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35140" yWindow="540" windowWidth="19420" windowHeight="11020"/>
  </bookViews>
  <sheets>
    <sheet name="Pasiūlymas" sheetId="13" r:id="rId1"/>
    <sheet name="Kupiškio TP žiniaraštis" sheetId="11" r:id="rId2"/>
    <sheet name="Pasvalio TP_žiniaraštis" sheetId="12" r:id="rId3"/>
  </sheets>
  <definedNames>
    <definedName name="_xlnm._FilterDatabase" localSheetId="1" hidden="1">'Kupiškio TP žiniaraštis'!$B$10:$E$39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1" l="1"/>
  <c r="E16" i="11"/>
  <c r="E18" i="11"/>
  <c r="E21" i="11"/>
  <c r="E23" i="11"/>
  <c r="E25" i="11"/>
  <c r="E27" i="11"/>
  <c r="E29" i="11"/>
  <c r="E31" i="11"/>
  <c r="E33" i="11"/>
  <c r="E35" i="11"/>
  <c r="E37" i="11"/>
  <c r="E13" i="11" l="1"/>
  <c r="E20" i="11"/>
  <c r="E37" i="12"/>
  <c r="E35" i="12"/>
  <c r="E33" i="12"/>
  <c r="E31" i="12"/>
  <c r="E29" i="12"/>
  <c r="E27" i="12"/>
  <c r="E25" i="12"/>
  <c r="E23" i="12"/>
  <c r="E21" i="12"/>
  <c r="E18" i="12"/>
  <c r="E16" i="12"/>
  <c r="E14" i="12"/>
  <c r="E39" i="11" l="1"/>
  <c r="E9" i="13" s="1"/>
  <c r="E13" i="12"/>
  <c r="E20" i="12"/>
  <c r="E39" i="12" l="1"/>
  <c r="E10" i="13" s="1"/>
  <c r="E11" i="13" s="1"/>
  <c r="E12" i="13" l="1"/>
  <c r="E13" i="13" s="1"/>
</calcChain>
</file>

<file path=xl/sharedStrings.xml><?xml version="1.0" encoding="utf-8"?>
<sst xmlns="http://schemas.openxmlformats.org/spreadsheetml/2006/main" count="88" uniqueCount="32">
  <si>
    <t>IMT turto grupes pavadinimas</t>
  </si>
  <si>
    <t>MATERIALUSIS TURTAS</t>
  </si>
  <si>
    <t>Relinės apsaugos ir automatikos mikroprocesoriniai įrenginiai</t>
  </si>
  <si>
    <t>Kompiuterinė technika, orgtechnika ir telekomunikacijų įranga</t>
  </si>
  <si>
    <t>Duomenų perdavimo  tinklų įranga</t>
  </si>
  <si>
    <t>Technologinio ir dispečerinio valdymo įrenginiai</t>
  </si>
  <si>
    <t xml:space="preserve">Teleinformacijos surinkimo ir perdavimo įrenginiai </t>
  </si>
  <si>
    <t xml:space="preserve">Laiko sinchronizavimo įrenginiai </t>
  </si>
  <si>
    <t>Medžiagos</t>
  </si>
  <si>
    <t>Montavimas</t>
  </si>
  <si>
    <t>Darbo užmokestis ir pridėtinės išlaidos</t>
  </si>
  <si>
    <t>Kaina, Eur be PVM</t>
  </si>
  <si>
    <t>1.4</t>
  </si>
  <si>
    <t>Galutinė suma:</t>
  </si>
  <si>
    <t>Techninis darbo projektas</t>
  </si>
  <si>
    <t xml:space="preserve"> Elektros įrenginiai</t>
  </si>
  <si>
    <t>Projekto „110-35-10 KV Kupiškio ir Pasvalio transformatorių pastotėse RAA IR TSPĮ įrenginių atnaujinimas“ techninio darbo projekto parengimas, RAA ir TSPĮ įrangos įsigijimas ir jos keitimo darbų pirkimas.</t>
  </si>
  <si>
    <t>Darbų kiekių žiniaraštis Kupiškio TP</t>
  </si>
  <si>
    <t>Darbų kiekių žiniaraštis Pasvalio TP</t>
  </si>
  <si>
    <t>Techninio darbo projekto parengimas, RAA ir TSPĮ įrangos įsigijimas ir jos keitimo darbų</t>
  </si>
  <si>
    <t>Kaina Eur be PVM</t>
  </si>
  <si>
    <t>Kupiškio TP</t>
  </si>
  <si>
    <t>PasvalioTP</t>
  </si>
  <si>
    <t>Pasiūlymo kaina Eur be PVM</t>
  </si>
  <si>
    <t>Pasiūlymo kaina Eur su PVM</t>
  </si>
  <si>
    <t>PVM</t>
  </si>
  <si>
    <t>Pasiūlymo rengimo metu rangovas užpildo "E" stulpelyje geltonai pažymėtus langelius.</t>
  </si>
  <si>
    <t>* Tiekėjas, teikdamas pasiūlymą, turi įvertinti visus darbus ir medžiagas, numatytas projektavimo užduotyje.</t>
  </si>
  <si>
    <t xml:space="preserve"> Montavimas</t>
  </si>
  <si>
    <t>Derinimas, konfigūravimas ir bandymai</t>
  </si>
  <si>
    <t xml:space="preserve">Pasiūlymo rengimo metu rangovas užpildo Kupiškio TP ir Pasvalio TP žiniaraščius (2 ir 3 lape). </t>
  </si>
  <si>
    <t>GALUTINIS PASIŪLYMAS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</si>
</sst>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0"/>
    <numFmt numFmtId="166" formatCode="0.0%"/>
    <numFmt numFmtId="167" formatCode="#,##0.00_ ;\-#,##0.0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Trebuchet MS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rebuchet MS"/>
      <family val="2"/>
      <charset val="186"/>
    </font>
    <font>
      <b/>
      <sz val="11"/>
      <name val="Trebuchet MS"/>
      <family val="2"/>
      <charset val="186"/>
    </font>
    <font>
      <sz val="11"/>
      <color theme="1"/>
      <name val="Trebuchet MS"/>
      <family val="2"/>
      <charset val="186"/>
    </font>
    <font>
      <b/>
      <sz val="11"/>
      <color theme="1"/>
      <name val="Trebuchet MS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32">
    <xf numFmtId="0" fontId="0" fillId="0" borderId="0" xfId="0"/>
    <xf numFmtId="0" fontId="0" fillId="3" borderId="0" xfId="0" applyFill="1"/>
    <xf numFmtId="0" fontId="9" fillId="0" borderId="0" xfId="0" applyFont="1" applyAlignment="1">
      <alignment horizontal="left" vertical="center"/>
    </xf>
    <xf numFmtId="0" fontId="7" fillId="0" borderId="0" xfId="0" applyFont="1"/>
    <xf numFmtId="165" fontId="3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/>
    <xf numFmtId="164" fontId="10" fillId="4" borderId="1" xfId="5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4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right" vertical="center" wrapText="1"/>
    </xf>
    <xf numFmtId="167" fontId="7" fillId="6" borderId="1" xfId="5" applyNumberFormat="1" applyFont="1" applyFill="1" applyBorder="1" applyAlignment="1">
      <alignment horizontal="center" vertical="center" wrapText="1"/>
    </xf>
    <xf numFmtId="2" fontId="8" fillId="6" borderId="1" xfId="5" applyNumberFormat="1" applyFont="1" applyFill="1" applyBorder="1" applyAlignment="1">
      <alignment horizontal="center" vertical="center" wrapText="1"/>
    </xf>
    <xf numFmtId="2" fontId="7" fillId="3" borderId="1" xfId="5" applyNumberFormat="1" applyFont="1" applyFill="1" applyBorder="1" applyAlignment="1">
      <alignment horizontal="left" vertical="center" wrapText="1"/>
    </xf>
    <xf numFmtId="164" fontId="9" fillId="9" borderId="1" xfId="5" applyFont="1" applyFill="1" applyBorder="1" applyAlignment="1">
      <alignment horizontal="center" vertical="center"/>
    </xf>
    <xf numFmtId="164" fontId="7" fillId="9" borderId="1" xfId="5" applyFont="1" applyFill="1" applyBorder="1" applyAlignment="1">
      <alignment horizontal="righ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7" fillId="9" borderId="1" xfId="0" applyFont="1" applyFill="1" applyBorder="1"/>
    <xf numFmtId="0" fontId="11" fillId="0" borderId="14" xfId="0" applyFont="1" applyBorder="1" applyAlignment="1">
      <alignment horizontal="center" vertical="center" wrapText="1"/>
    </xf>
    <xf numFmtId="2" fontId="0" fillId="0" borderId="16" xfId="0" applyNumberFormat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2" fontId="8" fillId="8" borderId="1" xfId="5" applyNumberFormat="1" applyFont="1" applyFill="1" applyBorder="1" applyAlignment="1">
      <alignment horizontal="center" vertical="center" wrapText="1"/>
    </xf>
    <xf numFmtId="2" fontId="11" fillId="0" borderId="15" xfId="0" applyNumberFormat="1" applyFont="1" applyBorder="1" applyAlignment="1">
      <alignment vertical="center"/>
    </xf>
    <xf numFmtId="2" fontId="11" fillId="0" borderId="17" xfId="0" applyNumberFormat="1" applyFont="1" applyBorder="1" applyAlignment="1">
      <alignment vertical="center"/>
    </xf>
    <xf numFmtId="2" fontId="11" fillId="0" borderId="31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3" fillId="9" borderId="1" xfId="0" applyFont="1" applyFill="1" applyBorder="1"/>
    <xf numFmtId="0" fontId="0" fillId="3" borderId="0" xfId="0" applyFill="1" applyAlignment="1">
      <alignment horizontal="left" vertical="center"/>
    </xf>
    <xf numFmtId="0" fontId="13" fillId="3" borderId="0" xfId="0" applyFont="1" applyFill="1"/>
    <xf numFmtId="0" fontId="0" fillId="2" borderId="1" xfId="0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164" fontId="0" fillId="9" borderId="1" xfId="5" applyFont="1" applyFill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 wrapText="1"/>
    </xf>
    <xf numFmtId="164" fontId="11" fillId="4" borderId="1" xfId="5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2" fontId="14" fillId="6" borderId="1" xfId="5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67" fontId="13" fillId="3" borderId="1" xfId="5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 wrapText="1"/>
    </xf>
    <xf numFmtId="2" fontId="13" fillId="9" borderId="1" xfId="5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2" fontId="13" fillId="3" borderId="1" xfId="5" applyNumberFormat="1" applyFont="1" applyFill="1" applyBorder="1" applyAlignment="1">
      <alignment horizontal="left" vertical="center" wrapText="1"/>
    </xf>
    <xf numFmtId="164" fontId="13" fillId="9" borderId="1" xfId="5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right" vertical="center" wrapText="1"/>
    </xf>
    <xf numFmtId="0" fontId="13" fillId="2" borderId="10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right" vertical="center" wrapText="1"/>
    </xf>
    <xf numFmtId="2" fontId="14" fillId="8" borderId="1" xfId="5" applyNumberFormat="1" applyFont="1" applyFill="1" applyBorder="1" applyAlignment="1">
      <alignment horizontal="center" vertical="center" wrapText="1"/>
    </xf>
    <xf numFmtId="0" fontId="18" fillId="0" borderId="0" xfId="0" applyFont="1"/>
    <xf numFmtId="167" fontId="14" fillId="6" borderId="1" xfId="5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right" vertical="center" wrapText="1"/>
    </xf>
    <xf numFmtId="165" fontId="8" fillId="2" borderId="8" xfId="0" applyNumberFormat="1" applyFont="1" applyFill="1" applyBorder="1" applyAlignment="1">
      <alignment horizontal="right" vertical="center" wrapText="1"/>
    </xf>
    <xf numFmtId="165" fontId="8" fillId="2" borderId="5" xfId="0" applyNumberFormat="1" applyFont="1" applyFill="1" applyBorder="1" applyAlignment="1">
      <alignment horizontal="right" vertical="center" wrapText="1"/>
    </xf>
    <xf numFmtId="165" fontId="7" fillId="5" borderId="3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5" fontId="3" fillId="5" borderId="7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65" fontId="14" fillId="2" borderId="4" xfId="0" applyNumberFormat="1" applyFont="1" applyFill="1" applyBorder="1" applyAlignment="1">
      <alignment horizontal="right" vertical="center" wrapText="1"/>
    </xf>
    <xf numFmtId="165" fontId="14" fillId="2" borderId="8" xfId="0" applyNumberFormat="1" applyFont="1" applyFill="1" applyBorder="1" applyAlignment="1">
      <alignment horizontal="right" vertical="center" wrapText="1"/>
    </xf>
    <xf numFmtId="165" fontId="14" fillId="2" borderId="5" xfId="0" applyNumberFormat="1" applyFont="1" applyFill="1" applyBorder="1" applyAlignment="1">
      <alignment horizontal="right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5" fontId="13" fillId="5" borderId="3" xfId="0" applyNumberFormat="1" applyFont="1" applyFill="1" applyBorder="1" applyAlignment="1">
      <alignment horizontal="center" vertical="center" wrapText="1"/>
    </xf>
    <xf numFmtId="165" fontId="13" fillId="5" borderId="7" xfId="0" applyNumberFormat="1" applyFont="1" applyFill="1" applyBorder="1" applyAlignment="1">
      <alignment horizontal="center" vertical="center" wrapText="1"/>
    </xf>
    <xf numFmtId="165" fontId="13" fillId="5" borderId="2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 2" xfId="1"/>
    <cellStyle name="Normal 2 2" xfId="2"/>
    <cellStyle name="Normal 2 2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zoomScaleNormal="100" workbookViewId="0">
      <selection activeCell="F8" sqref="F8"/>
    </sheetView>
  </sheetViews>
  <sheetFormatPr defaultColWidth="8.81640625" defaultRowHeight="14.5" x14ac:dyDescent="0.35"/>
  <cols>
    <col min="2" max="2" width="18.453125" customWidth="1"/>
    <col min="4" max="4" width="20.453125" customWidth="1"/>
    <col min="5" max="5" width="14.453125" customWidth="1"/>
    <col min="6" max="6" width="16.36328125" customWidth="1"/>
    <col min="7" max="7" width="13.453125" customWidth="1"/>
    <col min="8" max="8" width="25.81640625" customWidth="1"/>
  </cols>
  <sheetData>
    <row r="2" spans="1:8" ht="56.25" customHeight="1" x14ac:dyDescent="0.35">
      <c r="B2" s="87" t="s">
        <v>16</v>
      </c>
      <c r="C2" s="87"/>
      <c r="D2" s="87"/>
      <c r="E2" s="87"/>
      <c r="F2" s="87"/>
      <c r="G2" s="87"/>
      <c r="H2" s="87"/>
    </row>
    <row r="3" spans="1:8" ht="15" x14ac:dyDescent="0.2">
      <c r="B3" s="32"/>
      <c r="C3" s="31"/>
      <c r="D3" s="31"/>
    </row>
    <row r="4" spans="1:8" x14ac:dyDescent="0.35">
      <c r="A4" s="88" t="s">
        <v>31</v>
      </c>
      <c r="B4" s="88"/>
      <c r="C4" s="88"/>
      <c r="D4" s="88"/>
      <c r="E4" s="88"/>
      <c r="F4" s="88"/>
      <c r="G4" s="88"/>
      <c r="H4" s="88"/>
    </row>
    <row r="6" spans="1:8" x14ac:dyDescent="0.35">
      <c r="B6" s="73" t="s">
        <v>30</v>
      </c>
      <c r="C6" s="73"/>
      <c r="D6" s="73"/>
      <c r="E6" s="73"/>
      <c r="F6" s="73"/>
    </row>
    <row r="7" spans="1:8" ht="16" thickBot="1" x14ac:dyDescent="0.25"/>
    <row r="8" spans="1:8" ht="90" customHeight="1" thickBot="1" x14ac:dyDescent="0.4">
      <c r="B8" s="89" t="s">
        <v>19</v>
      </c>
      <c r="C8" s="90"/>
      <c r="D8" s="90"/>
      <c r="E8" s="35" t="s">
        <v>20</v>
      </c>
    </row>
    <row r="9" spans="1:8" x14ac:dyDescent="0.35">
      <c r="B9" s="91" t="s">
        <v>21</v>
      </c>
      <c r="C9" s="92"/>
      <c r="D9" s="93"/>
      <c r="E9" s="39">
        <f>'Kupiškio TP žiniaraštis'!E39</f>
        <v>360831</v>
      </c>
    </row>
    <row r="10" spans="1:8" ht="16" thickBot="1" x14ac:dyDescent="0.25">
      <c r="B10" s="75" t="s">
        <v>22</v>
      </c>
      <c r="C10" s="76"/>
      <c r="D10" s="77"/>
      <c r="E10" s="40">
        <f>'Pasvalio TP_žiniaraštis'!E39</f>
        <v>235875</v>
      </c>
    </row>
    <row r="11" spans="1:8" x14ac:dyDescent="0.35">
      <c r="B11" s="84" t="s">
        <v>23</v>
      </c>
      <c r="C11" s="85"/>
      <c r="D11" s="86"/>
      <c r="E11" s="41">
        <f>E9+E10</f>
        <v>596706</v>
      </c>
    </row>
    <row r="12" spans="1:8" ht="15" x14ac:dyDescent="0.2">
      <c r="B12" s="81" t="s">
        <v>25</v>
      </c>
      <c r="C12" s="82"/>
      <c r="D12" s="83"/>
      <c r="E12" s="36">
        <f>E11*0.21</f>
        <v>125308.26</v>
      </c>
    </row>
    <row r="13" spans="1:8" ht="15" thickBot="1" x14ac:dyDescent="0.4">
      <c r="B13" s="78" t="s">
        <v>24</v>
      </c>
      <c r="C13" s="79"/>
      <c r="D13" s="80"/>
      <c r="E13" s="40">
        <f>E11+E12</f>
        <v>722014.26</v>
      </c>
    </row>
  </sheetData>
  <mergeCells count="8">
    <mergeCell ref="B10:D10"/>
    <mergeCell ref="B13:D13"/>
    <mergeCell ref="B12:D12"/>
    <mergeCell ref="B11:D11"/>
    <mergeCell ref="B2:H2"/>
    <mergeCell ref="A4:H4"/>
    <mergeCell ref="B8:D8"/>
    <mergeCell ref="B9:D9"/>
  </mergeCells>
  <pageMargins left="0.7" right="0.7" top="0.75" bottom="0.75" header="0.3" footer="0.3"/>
  <pageSetup paperSize="9" orientation="portrait" r:id="rId1"/>
  <ignoredErrors>
    <ignoredError sqref="E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F42"/>
  <sheetViews>
    <sheetView topLeftCell="A7" zoomScaleNormal="100" workbookViewId="0">
      <selection activeCell="E18" sqref="E18"/>
    </sheetView>
  </sheetViews>
  <sheetFormatPr defaultColWidth="8.81640625" defaultRowHeight="14.5" x14ac:dyDescent="0.35"/>
  <cols>
    <col min="1" max="1" width="9.1796875" style="1"/>
    <col min="2" max="2" width="9.36328125" style="8" customWidth="1"/>
    <col min="3" max="3" width="20.453125" style="2" customWidth="1"/>
    <col min="4" max="4" width="52" style="3" customWidth="1"/>
    <col min="5" max="5" width="30.1796875" style="3" customWidth="1"/>
    <col min="6" max="6" width="10.453125" bestFit="1" customWidth="1"/>
  </cols>
  <sheetData>
    <row r="3" spans="1:6" ht="30.75" customHeight="1" x14ac:dyDescent="0.35">
      <c r="C3" s="87" t="s">
        <v>16</v>
      </c>
      <c r="D3" s="87"/>
      <c r="E3" s="87"/>
    </row>
    <row r="4" spans="1:6" ht="15" x14ac:dyDescent="0.2">
      <c r="C4" s="32"/>
      <c r="D4" s="31"/>
      <c r="E4" s="31"/>
    </row>
    <row r="5" spans="1:6" x14ac:dyDescent="0.35">
      <c r="C5" s="32"/>
      <c r="D5" s="33" t="s">
        <v>17</v>
      </c>
      <c r="E5" s="31"/>
    </row>
    <row r="7" spans="1:6" x14ac:dyDescent="0.35">
      <c r="C7" s="95" t="s">
        <v>26</v>
      </c>
      <c r="D7" s="88"/>
      <c r="E7" s="34"/>
    </row>
    <row r="9" spans="1:6" s="1" customFormat="1" ht="15" x14ac:dyDescent="0.2">
      <c r="B9" s="9"/>
      <c r="C9" s="12"/>
      <c r="D9" s="13"/>
      <c r="E9" s="13"/>
    </row>
    <row r="10" spans="1:6" s="16" customFormat="1" ht="48" customHeight="1" x14ac:dyDescent="0.2">
      <c r="A10" s="15"/>
      <c r="B10" s="11"/>
      <c r="C10" s="98" t="s">
        <v>0</v>
      </c>
      <c r="D10" s="98"/>
      <c r="E10" s="30" t="s">
        <v>11</v>
      </c>
      <c r="F10" s="17"/>
    </row>
    <row r="11" spans="1:6" ht="15" customHeight="1" x14ac:dyDescent="0.2">
      <c r="A11"/>
      <c r="B11" s="10" t="s">
        <v>12</v>
      </c>
      <c r="C11" s="99" t="s">
        <v>14</v>
      </c>
      <c r="D11" s="99"/>
      <c r="E11" s="28">
        <v>40000</v>
      </c>
    </row>
    <row r="12" spans="1:6" ht="15" customHeight="1" x14ac:dyDescent="0.2">
      <c r="A12"/>
      <c r="B12" s="4"/>
      <c r="C12" s="100" t="s">
        <v>1</v>
      </c>
      <c r="D12" s="100"/>
      <c r="E12" s="14"/>
    </row>
    <row r="13" spans="1:6" ht="15" customHeight="1" x14ac:dyDescent="0.35">
      <c r="B13" s="7">
        <v>150000</v>
      </c>
      <c r="C13" s="96" t="s">
        <v>15</v>
      </c>
      <c r="D13" s="97"/>
      <c r="E13" s="26">
        <f>E14+E16+E18</f>
        <v>235870</v>
      </c>
    </row>
    <row r="14" spans="1:6" ht="15" customHeight="1" x14ac:dyDescent="0.35">
      <c r="A14"/>
      <c r="B14" s="108"/>
      <c r="C14" s="107" t="s">
        <v>2</v>
      </c>
      <c r="D14" s="37" t="s">
        <v>2</v>
      </c>
      <c r="E14" s="27">
        <f>E15</f>
        <v>72080</v>
      </c>
    </row>
    <row r="15" spans="1:6" ht="15" customHeight="1" x14ac:dyDescent="0.35">
      <c r="A15"/>
      <c r="B15" s="108"/>
      <c r="C15" s="107"/>
      <c r="D15" s="6" t="s">
        <v>8</v>
      </c>
      <c r="E15" s="29">
        <v>72080</v>
      </c>
    </row>
    <row r="16" spans="1:6" ht="15" customHeight="1" x14ac:dyDescent="0.35">
      <c r="A16"/>
      <c r="B16" s="108"/>
      <c r="C16" s="107"/>
      <c r="D16" s="5" t="s">
        <v>9</v>
      </c>
      <c r="E16" s="27">
        <f>E17</f>
        <v>22715</v>
      </c>
    </row>
    <row r="17" spans="1:5" ht="15" customHeight="1" x14ac:dyDescent="0.35">
      <c r="A17"/>
      <c r="B17" s="108"/>
      <c r="C17" s="107"/>
      <c r="D17" s="6" t="s">
        <v>10</v>
      </c>
      <c r="E17" s="29">
        <v>22715</v>
      </c>
    </row>
    <row r="18" spans="1:5" ht="15" customHeight="1" x14ac:dyDescent="0.35">
      <c r="A18"/>
      <c r="B18" s="108"/>
      <c r="C18" s="107"/>
      <c r="D18" s="20" t="s">
        <v>29</v>
      </c>
      <c r="E18" s="27">
        <f>E19</f>
        <v>141075</v>
      </c>
    </row>
    <row r="19" spans="1:5" ht="15" customHeight="1" x14ac:dyDescent="0.35">
      <c r="A19"/>
      <c r="B19" s="109"/>
      <c r="C19" s="110"/>
      <c r="D19" s="6" t="s">
        <v>10</v>
      </c>
      <c r="E19" s="29">
        <v>141075</v>
      </c>
    </row>
    <row r="20" spans="1:5" ht="15" customHeight="1" x14ac:dyDescent="0.35">
      <c r="A20"/>
      <c r="B20" s="7">
        <v>190000</v>
      </c>
      <c r="C20" s="96" t="s">
        <v>3</v>
      </c>
      <c r="D20" s="97"/>
      <c r="E20" s="25">
        <f>E21+E23+E25+E27+E29+E31+E33+E35+E37</f>
        <v>84961</v>
      </c>
    </row>
    <row r="21" spans="1:5" ht="15" customHeight="1" x14ac:dyDescent="0.35">
      <c r="B21" s="104">
        <v>190050</v>
      </c>
      <c r="C21" s="106" t="s">
        <v>5</v>
      </c>
      <c r="D21" s="18" t="s">
        <v>6</v>
      </c>
      <c r="E21" s="27">
        <f>E22</f>
        <v>14380</v>
      </c>
    </row>
    <row r="22" spans="1:5" ht="15" customHeight="1" x14ac:dyDescent="0.35">
      <c r="A22"/>
      <c r="B22" s="105"/>
      <c r="C22" s="107"/>
      <c r="D22" s="19" t="s">
        <v>8</v>
      </c>
      <c r="E22" s="29">
        <v>14380</v>
      </c>
    </row>
    <row r="23" spans="1:5" ht="15" customHeight="1" x14ac:dyDescent="0.35">
      <c r="A23"/>
      <c r="B23" s="105"/>
      <c r="C23" s="107"/>
      <c r="D23" s="20" t="s">
        <v>9</v>
      </c>
      <c r="E23" s="27">
        <f>E24</f>
        <v>2540</v>
      </c>
    </row>
    <row r="24" spans="1:5" ht="15" customHeight="1" x14ac:dyDescent="0.35">
      <c r="A24"/>
      <c r="B24" s="105"/>
      <c r="C24" s="107"/>
      <c r="D24" s="19" t="s">
        <v>10</v>
      </c>
      <c r="E24" s="29">
        <v>2540</v>
      </c>
    </row>
    <row r="25" spans="1:5" ht="15" customHeight="1" x14ac:dyDescent="0.35">
      <c r="A25"/>
      <c r="B25" s="105"/>
      <c r="C25" s="107"/>
      <c r="D25" s="20" t="s">
        <v>29</v>
      </c>
      <c r="E25" s="27">
        <f>E26</f>
        <v>20725</v>
      </c>
    </row>
    <row r="26" spans="1:5" ht="15" customHeight="1" x14ac:dyDescent="0.35">
      <c r="A26"/>
      <c r="B26" s="105"/>
      <c r="C26" s="107"/>
      <c r="D26" s="21" t="s">
        <v>10</v>
      </c>
      <c r="E26" s="29">
        <v>20725</v>
      </c>
    </row>
    <row r="27" spans="1:5" ht="15" customHeight="1" x14ac:dyDescent="0.35">
      <c r="A27"/>
      <c r="B27" s="105"/>
      <c r="C27" s="107"/>
      <c r="D27" s="22" t="s">
        <v>7</v>
      </c>
      <c r="E27" s="27">
        <f>E28</f>
        <v>5316</v>
      </c>
    </row>
    <row r="28" spans="1:5" ht="15" customHeight="1" x14ac:dyDescent="0.35">
      <c r="A28"/>
      <c r="B28" s="105"/>
      <c r="C28" s="107"/>
      <c r="D28" s="19" t="s">
        <v>8</v>
      </c>
      <c r="E28" s="29">
        <v>5316</v>
      </c>
    </row>
    <row r="29" spans="1:5" ht="15" customHeight="1" x14ac:dyDescent="0.35">
      <c r="A29"/>
      <c r="B29" s="105"/>
      <c r="C29" s="107"/>
      <c r="D29" s="20" t="s">
        <v>28</v>
      </c>
      <c r="E29" s="27">
        <f>E30</f>
        <v>1000</v>
      </c>
    </row>
    <row r="30" spans="1:5" ht="15" customHeight="1" x14ac:dyDescent="0.35">
      <c r="A30"/>
      <c r="B30" s="105"/>
      <c r="C30" s="107"/>
      <c r="D30" s="19" t="s">
        <v>10</v>
      </c>
      <c r="E30" s="29">
        <v>1000</v>
      </c>
    </row>
    <row r="31" spans="1:5" ht="15" customHeight="1" x14ac:dyDescent="0.35">
      <c r="A31"/>
      <c r="B31" s="105"/>
      <c r="C31" s="107"/>
      <c r="D31" s="20" t="s">
        <v>29</v>
      </c>
      <c r="E31" s="27">
        <f>E32</f>
        <v>2000</v>
      </c>
    </row>
    <row r="32" spans="1:5" ht="15" customHeight="1" x14ac:dyDescent="0.35">
      <c r="A32"/>
      <c r="B32" s="111"/>
      <c r="C32" s="110"/>
      <c r="D32" s="19" t="s">
        <v>10</v>
      </c>
      <c r="E32" s="29">
        <v>2000</v>
      </c>
    </row>
    <row r="33" spans="1:5" ht="15" customHeight="1" x14ac:dyDescent="0.35">
      <c r="A33"/>
      <c r="B33" s="104">
        <v>190040</v>
      </c>
      <c r="C33" s="106" t="s">
        <v>4</v>
      </c>
      <c r="D33" s="23" t="s">
        <v>4</v>
      </c>
      <c r="E33" s="27">
        <f>E34</f>
        <v>28940</v>
      </c>
    </row>
    <row r="34" spans="1:5" ht="15" customHeight="1" x14ac:dyDescent="0.35">
      <c r="A34"/>
      <c r="B34" s="105"/>
      <c r="C34" s="107"/>
      <c r="D34" s="19" t="s">
        <v>8</v>
      </c>
      <c r="E34" s="29">
        <v>28940</v>
      </c>
    </row>
    <row r="35" spans="1:5" ht="15" customHeight="1" x14ac:dyDescent="0.35">
      <c r="A35"/>
      <c r="B35" s="105"/>
      <c r="C35" s="107"/>
      <c r="D35" s="20" t="s">
        <v>9</v>
      </c>
      <c r="E35" s="27">
        <f>E36</f>
        <v>8120</v>
      </c>
    </row>
    <row r="36" spans="1:5" ht="15" customHeight="1" x14ac:dyDescent="0.35">
      <c r="A36"/>
      <c r="B36" s="105"/>
      <c r="C36" s="107"/>
      <c r="D36" s="19" t="s">
        <v>10</v>
      </c>
      <c r="E36" s="29">
        <v>8120</v>
      </c>
    </row>
    <row r="37" spans="1:5" ht="15" customHeight="1" x14ac:dyDescent="0.35">
      <c r="A37"/>
      <c r="B37" s="105"/>
      <c r="C37" s="107"/>
      <c r="D37" s="20" t="s">
        <v>29</v>
      </c>
      <c r="E37" s="27">
        <f>E38</f>
        <v>1940</v>
      </c>
    </row>
    <row r="38" spans="1:5" ht="15" customHeight="1" thickBot="1" x14ac:dyDescent="0.4">
      <c r="A38"/>
      <c r="B38" s="105"/>
      <c r="C38" s="107"/>
      <c r="D38" s="24" t="s">
        <v>10</v>
      </c>
      <c r="E38" s="29">
        <v>1940</v>
      </c>
    </row>
    <row r="39" spans="1:5" ht="15" customHeight="1" x14ac:dyDescent="0.35">
      <c r="B39" s="101" t="s">
        <v>13</v>
      </c>
      <c r="C39" s="102"/>
      <c r="D39" s="103"/>
      <c r="E39" s="38">
        <f>E11+E13+E20</f>
        <v>360831</v>
      </c>
    </row>
    <row r="42" spans="1:5" ht="42.75" customHeight="1" x14ac:dyDescent="0.35">
      <c r="C42" s="94" t="s">
        <v>27</v>
      </c>
      <c r="D42" s="94"/>
      <c r="E42" s="94"/>
    </row>
  </sheetData>
  <sheetProtection formatCells="0" formatColumns="0" formatRows="0" insertColumns="0" insertRows="0" insertHyperlinks="0" deleteColumns="0" deleteRows="0" sort="0" autoFilter="0" pivotTables="0"/>
  <mergeCells count="15">
    <mergeCell ref="C42:E42"/>
    <mergeCell ref="C3:E3"/>
    <mergeCell ref="C7:D7"/>
    <mergeCell ref="C13:D13"/>
    <mergeCell ref="C20:D20"/>
    <mergeCell ref="C10:D10"/>
    <mergeCell ref="C11:D11"/>
    <mergeCell ref="C12:D12"/>
    <mergeCell ref="B39:D39"/>
    <mergeCell ref="B33:B38"/>
    <mergeCell ref="C33:C38"/>
    <mergeCell ref="B14:B19"/>
    <mergeCell ref="C14:C19"/>
    <mergeCell ref="B21:B32"/>
    <mergeCell ref="C21:C32"/>
  </mergeCells>
  <pageMargins left="0.7" right="0.7" top="0.75" bottom="0.75" header="0.3" footer="0.3"/>
  <pageSetup scale="68" fitToHeight="0" orientation="portrait" r:id="rId1"/>
  <headerFooter>
    <oddHeader>&amp;R&amp;"Calibri"&amp;10&amp;K000000KONFIDENCIALI INFORMACIJA&amp;1#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E42"/>
  <sheetViews>
    <sheetView topLeftCell="A7" zoomScaleNormal="100" workbookViewId="0">
      <selection activeCell="E18" sqref="E18"/>
    </sheetView>
  </sheetViews>
  <sheetFormatPr defaultColWidth="8.81640625" defaultRowHeight="14.5" x14ac:dyDescent="0.35"/>
  <cols>
    <col min="3" max="3" width="27" customWidth="1"/>
    <col min="4" max="4" width="52" customWidth="1"/>
    <col min="5" max="5" width="25.453125" customWidth="1"/>
  </cols>
  <sheetData>
    <row r="1" spans="2:5" ht="15" x14ac:dyDescent="0.2">
      <c r="B1" s="8"/>
      <c r="C1" s="2"/>
      <c r="D1" s="3"/>
      <c r="E1" s="3"/>
    </row>
    <row r="2" spans="2:5" ht="15" x14ac:dyDescent="0.2">
      <c r="B2" s="16"/>
      <c r="C2" s="42"/>
      <c r="D2" s="43"/>
      <c r="E2" s="43"/>
    </row>
    <row r="3" spans="2:5" x14ac:dyDescent="0.35">
      <c r="B3" s="16"/>
      <c r="C3" s="114" t="s">
        <v>16</v>
      </c>
      <c r="D3" s="114"/>
      <c r="E3" s="114"/>
    </row>
    <row r="4" spans="2:5" ht="15" x14ac:dyDescent="0.2">
      <c r="B4" s="16"/>
      <c r="C4" s="44"/>
      <c r="D4" s="45"/>
      <c r="E4" s="45"/>
    </row>
    <row r="5" spans="2:5" x14ac:dyDescent="0.35">
      <c r="B5" s="16"/>
      <c r="C5" s="44"/>
      <c r="D5" s="46" t="s">
        <v>18</v>
      </c>
      <c r="E5" s="45"/>
    </row>
    <row r="6" spans="2:5" ht="15" x14ac:dyDescent="0.2">
      <c r="B6" s="16"/>
      <c r="C6" s="42"/>
      <c r="D6" s="43"/>
      <c r="E6" s="43"/>
    </row>
    <row r="7" spans="2:5" x14ac:dyDescent="0.35">
      <c r="B7" s="16"/>
      <c r="C7" s="115" t="s">
        <v>26</v>
      </c>
      <c r="D7" s="116"/>
      <c r="E7" s="47"/>
    </row>
    <row r="8" spans="2:5" ht="15" x14ac:dyDescent="0.2">
      <c r="B8" s="16"/>
      <c r="C8" s="42"/>
      <c r="D8" s="43"/>
      <c r="E8" s="43"/>
    </row>
    <row r="9" spans="2:5" ht="15" x14ac:dyDescent="0.2">
      <c r="B9" s="15"/>
      <c r="C9" s="48"/>
      <c r="D9" s="49"/>
      <c r="E9" s="49"/>
    </row>
    <row r="10" spans="2:5" ht="16" x14ac:dyDescent="0.2">
      <c r="B10" s="50"/>
      <c r="C10" s="117" t="s">
        <v>0</v>
      </c>
      <c r="D10" s="117"/>
      <c r="E10" s="51" t="s">
        <v>11</v>
      </c>
    </row>
    <row r="11" spans="2:5" ht="15" x14ac:dyDescent="0.2">
      <c r="B11" s="52" t="s">
        <v>12</v>
      </c>
      <c r="C11" s="118" t="s">
        <v>14</v>
      </c>
      <c r="D11" s="118"/>
      <c r="E11" s="53">
        <v>30000</v>
      </c>
    </row>
    <row r="12" spans="2:5" ht="15" x14ac:dyDescent="0.2">
      <c r="B12" s="54"/>
      <c r="C12" s="119" t="s">
        <v>1</v>
      </c>
      <c r="D12" s="119"/>
      <c r="E12" s="55"/>
    </row>
    <row r="13" spans="2:5" x14ac:dyDescent="0.35">
      <c r="B13" s="56">
        <v>150000</v>
      </c>
      <c r="C13" s="112" t="s">
        <v>15</v>
      </c>
      <c r="D13" s="113"/>
      <c r="E13" s="57">
        <f>E14+E16+E18</f>
        <v>130575</v>
      </c>
    </row>
    <row r="14" spans="2:5" ht="29" x14ac:dyDescent="0.35">
      <c r="B14" s="123">
        <v>150060</v>
      </c>
      <c r="C14" s="124" t="s">
        <v>2</v>
      </c>
      <c r="D14" s="58" t="s">
        <v>2</v>
      </c>
      <c r="E14" s="59">
        <f>E15</f>
        <v>39925</v>
      </c>
    </row>
    <row r="15" spans="2:5" x14ac:dyDescent="0.35">
      <c r="B15" s="123"/>
      <c r="C15" s="124"/>
      <c r="D15" s="60" t="s">
        <v>8</v>
      </c>
      <c r="E15" s="61">
        <v>39925</v>
      </c>
    </row>
    <row r="16" spans="2:5" x14ac:dyDescent="0.35">
      <c r="B16" s="123"/>
      <c r="C16" s="124"/>
      <c r="D16" s="62" t="s">
        <v>9</v>
      </c>
      <c r="E16" s="63">
        <f>E17</f>
        <v>14300</v>
      </c>
    </row>
    <row r="17" spans="2:5" x14ac:dyDescent="0.35">
      <c r="B17" s="123"/>
      <c r="C17" s="124"/>
      <c r="D17" s="60" t="s">
        <v>10</v>
      </c>
      <c r="E17" s="64">
        <v>14300</v>
      </c>
    </row>
    <row r="18" spans="2:5" x14ac:dyDescent="0.35">
      <c r="B18" s="123"/>
      <c r="C18" s="124"/>
      <c r="D18" s="65" t="s">
        <v>29</v>
      </c>
      <c r="E18" s="63">
        <f>E19</f>
        <v>76350</v>
      </c>
    </row>
    <row r="19" spans="2:5" x14ac:dyDescent="0.35">
      <c r="B19" s="123"/>
      <c r="C19" s="124"/>
      <c r="D19" s="60" t="s">
        <v>10</v>
      </c>
      <c r="E19" s="64">
        <v>76350</v>
      </c>
    </row>
    <row r="20" spans="2:5" x14ac:dyDescent="0.35">
      <c r="B20" s="56">
        <v>190000</v>
      </c>
      <c r="C20" s="112" t="s">
        <v>3</v>
      </c>
      <c r="D20" s="113"/>
      <c r="E20" s="74">
        <f>E21+E23+E25+E27+E29+E31+E33+E35+E37</f>
        <v>75300</v>
      </c>
    </row>
    <row r="21" spans="2:5" x14ac:dyDescent="0.35">
      <c r="B21" s="125">
        <v>190050</v>
      </c>
      <c r="C21" s="128" t="s">
        <v>5</v>
      </c>
      <c r="D21" s="66" t="s">
        <v>6</v>
      </c>
      <c r="E21" s="63">
        <f>E22</f>
        <v>13125</v>
      </c>
    </row>
    <row r="22" spans="2:5" x14ac:dyDescent="0.35">
      <c r="B22" s="126"/>
      <c r="C22" s="129"/>
      <c r="D22" s="67" t="s">
        <v>8</v>
      </c>
      <c r="E22" s="64">
        <v>13125</v>
      </c>
    </row>
    <row r="23" spans="2:5" x14ac:dyDescent="0.35">
      <c r="B23" s="126"/>
      <c r="C23" s="129"/>
      <c r="D23" s="65" t="s">
        <v>9</v>
      </c>
      <c r="E23" s="63">
        <f>E24</f>
        <v>2765</v>
      </c>
    </row>
    <row r="24" spans="2:5" x14ac:dyDescent="0.35">
      <c r="B24" s="126"/>
      <c r="C24" s="129"/>
      <c r="D24" s="67" t="s">
        <v>10</v>
      </c>
      <c r="E24" s="64">
        <v>2765</v>
      </c>
    </row>
    <row r="25" spans="2:5" x14ac:dyDescent="0.35">
      <c r="B25" s="126"/>
      <c r="C25" s="129"/>
      <c r="D25" s="65" t="s">
        <v>29</v>
      </c>
      <c r="E25" s="63">
        <f>E26</f>
        <v>19084</v>
      </c>
    </row>
    <row r="26" spans="2:5" x14ac:dyDescent="0.35">
      <c r="B26" s="126"/>
      <c r="C26" s="129"/>
      <c r="D26" s="68" t="s">
        <v>10</v>
      </c>
      <c r="E26" s="64">
        <v>19084</v>
      </c>
    </row>
    <row r="27" spans="2:5" x14ac:dyDescent="0.35">
      <c r="B27" s="126"/>
      <c r="C27" s="129"/>
      <c r="D27" s="69" t="s">
        <v>7</v>
      </c>
      <c r="E27" s="63">
        <f>E28</f>
        <v>5316</v>
      </c>
    </row>
    <row r="28" spans="2:5" x14ac:dyDescent="0.35">
      <c r="B28" s="126"/>
      <c r="C28" s="129"/>
      <c r="D28" s="67" t="s">
        <v>8</v>
      </c>
      <c r="E28" s="64">
        <v>5316</v>
      </c>
    </row>
    <row r="29" spans="2:5" x14ac:dyDescent="0.35">
      <c r="B29" s="126"/>
      <c r="C29" s="129"/>
      <c r="D29" s="65" t="s">
        <v>9</v>
      </c>
      <c r="E29" s="63">
        <f>E30</f>
        <v>1000</v>
      </c>
    </row>
    <row r="30" spans="2:5" x14ac:dyDescent="0.35">
      <c r="B30" s="126"/>
      <c r="C30" s="129"/>
      <c r="D30" s="67" t="s">
        <v>10</v>
      </c>
      <c r="E30" s="64">
        <v>1000</v>
      </c>
    </row>
    <row r="31" spans="2:5" x14ac:dyDescent="0.35">
      <c r="B31" s="126"/>
      <c r="C31" s="129"/>
      <c r="D31" s="65" t="s">
        <v>29</v>
      </c>
      <c r="E31" s="63">
        <f>E32</f>
        <v>2000</v>
      </c>
    </row>
    <row r="32" spans="2:5" x14ac:dyDescent="0.35">
      <c r="B32" s="127"/>
      <c r="C32" s="130"/>
      <c r="D32" s="67" t="s">
        <v>10</v>
      </c>
      <c r="E32" s="64">
        <v>2000</v>
      </c>
    </row>
    <row r="33" spans="2:5" x14ac:dyDescent="0.35">
      <c r="B33" s="131">
        <v>190040</v>
      </c>
      <c r="C33" s="124" t="s">
        <v>4</v>
      </c>
      <c r="D33" s="70" t="s">
        <v>4</v>
      </c>
      <c r="E33" s="63">
        <f>E34</f>
        <v>23030</v>
      </c>
    </row>
    <row r="34" spans="2:5" x14ac:dyDescent="0.35">
      <c r="B34" s="131"/>
      <c r="C34" s="124"/>
      <c r="D34" s="67" t="s">
        <v>8</v>
      </c>
      <c r="E34" s="64">
        <v>23030</v>
      </c>
    </row>
    <row r="35" spans="2:5" x14ac:dyDescent="0.35">
      <c r="B35" s="131"/>
      <c r="C35" s="124"/>
      <c r="D35" s="65" t="s">
        <v>9</v>
      </c>
      <c r="E35" s="63">
        <f>E36</f>
        <v>7040</v>
      </c>
    </row>
    <row r="36" spans="2:5" x14ac:dyDescent="0.35">
      <c r="B36" s="131"/>
      <c r="C36" s="124"/>
      <c r="D36" s="67" t="s">
        <v>10</v>
      </c>
      <c r="E36" s="64">
        <v>7040</v>
      </c>
    </row>
    <row r="37" spans="2:5" x14ac:dyDescent="0.35">
      <c r="B37" s="131"/>
      <c r="C37" s="124"/>
      <c r="D37" s="65" t="s">
        <v>29</v>
      </c>
      <c r="E37" s="63">
        <f>E38</f>
        <v>1940</v>
      </c>
    </row>
    <row r="38" spans="2:5" ht="15" thickBot="1" x14ac:dyDescent="0.4">
      <c r="B38" s="131"/>
      <c r="C38" s="124"/>
      <c r="D38" s="71" t="s">
        <v>10</v>
      </c>
      <c r="E38" s="64">
        <v>1940</v>
      </c>
    </row>
    <row r="39" spans="2:5" x14ac:dyDescent="0.35">
      <c r="B39" s="120" t="s">
        <v>13</v>
      </c>
      <c r="C39" s="121"/>
      <c r="D39" s="122"/>
      <c r="E39" s="72">
        <f>E11+E13+E20</f>
        <v>235875</v>
      </c>
    </row>
    <row r="42" spans="2:5" x14ac:dyDescent="0.35">
      <c r="C42" s="94" t="s">
        <v>27</v>
      </c>
      <c r="D42" s="94"/>
      <c r="E42" s="94"/>
    </row>
  </sheetData>
  <mergeCells count="15">
    <mergeCell ref="C42:E42"/>
    <mergeCell ref="B39:D39"/>
    <mergeCell ref="B14:B19"/>
    <mergeCell ref="C14:C19"/>
    <mergeCell ref="C20:D20"/>
    <mergeCell ref="B21:B32"/>
    <mergeCell ref="C21:C32"/>
    <mergeCell ref="B33:B38"/>
    <mergeCell ref="C33:C38"/>
    <mergeCell ref="C13:D13"/>
    <mergeCell ref="C3:E3"/>
    <mergeCell ref="C7:D7"/>
    <mergeCell ref="C10:D10"/>
    <mergeCell ref="C11:D11"/>
    <mergeCell ref="C12:D12"/>
  </mergeCells>
  <pageMargins left="0.7" right="0.7" top="0.75" bottom="0.75" header="0.3" footer="0.3"/>
  <pageSetup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BD1F5D1DCA94E9AB39593AAB604EC" ma:contentTypeVersion="2" ma:contentTypeDescription="Create a new document." ma:contentTypeScope="" ma:versionID="13c821fc6106948715016d5b8e5a338c">
  <xsd:schema xmlns:xsd="http://www.w3.org/2001/XMLSchema" xmlns:xs="http://www.w3.org/2001/XMLSchema" xmlns:p="http://schemas.microsoft.com/office/2006/metadata/properties" xmlns:ns2="af3c8fa2-f31f-4b25-a833-61fff840686a" targetNamespace="http://schemas.microsoft.com/office/2006/metadata/properties" ma:root="true" ma:fieldsID="e6f56efa0c998d88d96e3313b7cf55ad" ns2:_="">
    <xsd:import namespace="af3c8fa2-f31f-4b25-a833-61fff8406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c8fa2-f31f-4b25-a833-61fff8406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AC2A2C-45EA-43DA-8BB7-ECF77D2F0F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CDF44-CD88-4390-8A82-E5BF9DA3B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c8fa2-f31f-4b25-a833-61fff8406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DF27A1-A0B8-483B-9598-99A42B50DC61}">
  <ds:schemaRefs>
    <ds:schemaRef ds:uri="http://schemas.microsoft.com/office/2006/documentManagement/types"/>
    <ds:schemaRef ds:uri="http://purl.org/dc/elements/1.1/"/>
    <ds:schemaRef ds:uri="http://www.w3.org/XML/1998/namespace"/>
    <ds:schemaRef ds:uri="af3c8fa2-f31f-4b25-a833-61fff840686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Pasiūlymas</vt:lpstr>
      <vt:lpstr>Kupiškio TP žiniaraštis</vt:lpstr>
      <vt:lpstr>Pasvalio TP_žiniaraštis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Vidmantasti</cp:lastModifiedBy>
  <cp:revision/>
  <cp:lastPrinted>2023-05-29T15:58:26Z</cp:lastPrinted>
  <dcterms:created xsi:type="dcterms:W3CDTF">2017-01-02T13:37:49Z</dcterms:created>
  <dcterms:modified xsi:type="dcterms:W3CDTF">2023-06-22T06:37:52Z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0x010100C34BD1F5D1DCA94E9AB39593AAB604EC</vt:lpwstr>
  </property>
  <property fmtid="{D5CDD505-2E9C-101B-9397-08002B2CF9AE}" pid="3" name="MSIP_Label_75edba75-31cd-4f9a-912a-c89f064ee41a_Enabled">
    <vt:lpwstr>true</vt:lpwstr>
  </property>
  <property fmtid="{D5CDD505-2E9C-101B-9397-08002B2CF9AE}" pid="4" name="MSIP_Label_75edba75-31cd-4f9a-912a-c89f064ee41a_SetDate">
    <vt:lpwstr>2022-08-30T07:24:27Z</vt:lpwstr>
  </property>
  <property fmtid="{D5CDD505-2E9C-101B-9397-08002B2CF9AE}" pid="5" name="MSIP_Label_75edba75-31cd-4f9a-912a-c89f064ee41a_Method">
    <vt:lpwstr>Privileged</vt:lpwstr>
  </property>
  <property fmtid="{D5CDD505-2E9C-101B-9397-08002B2CF9AE}" pid="6" name="MSIP_Label_75edba75-31cd-4f9a-912a-c89f064ee41a_Name">
    <vt:lpwstr>KONFIDENCIALI</vt:lpwstr>
  </property>
  <property fmtid="{D5CDD505-2E9C-101B-9397-08002B2CF9AE}" pid="7" name="MSIP_Label_75edba75-31cd-4f9a-912a-c89f064ee41a_SiteId">
    <vt:lpwstr>86bcf768-7bcf-4cd6-b041-b219988b7a9c</vt:lpwstr>
  </property>
  <property fmtid="{D5CDD505-2E9C-101B-9397-08002B2CF9AE}" pid="8" name="MSIP_Label_75edba75-31cd-4f9a-912a-c89f064ee41a_ActionId">
    <vt:lpwstr>54ba25dd-7874-4e05-a2d0-ef37cce2048d</vt:lpwstr>
  </property>
  <property fmtid="{D5CDD505-2E9C-101B-9397-08002B2CF9AE}" pid="9" name="MSIP_Label_75edba75-31cd-4f9a-912a-c89f064ee41a_ContentBits">
    <vt:lpwstr>1</vt:lpwstr>
  </property>
</Properties>
</file>