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loreta\Desktop\Senas pc\Desktop\My Documents\ŠILUMOS punktų priežiūra KL 2023\"/>
    </mc:Choice>
  </mc:AlternateContent>
  <xr:revisionPtr revIDLastSave="0" documentId="8_{FC94A1FB-E77B-49B5-BC09-58B34C931A2D}" xr6:coauthVersionLast="47" xr6:coauthVersionMax="47" xr10:uidLastSave="{00000000-0000-0000-0000-000000000000}"/>
  <bookViews>
    <workbookView xWindow="3012" yWindow="0" windowWidth="20028" windowHeight="12360" xr2:uid="{00000000-000D-0000-FFFF-FFFF00000000}"/>
  </bookViews>
  <sheets>
    <sheet name="Pasiūlymas" sheetId="1" r:id="rId1"/>
    <sheet name="Subtiekėjai ir priedai" sheetId="2" r:id="rId2"/>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G100" i="1"/>
  <c r="F98" i="1"/>
  <c r="F97" i="1"/>
  <c r="F96" i="1"/>
  <c r="F94" i="1"/>
  <c r="F93" i="1"/>
  <c r="F92" i="1"/>
  <c r="F91" i="1"/>
  <c r="F90" i="1"/>
  <c r="F89" i="1"/>
  <c r="F88" i="1"/>
  <c r="F87" i="1"/>
  <c r="F86" i="1"/>
  <c r="F85" i="1"/>
  <c r="F84" i="1"/>
  <c r="F83" i="1"/>
  <c r="F82" i="1"/>
  <c r="F81" i="1"/>
  <c r="F80" i="1"/>
  <c r="F79" i="1"/>
  <c r="F78" i="1"/>
  <c r="F77" i="1"/>
  <c r="F76" i="1"/>
  <c r="F74" i="1"/>
  <c r="F73" i="1"/>
  <c r="F72" i="1"/>
  <c r="F71" i="1"/>
  <c r="F70" i="1"/>
  <c r="F69" i="1"/>
  <c r="F68" i="1"/>
  <c r="F67" i="1"/>
  <c r="F66" i="1"/>
  <c r="F65" i="1"/>
  <c r="F64" i="1"/>
  <c r="F63" i="1"/>
  <c r="F62" i="1"/>
  <c r="F61" i="1"/>
  <c r="F60" i="1"/>
  <c r="F59" i="1"/>
  <c r="F58" i="1"/>
  <c r="F57" i="1"/>
  <c r="F56" i="1"/>
  <c r="F54" i="1"/>
  <c r="F53" i="1"/>
  <c r="F52" i="1"/>
  <c r="F51" i="1"/>
  <c r="F50" i="1"/>
  <c r="F49" i="1"/>
  <c r="F48" i="1"/>
  <c r="F47" i="1"/>
  <c r="F46" i="1"/>
  <c r="F45" i="1"/>
  <c r="F44" i="1"/>
  <c r="F43" i="1"/>
  <c r="F42" i="1"/>
  <c r="F41" i="1"/>
  <c r="F40" i="1"/>
  <c r="F39" i="1"/>
  <c r="F38" i="1"/>
  <c r="F37" i="1"/>
  <c r="F36" i="1"/>
  <c r="F99" i="1"/>
  <c r="F100" i="1"/>
  <c r="F101" i="1"/>
  <c r="G21" i="1"/>
  <c r="G99" i="1"/>
</calcChain>
</file>

<file path=xl/sharedStrings.xml><?xml version="1.0" encoding="utf-8"?>
<sst xmlns="http://schemas.openxmlformats.org/spreadsheetml/2006/main" count="263" uniqueCount="161">
  <si>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</si>
  <si>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</si>
  <si>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</si>
  <si>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</si>
  <si>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</si>
  <si>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</si>
  <si>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</si>
  <si>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</si>
  <si>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</si>
  <si>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</si>
  <si>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</si>
  <si>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</si>
  <si>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</si>
  <si>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</si>
  <si>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</si>
  <si>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</si>
  <si>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</si>
  <si>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</si>
  <si>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</si>
  <si>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</si>
  <si>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</si>
  <si>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</si>
  <si>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</si>
  <si>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</si>
  <si>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</si>
  <si>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</si>
  <si>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</si>
  <si>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</si>
  <si>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</si>
  <si>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</si>
  <si>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</si>
  <si>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</si>
  <si>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Šilumos punkto techninės priežiūros paslauga Hipodromo g.13, Kaunas</t>
  </si>
  <si>
    <t>1.1.1.</t>
  </si>
  <si>
    <t>Šilumos punkto profilaktinė apžiūra ir atjungimo armatūros einamasis remontas (riebokšlių sutepimas, paveržimas, atskirų armatūros dalių sutvarkymas);</t>
  </si>
  <si>
    <t>vnt.</t>
  </si>
  <si>
    <t>1.1.2.</t>
  </si>
  <si>
    <t>Darbo parametrų kontrolė, optimalių valdymo programų nustatymas, programų keitimas pagal vartotojo įgaliotojo atstovo raštišką prašymą, nepažeidžiant higienos normų;</t>
  </si>
  <si>
    <t>1.1.3.</t>
  </si>
  <si>
    <t>Cirkuliacinės karšto vandens tiekimo sistemos pastato vamzdyno atšakų ir stovų būklės tikrinimas ir reguliavimas;</t>
  </si>
  <si>
    <t>1.1.4.</t>
  </si>
  <si>
    <t>Šilumos punkto sklendžių ir ventilių priežiūra, jų riebokšlių paveržimas, einamasis remontas;</t>
  </si>
  <si>
    <t>1.1.5.</t>
  </si>
  <si>
    <t>Šildymo ir/ar karšto vandens cirkuliacinių siurblių prevencinė ir korekcinė priežiūra;</t>
  </si>
  <si>
    <t>1.1.6.</t>
  </si>
  <si>
    <t>Karšto vandens ir/ar šildymo sistemos šilumokaičio prevencinė ir korekcinė priežiūra;</t>
  </si>
  <si>
    <t>1.1.7.</t>
  </si>
  <si>
    <t>Slėgio perkričio reguliatoriaus prevencinė ir korekcinė priežiūra;</t>
  </si>
  <si>
    <t>1.1.8.</t>
  </si>
  <si>
    <t>Šildymo ir karšto vandens tiekimo reguliuojančių vožtuvų ir servopavarų prevencinė ir korekcinė priežiūra;</t>
  </si>
  <si>
    <t>1.1.9.</t>
  </si>
  <si>
    <t>Šildymo ir karšto vandens reguliatoriaus prevencinė ir korekcinė priežiūra, parametrų kontrolė;</t>
  </si>
  <si>
    <t>1.1.10.</t>
  </si>
  <si>
    <t>Slėgio relės prevencinė ir korekcinė priežiūra;</t>
  </si>
  <si>
    <t>1.1.11.</t>
  </si>
  <si>
    <t>Išsiplėtimo indų prevencinė ir korekcinė priežiūra.</t>
  </si>
  <si>
    <t>1.1.12.</t>
  </si>
  <si>
    <t>Šilumos įrenginių parengties šildymo sezonui akto pildymas.</t>
  </si>
  <si>
    <t>1.1.13.</t>
  </si>
  <si>
    <t>Hidraulinis šilumos punkto ir šildymo sistemos išbandymas </t>
  </si>
  <si>
    <t>1.1.14.</t>
  </si>
  <si>
    <t>Paruošimas šildymo sezonui</t>
  </si>
  <si>
    <t>1.1.15.</t>
  </si>
  <si>
    <t>Sandarumo išbandymas;</t>
  </si>
  <si>
    <t>1.1.16.</t>
  </si>
  <si>
    <t>Tiesioginio veikimo kontrolės ir matavimo prietaisų prevencinė ir korekcinė priežiūra, patikra;</t>
  </si>
  <si>
    <t>1.1.17.</t>
  </si>
  <si>
    <t>Filtrų ir purvo rinktuvų išvalymas ir praplovimas </t>
  </si>
  <si>
    <t>1.1.18.</t>
  </si>
  <si>
    <t>Šilumokaičių cheminis praplovimas </t>
  </si>
  <si>
    <t>1.1.19.</t>
  </si>
  <si>
    <t>Oro pašalinimas iš šildymo ir karšto sistemos po paleidimų.</t>
  </si>
  <si>
    <t>1.2.</t>
  </si>
  <si>
    <t>Šilumos punkto techninės priežiūros paslauga Miško g. 27, Kaunas</t>
  </si>
  <si>
    <t>1.2.1.</t>
  </si>
  <si>
    <t>1.2.2.</t>
  </si>
  <si>
    <t>1.2.3.</t>
  </si>
  <si>
    <t>1.2.4.</t>
  </si>
  <si>
    <t>1.2.5.</t>
  </si>
  <si>
    <t>1.2.6.</t>
  </si>
  <si>
    <t>1.2.7.</t>
  </si>
  <si>
    <t>1.2.8.</t>
  </si>
  <si>
    <t>1.2.9.</t>
  </si>
  <si>
    <t>1.2.10.</t>
  </si>
  <si>
    <t>1.2.11.</t>
  </si>
  <si>
    <t>1.2.12.</t>
  </si>
  <si>
    <t>1.2.13.</t>
  </si>
  <si>
    <t>1.2.14.</t>
  </si>
  <si>
    <t>1.2.15.</t>
  </si>
  <si>
    <t>1.2.16.</t>
  </si>
  <si>
    <t>1.2.17.</t>
  </si>
  <si>
    <t>1.2.18.</t>
  </si>
  <si>
    <t>1.2.19.</t>
  </si>
  <si>
    <t>1.3.</t>
  </si>
  <si>
    <t>Šilumos punkto techninės priežiūros paslauga Putvinskio g.3, Kaunas</t>
  </si>
  <si>
    <t>1.3.1.</t>
  </si>
  <si>
    <t>1.3.2.</t>
  </si>
  <si>
    <t>1.3.3.</t>
  </si>
  <si>
    <t>1.3.4.</t>
  </si>
  <si>
    <t>1.3.5.</t>
  </si>
  <si>
    <t>1.3.6.</t>
  </si>
  <si>
    <t>1.3.7.</t>
  </si>
  <si>
    <t>1.3.8.</t>
  </si>
  <si>
    <t>1.3.9.</t>
  </si>
  <si>
    <t>1.3.10.</t>
  </si>
  <si>
    <t>1.3.11.</t>
  </si>
  <si>
    <t>1.3.12.</t>
  </si>
  <si>
    <t>1.3.13.</t>
  </si>
  <si>
    <t>1.3.14.</t>
  </si>
  <si>
    <t>1.3.15.</t>
  </si>
  <si>
    <t>1.3.16.</t>
  </si>
  <si>
    <t>1.3.17.</t>
  </si>
  <si>
    <t>1.3.18.</t>
  </si>
  <si>
    <t>1.3.19.</t>
  </si>
  <si>
    <t>1.4.</t>
  </si>
  <si>
    <t>1.4.1.</t>
  </si>
  <si>
    <t>Detalių keitimo ir įrangos remonto paslaugos darbo dieną darbo valandomis (8:00-17:00)</t>
  </si>
  <si>
    <t>val.</t>
  </si>
  <si>
    <t>1.4.2.</t>
  </si>
  <si>
    <t>Detalių keitimo ir įrangos remonto paslaugos darbo dieną po darbo valandų (17:00-8:00)</t>
  </si>
  <si>
    <t>1.4.3.</t>
  </si>
  <si>
    <t>Detalių keitimo ir įrangos remonto paslaugos poilsio ir švenčių dienomis (0:00-24:00)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</si>
  <si>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</si>
  <si>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</si>
  <si>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</si>
  <si>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</si>
  <si>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</si>
  <si>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</si>
  <si>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</si>
  <si>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</si>
  <si>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</si>
  <si>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</si>
  <si>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</si>
  <si>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</si>
  <si>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</si>
  <si>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</si>
  <si>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</si>
  <si>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</si>
  <si>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</si>
  <si>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</si>
  <si>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</si>
  <si>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</si>
  <si>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</si>
  <si>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</si>
  <si>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</si>
  <si>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</si>
  <si>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7894 2023-06-22 13:17:26</t>
  </si>
  <si>
    <t>1.1.20.</t>
  </si>
  <si>
    <t>Mato vnt. kaina be PVM, Eur</t>
  </si>
  <si>
    <t>ŠILUMOS PUNKTŲ PASTATUOSE HIPODROMO G.13, MIŠKO G.27, PUTVINSKIO G.3, KAUNAS TECHNINĖS PRIEŽIŪROS PASLAUGOS</t>
  </si>
  <si>
    <t>Dujinių katilų remonto paslaugos Hipodromo g. 3, Miško g.27, Putvinskio g. 3 Kaunas</t>
  </si>
  <si>
    <t>230731/01</t>
  </si>
  <si>
    <t>Kaunas</t>
  </si>
  <si>
    <t>UAB "Gilius ir Ko"</t>
  </si>
  <si>
    <t>Islandijos pl. 161-3, Kaunas</t>
  </si>
  <si>
    <t>LT230335113</t>
  </si>
  <si>
    <t>LT987044060003295073</t>
  </si>
  <si>
    <t>Paulius Isevičius</t>
  </si>
  <si>
    <t>servisas@gilius.lt, tel. 8-612 03410</t>
  </si>
  <si>
    <t>Padalinio "Giliaus servisas" techninis vadovas Paulius Isevičius</t>
  </si>
  <si>
    <t>Padalinio "Giliaus servisas" gamybos vadovas Arūnas Chodoravičius, email. Servisas.arunas@gilius.lt, tel. 8-687 41033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</si>
</sst>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charset val="186"/>
    </font>
    <font>
      <b/>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14" fontId="4" fillId="5" borderId="1" xfId="0" applyNumberFormat="1" applyFont="1" applyFill="1" applyBorder="1" applyProtection="1">
      <protection locked="0"/>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6" fillId="0" borderId="23" xfId="0" applyFont="1" applyBorder="1"/>
    <xf numFmtId="0" fontId="4"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5" fillId="2" borderId="0" xfId="0" applyFont="1" applyFill="1"/>
    <xf numFmtId="0" fontId="4" fillId="2" borderId="1" xfId="0" applyFont="1" applyFill="1" applyBorder="1" applyAlignment="1">
      <alignment vertical="center" wrapText="1"/>
    </xf>
    <xf numFmtId="0" fontId="6" fillId="0" borderId="15" xfId="0" applyFont="1" applyBorder="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6" fillId="0" borderId="22" xfId="0" applyFont="1" applyBorder="1"/>
    <xf numFmtId="49" fontId="7"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xf numFmtId="0" fontId="5" fillId="0" borderId="0" xfId="0" applyFont="1" applyFill="1"/>
    <xf numFmtId="0" fontId="4" fillId="0" borderId="0" xfId="0" applyFont="1" applyFill="1"/>
    <xf numFmtId="0" fontId="5" fillId="0" borderId="23" xfId="0" applyFont="1" applyFill="1" applyBorder="1"/>
    <xf numFmtId="0" fontId="5" fillId="0" borderId="24" xfId="0" applyFont="1" applyFill="1" applyBorder="1" applyAlignment="1">
      <alignmen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4" fillId="0" borderId="1" xfId="0" applyFont="1" applyFill="1" applyBorder="1"/>
    <xf numFmtId="0" fontId="4" fillId="0" borderId="23" xfId="0" applyFont="1" applyFill="1" applyBorder="1"/>
    <xf numFmtId="0" fontId="4" fillId="0" borderId="24" xfId="0" applyFont="1" applyFill="1" applyBorder="1" applyAlignment="1">
      <alignment wrapText="1"/>
    </xf>
    <xf numFmtId="0" fontId="4" fillId="0" borderId="1" xfId="0" applyFont="1" applyFill="1" applyBorder="1" applyProtection="1">
      <protection locked="0"/>
    </xf>
    <xf numFmtId="0" fontId="1" fillId="0" borderId="23" xfId="0" applyFont="1" applyFill="1" applyBorder="1" applyProtection="1">
      <protection locked="0"/>
    </xf>
    <xf numFmtId="0" fontId="5" fillId="0" borderId="25" xfId="0" applyFont="1" applyFill="1" applyBorder="1"/>
    <xf numFmtId="0" fontId="4" fillId="0" borderId="23" xfId="0" applyFont="1" applyFill="1" applyBorder="1" applyProtection="1">
      <protection locked="0"/>
    </xf>
    <xf numFmtId="0" fontId="1" fillId="0"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5"/>
  <sheetViews>
    <sheetView tabSelected="1" zoomScale="70" zoomScaleNormal="70" workbookViewId="0">
      <selection activeCell="A32" sqref="A32:F101"/>
    </sheetView>
  </sheetViews>
  <sheetFormatPr defaultColWidth="10.8984375" defaultRowHeight="14.4" x14ac:dyDescent="0.3"/>
  <cols>
    <col min="1" max="1" width="9.09765625" style="1" customWidth="1"/>
    <col min="2" max="2" width="78" style="1" customWidth="1"/>
    <col min="3" max="3" width="15.09765625" style="1" customWidth="1"/>
    <col min="4" max="4" width="15.8984375" style="1" customWidth="1"/>
    <col min="5" max="5" width="16.69921875" style="1" customWidth="1"/>
    <col min="6" max="6" width="20.5976562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4" t="s">
        <v>0</v>
      </c>
      <c r="B2" s="15"/>
      <c r="C2" s="13"/>
      <c r="D2" s="13"/>
      <c r="E2" s="13"/>
      <c r="F2" s="13"/>
    </row>
    <row r="3" spans="1:6" x14ac:dyDescent="0.3">
      <c r="A3" s="13"/>
      <c r="B3" s="16"/>
      <c r="C3" s="13"/>
      <c r="D3" s="13"/>
      <c r="E3" s="13"/>
      <c r="F3" s="13"/>
    </row>
    <row r="4" spans="1:6" x14ac:dyDescent="0.3">
      <c r="A4" s="14" t="s">
        <v>149</v>
      </c>
      <c r="B4" s="15"/>
      <c r="C4" s="13"/>
      <c r="D4" s="13"/>
      <c r="E4" s="13"/>
      <c r="F4" s="13"/>
    </row>
    <row r="5" spans="1:6" x14ac:dyDescent="0.3">
      <c r="A5" s="15"/>
      <c r="B5" s="15"/>
      <c r="C5" s="13"/>
      <c r="D5" s="13"/>
      <c r="E5" s="13"/>
      <c r="F5" s="13"/>
    </row>
    <row r="6" spans="1:6" x14ac:dyDescent="0.3">
      <c r="A6" s="13" t="s">
        <v>1</v>
      </c>
      <c r="B6" s="14" t="s">
        <v>2</v>
      </c>
      <c r="C6" s="13"/>
      <c r="D6" s="13"/>
      <c r="E6" s="13"/>
      <c r="F6" s="13"/>
    </row>
    <row r="7" spans="1:6" x14ac:dyDescent="0.3">
      <c r="A7" s="13"/>
      <c r="B7" s="15"/>
      <c r="C7" s="13"/>
      <c r="D7" s="13"/>
      <c r="E7" s="13"/>
      <c r="F7" s="13"/>
    </row>
    <row r="8" spans="1:6" x14ac:dyDescent="0.3">
      <c r="A8" s="17" t="s">
        <v>3</v>
      </c>
      <c r="B8" s="23">
        <v>45138</v>
      </c>
      <c r="C8" s="13"/>
      <c r="D8" s="13"/>
      <c r="E8" s="13"/>
      <c r="F8" s="13"/>
    </row>
    <row r="9" spans="1:6" x14ac:dyDescent="0.3">
      <c r="A9" s="17" t="s">
        <v>4</v>
      </c>
      <c r="B9" s="18" t="s">
        <v>151</v>
      </c>
      <c r="C9" s="13"/>
      <c r="D9" s="13"/>
      <c r="E9" s="13"/>
      <c r="F9" s="13"/>
    </row>
    <row r="10" spans="1:6" x14ac:dyDescent="0.3">
      <c r="A10" s="17" t="s">
        <v>5</v>
      </c>
      <c r="B10" s="18" t="s">
        <v>152</v>
      </c>
      <c r="C10" s="13"/>
      <c r="D10" s="13"/>
      <c r="E10" s="13"/>
      <c r="F10" s="13"/>
    </row>
    <row r="11" spans="1:6" x14ac:dyDescent="0.3">
      <c r="A11" s="13"/>
      <c r="B11" s="13"/>
      <c r="C11" s="13"/>
      <c r="D11" s="13"/>
      <c r="E11" s="13"/>
      <c r="F11" s="13"/>
    </row>
    <row r="12" spans="1:6" ht="15.6" x14ac:dyDescent="0.3">
      <c r="A12" s="31" t="s">
        <v>6</v>
      </c>
      <c r="B12" s="32"/>
      <c r="C12" s="33" t="s">
        <v>153</v>
      </c>
      <c r="D12" s="34"/>
      <c r="E12" s="34"/>
      <c r="F12" s="35"/>
    </row>
    <row r="13" spans="1:6" ht="15.9" customHeight="1" x14ac:dyDescent="0.3">
      <c r="A13" s="38" t="s">
        <v>7</v>
      </c>
      <c r="B13" s="37"/>
      <c r="C13" s="33">
        <v>134506482</v>
      </c>
      <c r="D13" s="34"/>
      <c r="E13" s="34"/>
      <c r="F13" s="35"/>
    </row>
    <row r="14" spans="1:6" ht="15.9" customHeight="1" x14ac:dyDescent="0.3">
      <c r="A14" s="38" t="s">
        <v>8</v>
      </c>
      <c r="B14" s="37"/>
      <c r="C14" s="33" t="s">
        <v>154</v>
      </c>
      <c r="D14" s="34"/>
      <c r="E14" s="34"/>
      <c r="F14" s="35"/>
    </row>
    <row r="15" spans="1:6" ht="15.9" customHeight="1" x14ac:dyDescent="0.3">
      <c r="A15" s="31" t="s">
        <v>9</v>
      </c>
      <c r="B15" s="32"/>
      <c r="C15" s="33" t="s">
        <v>155</v>
      </c>
      <c r="D15" s="34"/>
      <c r="E15" s="34"/>
      <c r="F15" s="35"/>
    </row>
    <row r="16" spans="1:6" ht="63" customHeight="1" x14ac:dyDescent="0.3">
      <c r="A16" s="36" t="s">
        <v>10</v>
      </c>
      <c r="B16" s="37"/>
      <c r="C16" s="33" t="s">
        <v>156</v>
      </c>
      <c r="D16" s="34"/>
      <c r="E16" s="34"/>
      <c r="F16" s="35"/>
    </row>
    <row r="17" spans="1:7" ht="15.9" customHeight="1" x14ac:dyDescent="0.3">
      <c r="A17" s="31" t="s">
        <v>11</v>
      </c>
      <c r="B17" s="32"/>
      <c r="C17" s="33" t="s">
        <v>157</v>
      </c>
      <c r="D17" s="34"/>
      <c r="E17" s="34"/>
      <c r="F17" s="35"/>
    </row>
    <row r="18" spans="1:7" ht="15.9" customHeight="1" x14ac:dyDescent="0.3">
      <c r="A18" s="31" t="s">
        <v>12</v>
      </c>
      <c r="B18" s="32"/>
      <c r="C18" s="33" t="s">
        <v>158</v>
      </c>
      <c r="D18" s="34"/>
      <c r="E18" s="34"/>
      <c r="F18" s="35"/>
    </row>
    <row r="19" spans="1:7" ht="48" customHeight="1" x14ac:dyDescent="0.3">
      <c r="A19" s="31" t="s">
        <v>13</v>
      </c>
      <c r="B19" s="32"/>
      <c r="C19" s="33" t="s">
        <v>159</v>
      </c>
      <c r="D19" s="34"/>
      <c r="E19" s="34"/>
      <c r="F19" s="35"/>
    </row>
    <row r="20" spans="1:7" ht="54.9" customHeight="1" x14ac:dyDescent="0.3">
      <c r="A20" s="31" t="s">
        <v>14</v>
      </c>
      <c r="B20" s="32"/>
      <c r="C20" s="33" t="s">
        <v>160</v>
      </c>
      <c r="D20" s="34"/>
      <c r="E20" s="34"/>
      <c r="F20" s="35"/>
    </row>
    <row r="21" spans="1:7" ht="71.099999999999994" customHeight="1" x14ac:dyDescent="0.3">
      <c r="A21" s="26" t="s">
        <v>15</v>
      </c>
      <c r="B21" s="27"/>
      <c r="C21" s="28"/>
      <c r="D21" s="29"/>
      <c r="E21" s="29"/>
      <c r="F21" s="29"/>
      <c r="G21" s="7" t="str">
        <f>IF((SUMPRODUCT(--(C21=""))&gt;0), "Privaloma užpildyti, kai taikomi pašalinimo pagrindai", "")</f>
        <v>Privaloma užpildyti, kai taikomi pašalinimo pagrindai</v>
      </c>
    </row>
    <row r="22" spans="1:7" ht="18" customHeight="1" x14ac:dyDescent="0.3">
      <c r="A22" s="19"/>
      <c r="B22" s="19"/>
      <c r="C22" s="20"/>
      <c r="D22" s="20"/>
      <c r="E22" s="20"/>
      <c r="F22" s="20"/>
    </row>
    <row r="23" spans="1:7" x14ac:dyDescent="0.3">
      <c r="A23" s="30" t="s">
        <v>16</v>
      </c>
      <c r="B23" s="24"/>
      <c r="C23" s="24"/>
      <c r="D23" s="24"/>
      <c r="E23" s="24"/>
      <c r="F23" s="24"/>
    </row>
    <row r="24" spans="1:7" x14ac:dyDescent="0.3">
      <c r="A24" s="24" t="s">
        <v>17</v>
      </c>
      <c r="B24" s="24"/>
      <c r="C24" s="24"/>
      <c r="D24" s="24"/>
      <c r="E24" s="24"/>
      <c r="F24" s="24"/>
    </row>
    <row r="25" spans="1:7" x14ac:dyDescent="0.3">
      <c r="A25" s="24" t="s">
        <v>18</v>
      </c>
      <c r="B25" s="24"/>
      <c r="C25" s="24"/>
      <c r="D25" s="24"/>
      <c r="E25" s="24"/>
      <c r="F25" s="24"/>
    </row>
    <row r="26" spans="1:7" x14ac:dyDescent="0.3">
      <c r="A26" s="24" t="s">
        <v>19</v>
      </c>
      <c r="B26" s="24"/>
      <c r="C26" s="24"/>
      <c r="D26" s="24"/>
      <c r="E26" s="24"/>
      <c r="F26" s="24"/>
    </row>
    <row r="27" spans="1:7" x14ac:dyDescent="0.3">
      <c r="A27" s="24" t="s">
        <v>20</v>
      </c>
      <c r="B27" s="24"/>
      <c r="C27" s="24"/>
      <c r="D27" s="24"/>
      <c r="E27" s="24"/>
      <c r="F27" s="24"/>
    </row>
    <row r="28" spans="1:7" ht="32.1" customHeight="1" x14ac:dyDescent="0.3">
      <c r="A28" s="25" t="s">
        <v>21</v>
      </c>
      <c r="B28" s="24"/>
      <c r="C28" s="24"/>
      <c r="D28" s="24"/>
      <c r="E28" s="24"/>
      <c r="F28" s="24"/>
    </row>
    <row r="29" spans="1:7" x14ac:dyDescent="0.3">
      <c r="A29" s="24" t="s">
        <v>22</v>
      </c>
      <c r="B29" s="24"/>
      <c r="C29" s="24"/>
      <c r="D29" s="24"/>
      <c r="E29" s="24"/>
      <c r="F29" s="24"/>
    </row>
    <row r="30" spans="1:7" x14ac:dyDescent="0.3">
      <c r="A30" s="21" t="s">
        <v>23</v>
      </c>
      <c r="B30" s="13"/>
      <c r="C30" s="13"/>
      <c r="D30" s="22"/>
      <c r="E30" s="13"/>
      <c r="F30" s="13"/>
    </row>
    <row r="31" spans="1:7" x14ac:dyDescent="0.3">
      <c r="A31" s="21" t="s">
        <v>24</v>
      </c>
      <c r="B31" s="13"/>
      <c r="C31" s="13"/>
      <c r="D31" s="13"/>
      <c r="E31" s="13"/>
      <c r="F31" s="13"/>
    </row>
    <row r="32" spans="1:7" ht="28.5" customHeight="1" x14ac:dyDescent="0.3">
      <c r="A32" s="71" t="s">
        <v>25</v>
      </c>
      <c r="B32" s="72"/>
      <c r="C32" s="72"/>
      <c r="D32" s="72"/>
      <c r="E32" s="72"/>
      <c r="F32" s="72"/>
    </row>
    <row r="33" spans="1:6" ht="28.2" x14ac:dyDescent="0.3">
      <c r="A33" s="73" t="s">
        <v>26</v>
      </c>
      <c r="B33" s="74" t="s">
        <v>27</v>
      </c>
      <c r="C33" s="75" t="s">
        <v>28</v>
      </c>
      <c r="D33" s="75" t="s">
        <v>29</v>
      </c>
      <c r="E33" s="76" t="s">
        <v>148</v>
      </c>
      <c r="F33" s="76" t="s">
        <v>30</v>
      </c>
    </row>
    <row r="34" spans="1:6" x14ac:dyDescent="0.3">
      <c r="A34" s="73" t="s">
        <v>31</v>
      </c>
      <c r="B34" s="74" t="s">
        <v>32</v>
      </c>
      <c r="C34" s="77"/>
      <c r="D34" s="77"/>
      <c r="E34" s="77"/>
      <c r="F34" s="77"/>
    </row>
    <row r="35" spans="1:6" ht="28.2" x14ac:dyDescent="0.3">
      <c r="A35" s="78" t="s">
        <v>33</v>
      </c>
      <c r="B35" s="79" t="s">
        <v>34</v>
      </c>
      <c r="C35" s="77">
        <v>24</v>
      </c>
      <c r="D35" s="77" t="s">
        <v>35</v>
      </c>
      <c r="E35" s="80">
        <v>15</v>
      </c>
      <c r="F35" s="77">
        <f t="shared" ref="F35:F54" si="0">IF(ISBLANK(E35),"", PRODUCT(C35,E35))</f>
        <v>360</v>
      </c>
    </row>
    <row r="36" spans="1:6" ht="28.2" x14ac:dyDescent="0.3">
      <c r="A36" s="78" t="s">
        <v>36</v>
      </c>
      <c r="B36" s="79" t="s">
        <v>37</v>
      </c>
      <c r="C36" s="77">
        <v>24</v>
      </c>
      <c r="D36" s="77" t="s">
        <v>35</v>
      </c>
      <c r="E36" s="80">
        <v>10</v>
      </c>
      <c r="F36" s="77">
        <f t="shared" si="0"/>
        <v>240</v>
      </c>
    </row>
    <row r="37" spans="1:6" ht="28.2" x14ac:dyDescent="0.3">
      <c r="A37" s="78" t="s">
        <v>38</v>
      </c>
      <c r="B37" s="79" t="s">
        <v>39</v>
      </c>
      <c r="C37" s="77">
        <v>24</v>
      </c>
      <c r="D37" s="77" t="s">
        <v>35</v>
      </c>
      <c r="E37" s="80">
        <v>15</v>
      </c>
      <c r="F37" s="77">
        <f t="shared" si="0"/>
        <v>360</v>
      </c>
    </row>
    <row r="38" spans="1:6" x14ac:dyDescent="0.3">
      <c r="A38" s="78" t="s">
        <v>40</v>
      </c>
      <c r="B38" s="79" t="s">
        <v>41</v>
      </c>
      <c r="C38" s="77">
        <v>24</v>
      </c>
      <c r="D38" s="77" t="s">
        <v>35</v>
      </c>
      <c r="E38" s="80">
        <v>8</v>
      </c>
      <c r="F38" s="77">
        <f t="shared" si="0"/>
        <v>192</v>
      </c>
    </row>
    <row r="39" spans="1:6" x14ac:dyDescent="0.3">
      <c r="A39" s="78" t="s">
        <v>42</v>
      </c>
      <c r="B39" s="79" t="s">
        <v>43</v>
      </c>
      <c r="C39" s="77">
        <v>24</v>
      </c>
      <c r="D39" s="77" t="s">
        <v>35</v>
      </c>
      <c r="E39" s="80">
        <v>10</v>
      </c>
      <c r="F39" s="77">
        <f t="shared" si="0"/>
        <v>240</v>
      </c>
    </row>
    <row r="40" spans="1:6" x14ac:dyDescent="0.3">
      <c r="A40" s="78" t="s">
        <v>44</v>
      </c>
      <c r="B40" s="79" t="s">
        <v>45</v>
      </c>
      <c r="C40" s="77">
        <v>24</v>
      </c>
      <c r="D40" s="77" t="s">
        <v>35</v>
      </c>
      <c r="E40" s="80">
        <v>10</v>
      </c>
      <c r="F40" s="77">
        <f t="shared" si="0"/>
        <v>240</v>
      </c>
    </row>
    <row r="41" spans="1:6" x14ac:dyDescent="0.3">
      <c r="A41" s="78" t="s">
        <v>46</v>
      </c>
      <c r="B41" s="79" t="s">
        <v>47</v>
      </c>
      <c r="C41" s="77">
        <v>24</v>
      </c>
      <c r="D41" s="77" t="s">
        <v>35</v>
      </c>
      <c r="E41" s="80">
        <v>5</v>
      </c>
      <c r="F41" s="77">
        <f t="shared" si="0"/>
        <v>120</v>
      </c>
    </row>
    <row r="42" spans="1:6" ht="15.75" customHeight="1" x14ac:dyDescent="0.3">
      <c r="A42" s="78" t="s">
        <v>48</v>
      </c>
      <c r="B42" s="79" t="s">
        <v>49</v>
      </c>
      <c r="C42" s="77">
        <v>24</v>
      </c>
      <c r="D42" s="77" t="s">
        <v>35</v>
      </c>
      <c r="E42" s="80">
        <v>7</v>
      </c>
      <c r="F42" s="77">
        <f t="shared" si="0"/>
        <v>168</v>
      </c>
    </row>
    <row r="43" spans="1:6" x14ac:dyDescent="0.3">
      <c r="A43" s="78" t="s">
        <v>50</v>
      </c>
      <c r="B43" s="79" t="s">
        <v>51</v>
      </c>
      <c r="C43" s="77">
        <v>24</v>
      </c>
      <c r="D43" s="77" t="s">
        <v>35</v>
      </c>
      <c r="E43" s="80">
        <v>10</v>
      </c>
      <c r="F43" s="77">
        <f t="shared" si="0"/>
        <v>240</v>
      </c>
    </row>
    <row r="44" spans="1:6" x14ac:dyDescent="0.3">
      <c r="A44" s="78" t="s">
        <v>52</v>
      </c>
      <c r="B44" s="79" t="s">
        <v>53</v>
      </c>
      <c r="C44" s="77">
        <v>24</v>
      </c>
      <c r="D44" s="77" t="s">
        <v>35</v>
      </c>
      <c r="E44" s="80">
        <v>8</v>
      </c>
      <c r="F44" s="77">
        <f t="shared" si="0"/>
        <v>192</v>
      </c>
    </row>
    <row r="45" spans="1:6" x14ac:dyDescent="0.3">
      <c r="A45" s="78" t="s">
        <v>54</v>
      </c>
      <c r="B45" s="79" t="s">
        <v>55</v>
      </c>
      <c r="C45" s="77">
        <v>1</v>
      </c>
      <c r="D45" s="77" t="s">
        <v>35</v>
      </c>
      <c r="E45" s="80">
        <v>30</v>
      </c>
      <c r="F45" s="77">
        <f t="shared" si="0"/>
        <v>30</v>
      </c>
    </row>
    <row r="46" spans="1:6" x14ac:dyDescent="0.3">
      <c r="A46" s="78" t="s">
        <v>56</v>
      </c>
      <c r="B46" s="79" t="s">
        <v>57</v>
      </c>
      <c r="C46" s="77">
        <v>1</v>
      </c>
      <c r="D46" s="77" t="s">
        <v>35</v>
      </c>
      <c r="E46" s="80">
        <v>30</v>
      </c>
      <c r="F46" s="77">
        <f t="shared" si="0"/>
        <v>30</v>
      </c>
    </row>
    <row r="47" spans="1:6" x14ac:dyDescent="0.3">
      <c r="A47" s="78" t="s">
        <v>58</v>
      </c>
      <c r="B47" s="79" t="s">
        <v>59</v>
      </c>
      <c r="C47" s="77">
        <v>1</v>
      </c>
      <c r="D47" s="77" t="s">
        <v>35</v>
      </c>
      <c r="E47" s="80">
        <v>150</v>
      </c>
      <c r="F47" s="77">
        <f t="shared" si="0"/>
        <v>150</v>
      </c>
    </row>
    <row r="48" spans="1:6" x14ac:dyDescent="0.3">
      <c r="A48" s="78" t="s">
        <v>60</v>
      </c>
      <c r="B48" s="79" t="s">
        <v>61</v>
      </c>
      <c r="C48" s="77">
        <v>1</v>
      </c>
      <c r="D48" s="77" t="s">
        <v>35</v>
      </c>
      <c r="E48" s="80">
        <v>80</v>
      </c>
      <c r="F48" s="77">
        <f t="shared" si="0"/>
        <v>80</v>
      </c>
    </row>
    <row r="49" spans="1:6" x14ac:dyDescent="0.3">
      <c r="A49" s="78" t="s">
        <v>62</v>
      </c>
      <c r="B49" s="79" t="s">
        <v>63</v>
      </c>
      <c r="C49" s="77">
        <v>1</v>
      </c>
      <c r="D49" s="77" t="s">
        <v>35</v>
      </c>
      <c r="E49" s="80">
        <v>50</v>
      </c>
      <c r="F49" s="77">
        <f t="shared" si="0"/>
        <v>50</v>
      </c>
    </row>
    <row r="50" spans="1:6" x14ac:dyDescent="0.3">
      <c r="A50" s="78" t="s">
        <v>64</v>
      </c>
      <c r="B50" s="79" t="s">
        <v>65</v>
      </c>
      <c r="C50" s="77">
        <v>1</v>
      </c>
      <c r="D50" s="77" t="s">
        <v>35</v>
      </c>
      <c r="E50" s="80">
        <v>10</v>
      </c>
      <c r="F50" s="77">
        <f t="shared" si="0"/>
        <v>10</v>
      </c>
    </row>
    <row r="51" spans="1:6" x14ac:dyDescent="0.3">
      <c r="A51" s="78" t="s">
        <v>66</v>
      </c>
      <c r="B51" s="79" t="s">
        <v>67</v>
      </c>
      <c r="C51" s="77">
        <v>1</v>
      </c>
      <c r="D51" s="77" t="s">
        <v>35</v>
      </c>
      <c r="E51" s="80">
        <v>40</v>
      </c>
      <c r="F51" s="77">
        <f t="shared" si="0"/>
        <v>40</v>
      </c>
    </row>
    <row r="52" spans="1:6" x14ac:dyDescent="0.3">
      <c r="A52" s="78" t="s">
        <v>68</v>
      </c>
      <c r="B52" s="79" t="s">
        <v>69</v>
      </c>
      <c r="C52" s="77">
        <v>1</v>
      </c>
      <c r="D52" s="77" t="s">
        <v>35</v>
      </c>
      <c r="E52" s="80">
        <v>120</v>
      </c>
      <c r="F52" s="77">
        <f t="shared" si="0"/>
        <v>120</v>
      </c>
    </row>
    <row r="53" spans="1:6" x14ac:dyDescent="0.3">
      <c r="A53" s="78" t="s">
        <v>70</v>
      </c>
      <c r="B53" s="79" t="s">
        <v>71</v>
      </c>
      <c r="C53" s="77">
        <v>1</v>
      </c>
      <c r="D53" s="77" t="s">
        <v>35</v>
      </c>
      <c r="E53" s="80">
        <v>50</v>
      </c>
      <c r="F53" s="77">
        <f t="shared" si="0"/>
        <v>50</v>
      </c>
    </row>
    <row r="54" spans="1:6" x14ac:dyDescent="0.3">
      <c r="A54" s="78" t="s">
        <v>147</v>
      </c>
      <c r="B54" s="79" t="s">
        <v>53</v>
      </c>
      <c r="C54" s="77">
        <v>24</v>
      </c>
      <c r="D54" s="77" t="s">
        <v>35</v>
      </c>
      <c r="E54" s="80">
        <v>5</v>
      </c>
      <c r="F54" s="77">
        <f t="shared" si="0"/>
        <v>120</v>
      </c>
    </row>
    <row r="55" spans="1:6" x14ac:dyDescent="0.3">
      <c r="A55" s="73" t="s">
        <v>72</v>
      </c>
      <c r="B55" s="74" t="s">
        <v>73</v>
      </c>
      <c r="C55" s="77"/>
      <c r="D55" s="77"/>
      <c r="E55" s="77"/>
      <c r="F55" s="77"/>
    </row>
    <row r="56" spans="1:6" ht="28.2" x14ac:dyDescent="0.3">
      <c r="A56" s="78" t="s">
        <v>74</v>
      </c>
      <c r="B56" s="79" t="s">
        <v>34</v>
      </c>
      <c r="C56" s="77">
        <v>24</v>
      </c>
      <c r="D56" s="77" t="s">
        <v>35</v>
      </c>
      <c r="E56" s="80">
        <v>15</v>
      </c>
      <c r="F56" s="77">
        <f t="shared" ref="F56:F74" si="1">IF(ISBLANK(E56),"", PRODUCT(C56,E56))</f>
        <v>360</v>
      </c>
    </row>
    <row r="57" spans="1:6" ht="28.2" x14ac:dyDescent="0.3">
      <c r="A57" s="78" t="s">
        <v>75</v>
      </c>
      <c r="B57" s="79" t="s">
        <v>37</v>
      </c>
      <c r="C57" s="77">
        <v>24</v>
      </c>
      <c r="D57" s="77" t="s">
        <v>35</v>
      </c>
      <c r="E57" s="80">
        <v>10</v>
      </c>
      <c r="F57" s="77">
        <f t="shared" si="1"/>
        <v>240</v>
      </c>
    </row>
    <row r="58" spans="1:6" ht="28.2" x14ac:dyDescent="0.3">
      <c r="A58" s="78" t="s">
        <v>76</v>
      </c>
      <c r="B58" s="79" t="s">
        <v>39</v>
      </c>
      <c r="C58" s="77">
        <v>24</v>
      </c>
      <c r="D58" s="77" t="s">
        <v>35</v>
      </c>
      <c r="E58" s="80">
        <v>15</v>
      </c>
      <c r="F58" s="77">
        <f t="shared" si="1"/>
        <v>360</v>
      </c>
    </row>
    <row r="59" spans="1:6" x14ac:dyDescent="0.3">
      <c r="A59" s="78" t="s">
        <v>77</v>
      </c>
      <c r="B59" s="79" t="s">
        <v>41</v>
      </c>
      <c r="C59" s="77">
        <v>24</v>
      </c>
      <c r="D59" s="77" t="s">
        <v>35</v>
      </c>
      <c r="E59" s="80">
        <v>8</v>
      </c>
      <c r="F59" s="77">
        <f t="shared" si="1"/>
        <v>192</v>
      </c>
    </row>
    <row r="60" spans="1:6" x14ac:dyDescent="0.3">
      <c r="A60" s="78" t="s">
        <v>78</v>
      </c>
      <c r="B60" s="79" t="s">
        <v>43</v>
      </c>
      <c r="C60" s="77">
        <v>24</v>
      </c>
      <c r="D60" s="77" t="s">
        <v>35</v>
      </c>
      <c r="E60" s="80">
        <v>10</v>
      </c>
      <c r="F60" s="77">
        <f t="shared" si="1"/>
        <v>240</v>
      </c>
    </row>
    <row r="61" spans="1:6" x14ac:dyDescent="0.3">
      <c r="A61" s="78" t="s">
        <v>79</v>
      </c>
      <c r="B61" s="79" t="s">
        <v>45</v>
      </c>
      <c r="C61" s="77">
        <v>24</v>
      </c>
      <c r="D61" s="77" t="s">
        <v>35</v>
      </c>
      <c r="E61" s="80">
        <v>10</v>
      </c>
      <c r="F61" s="77">
        <f t="shared" si="1"/>
        <v>240</v>
      </c>
    </row>
    <row r="62" spans="1:6" x14ac:dyDescent="0.3">
      <c r="A62" s="78" t="s">
        <v>80</v>
      </c>
      <c r="B62" s="79" t="s">
        <v>47</v>
      </c>
      <c r="C62" s="77">
        <v>24</v>
      </c>
      <c r="D62" s="77" t="s">
        <v>35</v>
      </c>
      <c r="E62" s="80">
        <v>5</v>
      </c>
      <c r="F62" s="77">
        <f t="shared" si="1"/>
        <v>120</v>
      </c>
    </row>
    <row r="63" spans="1:6" ht="15" customHeight="1" x14ac:dyDescent="0.3">
      <c r="A63" s="78" t="s">
        <v>81</v>
      </c>
      <c r="B63" s="79" t="s">
        <v>49</v>
      </c>
      <c r="C63" s="77">
        <v>24</v>
      </c>
      <c r="D63" s="77" t="s">
        <v>35</v>
      </c>
      <c r="E63" s="80">
        <v>7</v>
      </c>
      <c r="F63" s="77">
        <f t="shared" si="1"/>
        <v>168</v>
      </c>
    </row>
    <row r="64" spans="1:6" x14ac:dyDescent="0.3">
      <c r="A64" s="78" t="s">
        <v>82</v>
      </c>
      <c r="B64" s="79" t="s">
        <v>51</v>
      </c>
      <c r="C64" s="77">
        <v>24</v>
      </c>
      <c r="D64" s="77" t="s">
        <v>35</v>
      </c>
      <c r="E64" s="80">
        <v>10</v>
      </c>
      <c r="F64" s="77">
        <f t="shared" si="1"/>
        <v>240</v>
      </c>
    </row>
    <row r="65" spans="1:6" x14ac:dyDescent="0.3">
      <c r="A65" s="78" t="s">
        <v>83</v>
      </c>
      <c r="B65" s="79" t="s">
        <v>53</v>
      </c>
      <c r="C65" s="77">
        <v>24</v>
      </c>
      <c r="D65" s="77" t="s">
        <v>35</v>
      </c>
      <c r="E65" s="80">
        <v>8</v>
      </c>
      <c r="F65" s="77">
        <f t="shared" si="1"/>
        <v>192</v>
      </c>
    </row>
    <row r="66" spans="1:6" x14ac:dyDescent="0.3">
      <c r="A66" s="78" t="s">
        <v>84</v>
      </c>
      <c r="B66" s="79" t="s">
        <v>55</v>
      </c>
      <c r="C66" s="77">
        <v>1</v>
      </c>
      <c r="D66" s="77" t="s">
        <v>35</v>
      </c>
      <c r="E66" s="80">
        <v>30</v>
      </c>
      <c r="F66" s="77">
        <f t="shared" si="1"/>
        <v>30</v>
      </c>
    </row>
    <row r="67" spans="1:6" x14ac:dyDescent="0.3">
      <c r="A67" s="78" t="s">
        <v>85</v>
      </c>
      <c r="B67" s="79" t="s">
        <v>57</v>
      </c>
      <c r="C67" s="77">
        <v>1</v>
      </c>
      <c r="D67" s="77" t="s">
        <v>35</v>
      </c>
      <c r="E67" s="80">
        <v>30</v>
      </c>
      <c r="F67" s="77">
        <f t="shared" si="1"/>
        <v>30</v>
      </c>
    </row>
    <row r="68" spans="1:6" x14ac:dyDescent="0.3">
      <c r="A68" s="78" t="s">
        <v>86</v>
      </c>
      <c r="B68" s="79" t="s">
        <v>59</v>
      </c>
      <c r="C68" s="77">
        <v>1</v>
      </c>
      <c r="D68" s="77" t="s">
        <v>35</v>
      </c>
      <c r="E68" s="80">
        <v>150</v>
      </c>
      <c r="F68" s="77">
        <f t="shared" si="1"/>
        <v>150</v>
      </c>
    </row>
    <row r="69" spans="1:6" x14ac:dyDescent="0.3">
      <c r="A69" s="78" t="s">
        <v>87</v>
      </c>
      <c r="B69" s="79" t="s">
        <v>61</v>
      </c>
      <c r="C69" s="77">
        <v>1</v>
      </c>
      <c r="D69" s="77" t="s">
        <v>35</v>
      </c>
      <c r="E69" s="80">
        <v>80</v>
      </c>
      <c r="F69" s="77">
        <f t="shared" si="1"/>
        <v>80</v>
      </c>
    </row>
    <row r="70" spans="1:6" x14ac:dyDescent="0.3">
      <c r="A70" s="78" t="s">
        <v>88</v>
      </c>
      <c r="B70" s="79" t="s">
        <v>63</v>
      </c>
      <c r="C70" s="77">
        <v>1</v>
      </c>
      <c r="D70" s="77" t="s">
        <v>35</v>
      </c>
      <c r="E70" s="80">
        <v>50</v>
      </c>
      <c r="F70" s="77">
        <f t="shared" si="1"/>
        <v>50</v>
      </c>
    </row>
    <row r="71" spans="1:6" x14ac:dyDescent="0.3">
      <c r="A71" s="78" t="s">
        <v>89</v>
      </c>
      <c r="B71" s="79" t="s">
        <v>65</v>
      </c>
      <c r="C71" s="77">
        <v>1</v>
      </c>
      <c r="D71" s="77" t="s">
        <v>35</v>
      </c>
      <c r="E71" s="80">
        <v>10</v>
      </c>
      <c r="F71" s="77">
        <f t="shared" si="1"/>
        <v>10</v>
      </c>
    </row>
    <row r="72" spans="1:6" x14ac:dyDescent="0.3">
      <c r="A72" s="78" t="s">
        <v>90</v>
      </c>
      <c r="B72" s="79" t="s">
        <v>67</v>
      </c>
      <c r="C72" s="77">
        <v>1</v>
      </c>
      <c r="D72" s="77" t="s">
        <v>35</v>
      </c>
      <c r="E72" s="80">
        <v>40</v>
      </c>
      <c r="F72" s="77">
        <f t="shared" si="1"/>
        <v>40</v>
      </c>
    </row>
    <row r="73" spans="1:6" x14ac:dyDescent="0.3">
      <c r="A73" s="78" t="s">
        <v>91</v>
      </c>
      <c r="B73" s="79" t="s">
        <v>69</v>
      </c>
      <c r="C73" s="77">
        <v>1</v>
      </c>
      <c r="D73" s="77" t="s">
        <v>35</v>
      </c>
      <c r="E73" s="80">
        <v>120</v>
      </c>
      <c r="F73" s="77">
        <f t="shared" si="1"/>
        <v>120</v>
      </c>
    </row>
    <row r="74" spans="1:6" x14ac:dyDescent="0.3">
      <c r="A74" s="78" t="s">
        <v>92</v>
      </c>
      <c r="B74" s="79" t="s">
        <v>71</v>
      </c>
      <c r="C74" s="77">
        <v>1</v>
      </c>
      <c r="D74" s="77" t="s">
        <v>35</v>
      </c>
      <c r="E74" s="80">
        <v>50</v>
      </c>
      <c r="F74" s="77">
        <f t="shared" si="1"/>
        <v>50</v>
      </c>
    </row>
    <row r="75" spans="1:6" x14ac:dyDescent="0.3">
      <c r="A75" s="73" t="s">
        <v>93</v>
      </c>
      <c r="B75" s="74" t="s">
        <v>94</v>
      </c>
      <c r="C75" s="77"/>
      <c r="D75" s="77"/>
      <c r="E75" s="77"/>
      <c r="F75" s="77"/>
    </row>
    <row r="76" spans="1:6" ht="28.2" x14ac:dyDescent="0.3">
      <c r="A76" s="78" t="s">
        <v>95</v>
      </c>
      <c r="B76" s="79" t="s">
        <v>34</v>
      </c>
      <c r="C76" s="77">
        <v>24</v>
      </c>
      <c r="D76" s="77" t="s">
        <v>35</v>
      </c>
      <c r="E76" s="80">
        <v>15</v>
      </c>
      <c r="F76" s="77">
        <f t="shared" ref="F76:F94" si="2">IF(ISBLANK(E76),"", PRODUCT(C76,E76))</f>
        <v>360</v>
      </c>
    </row>
    <row r="77" spans="1:6" ht="28.2" x14ac:dyDescent="0.3">
      <c r="A77" s="78" t="s">
        <v>96</v>
      </c>
      <c r="B77" s="79" t="s">
        <v>37</v>
      </c>
      <c r="C77" s="77">
        <v>24</v>
      </c>
      <c r="D77" s="77" t="s">
        <v>35</v>
      </c>
      <c r="E77" s="80">
        <v>10</v>
      </c>
      <c r="F77" s="77">
        <f t="shared" si="2"/>
        <v>240</v>
      </c>
    </row>
    <row r="78" spans="1:6" ht="28.2" x14ac:dyDescent="0.3">
      <c r="A78" s="78" t="s">
        <v>97</v>
      </c>
      <c r="B78" s="79" t="s">
        <v>39</v>
      </c>
      <c r="C78" s="77">
        <v>24</v>
      </c>
      <c r="D78" s="77" t="s">
        <v>35</v>
      </c>
      <c r="E78" s="80">
        <v>15</v>
      </c>
      <c r="F78" s="77">
        <f t="shared" si="2"/>
        <v>360</v>
      </c>
    </row>
    <row r="79" spans="1:6" x14ac:dyDescent="0.3">
      <c r="A79" s="78" t="s">
        <v>98</v>
      </c>
      <c r="B79" s="79" t="s">
        <v>41</v>
      </c>
      <c r="C79" s="77">
        <v>24</v>
      </c>
      <c r="D79" s="77" t="s">
        <v>35</v>
      </c>
      <c r="E79" s="80">
        <v>8</v>
      </c>
      <c r="F79" s="77">
        <f t="shared" si="2"/>
        <v>192</v>
      </c>
    </row>
    <row r="80" spans="1:6" x14ac:dyDescent="0.3">
      <c r="A80" s="78" t="s">
        <v>99</v>
      </c>
      <c r="B80" s="79" t="s">
        <v>43</v>
      </c>
      <c r="C80" s="77">
        <v>24</v>
      </c>
      <c r="D80" s="77" t="s">
        <v>35</v>
      </c>
      <c r="E80" s="80">
        <v>10</v>
      </c>
      <c r="F80" s="77">
        <f t="shared" si="2"/>
        <v>240</v>
      </c>
    </row>
    <row r="81" spans="1:6" x14ac:dyDescent="0.3">
      <c r="A81" s="78" t="s">
        <v>100</v>
      </c>
      <c r="B81" s="79" t="s">
        <v>45</v>
      </c>
      <c r="C81" s="77">
        <v>24</v>
      </c>
      <c r="D81" s="77" t="s">
        <v>35</v>
      </c>
      <c r="E81" s="80">
        <v>10</v>
      </c>
      <c r="F81" s="77">
        <f t="shared" si="2"/>
        <v>240</v>
      </c>
    </row>
    <row r="82" spans="1:6" x14ac:dyDescent="0.3">
      <c r="A82" s="78" t="s">
        <v>101</v>
      </c>
      <c r="B82" s="79" t="s">
        <v>47</v>
      </c>
      <c r="C82" s="77">
        <v>24</v>
      </c>
      <c r="D82" s="77" t="s">
        <v>35</v>
      </c>
      <c r="E82" s="80">
        <v>5</v>
      </c>
      <c r="F82" s="77">
        <f t="shared" si="2"/>
        <v>120</v>
      </c>
    </row>
    <row r="83" spans="1:6" ht="15" customHeight="1" x14ac:dyDescent="0.3">
      <c r="A83" s="78" t="s">
        <v>102</v>
      </c>
      <c r="B83" s="79" t="s">
        <v>49</v>
      </c>
      <c r="C83" s="77">
        <v>24</v>
      </c>
      <c r="D83" s="77" t="s">
        <v>35</v>
      </c>
      <c r="E83" s="80">
        <v>7</v>
      </c>
      <c r="F83" s="77">
        <f t="shared" si="2"/>
        <v>168</v>
      </c>
    </row>
    <row r="84" spans="1:6" x14ac:dyDescent="0.3">
      <c r="A84" s="78" t="s">
        <v>103</v>
      </c>
      <c r="B84" s="79" t="s">
        <v>51</v>
      </c>
      <c r="C84" s="77">
        <v>24</v>
      </c>
      <c r="D84" s="77" t="s">
        <v>35</v>
      </c>
      <c r="E84" s="80">
        <v>10</v>
      </c>
      <c r="F84" s="77">
        <f t="shared" si="2"/>
        <v>240</v>
      </c>
    </row>
    <row r="85" spans="1:6" x14ac:dyDescent="0.3">
      <c r="A85" s="78" t="s">
        <v>104</v>
      </c>
      <c r="B85" s="79" t="s">
        <v>53</v>
      </c>
      <c r="C85" s="77">
        <v>24</v>
      </c>
      <c r="D85" s="77" t="s">
        <v>35</v>
      </c>
      <c r="E85" s="80">
        <v>8</v>
      </c>
      <c r="F85" s="77">
        <f t="shared" si="2"/>
        <v>192</v>
      </c>
    </row>
    <row r="86" spans="1:6" x14ac:dyDescent="0.3">
      <c r="A86" s="78" t="s">
        <v>105</v>
      </c>
      <c r="B86" s="79" t="s">
        <v>55</v>
      </c>
      <c r="C86" s="77">
        <v>1</v>
      </c>
      <c r="D86" s="77" t="s">
        <v>35</v>
      </c>
      <c r="E86" s="80">
        <v>30</v>
      </c>
      <c r="F86" s="77">
        <f t="shared" si="2"/>
        <v>30</v>
      </c>
    </row>
    <row r="87" spans="1:6" x14ac:dyDescent="0.3">
      <c r="A87" s="78" t="s">
        <v>106</v>
      </c>
      <c r="B87" s="79" t="s">
        <v>57</v>
      </c>
      <c r="C87" s="77">
        <v>1</v>
      </c>
      <c r="D87" s="77" t="s">
        <v>35</v>
      </c>
      <c r="E87" s="80">
        <v>30</v>
      </c>
      <c r="F87" s="77">
        <f t="shared" si="2"/>
        <v>30</v>
      </c>
    </row>
    <row r="88" spans="1:6" x14ac:dyDescent="0.3">
      <c r="A88" s="78" t="s">
        <v>107</v>
      </c>
      <c r="B88" s="79" t="s">
        <v>59</v>
      </c>
      <c r="C88" s="77">
        <v>1</v>
      </c>
      <c r="D88" s="77" t="s">
        <v>35</v>
      </c>
      <c r="E88" s="80">
        <v>150</v>
      </c>
      <c r="F88" s="77">
        <f t="shared" si="2"/>
        <v>150</v>
      </c>
    </row>
    <row r="89" spans="1:6" x14ac:dyDescent="0.3">
      <c r="A89" s="78" t="s">
        <v>108</v>
      </c>
      <c r="B89" s="79" t="s">
        <v>61</v>
      </c>
      <c r="C89" s="77">
        <v>1</v>
      </c>
      <c r="D89" s="77" t="s">
        <v>35</v>
      </c>
      <c r="E89" s="80">
        <v>80</v>
      </c>
      <c r="F89" s="77">
        <f t="shared" si="2"/>
        <v>80</v>
      </c>
    </row>
    <row r="90" spans="1:6" x14ac:dyDescent="0.3">
      <c r="A90" s="78" t="s">
        <v>109</v>
      </c>
      <c r="B90" s="79" t="s">
        <v>63</v>
      </c>
      <c r="C90" s="77">
        <v>1</v>
      </c>
      <c r="D90" s="77" t="s">
        <v>35</v>
      </c>
      <c r="E90" s="80">
        <v>50</v>
      </c>
      <c r="F90" s="77">
        <f t="shared" si="2"/>
        <v>50</v>
      </c>
    </row>
    <row r="91" spans="1:6" x14ac:dyDescent="0.3">
      <c r="A91" s="78" t="s">
        <v>110</v>
      </c>
      <c r="B91" s="79" t="s">
        <v>65</v>
      </c>
      <c r="C91" s="77">
        <v>1</v>
      </c>
      <c r="D91" s="77" t="s">
        <v>35</v>
      </c>
      <c r="E91" s="80">
        <v>10</v>
      </c>
      <c r="F91" s="77">
        <f t="shared" si="2"/>
        <v>10</v>
      </c>
    </row>
    <row r="92" spans="1:6" x14ac:dyDescent="0.3">
      <c r="A92" s="78" t="s">
        <v>111</v>
      </c>
      <c r="B92" s="79" t="s">
        <v>67</v>
      </c>
      <c r="C92" s="77">
        <v>1</v>
      </c>
      <c r="D92" s="77" t="s">
        <v>35</v>
      </c>
      <c r="E92" s="80">
        <v>40</v>
      </c>
      <c r="F92" s="77">
        <f t="shared" si="2"/>
        <v>40</v>
      </c>
    </row>
    <row r="93" spans="1:6" x14ac:dyDescent="0.3">
      <c r="A93" s="78" t="s">
        <v>112</v>
      </c>
      <c r="B93" s="79" t="s">
        <v>69</v>
      </c>
      <c r="C93" s="77">
        <v>1</v>
      </c>
      <c r="D93" s="77" t="s">
        <v>35</v>
      </c>
      <c r="E93" s="80">
        <v>120</v>
      </c>
      <c r="F93" s="77">
        <f t="shared" si="2"/>
        <v>120</v>
      </c>
    </row>
    <row r="94" spans="1:6" x14ac:dyDescent="0.3">
      <c r="A94" s="78" t="s">
        <v>113</v>
      </c>
      <c r="B94" s="79" t="s">
        <v>71</v>
      </c>
      <c r="C94" s="77">
        <v>1</v>
      </c>
      <c r="D94" s="77" t="s">
        <v>35</v>
      </c>
      <c r="E94" s="80">
        <v>50</v>
      </c>
      <c r="F94" s="77">
        <f t="shared" si="2"/>
        <v>50</v>
      </c>
    </row>
    <row r="95" spans="1:6" x14ac:dyDescent="0.3">
      <c r="A95" s="73" t="s">
        <v>114</v>
      </c>
      <c r="B95" s="74" t="s">
        <v>150</v>
      </c>
      <c r="C95" s="77"/>
      <c r="D95" s="77"/>
      <c r="E95" s="77"/>
      <c r="F95" s="77"/>
    </row>
    <row r="96" spans="1:6" x14ac:dyDescent="0.3">
      <c r="A96" s="78" t="s">
        <v>115</v>
      </c>
      <c r="B96" s="79" t="s">
        <v>116</v>
      </c>
      <c r="C96" s="77">
        <v>200</v>
      </c>
      <c r="D96" s="77" t="s">
        <v>117</v>
      </c>
      <c r="E96" s="81">
        <v>17.53</v>
      </c>
      <c r="F96" s="77">
        <f>IF(ISBLANK(E96),"", PRODUCT(C96,E96))</f>
        <v>3506</v>
      </c>
    </row>
    <row r="97" spans="1:7" x14ac:dyDescent="0.3">
      <c r="A97" s="78" t="s">
        <v>118</v>
      </c>
      <c r="B97" s="79" t="s">
        <v>119</v>
      </c>
      <c r="C97" s="77">
        <v>30</v>
      </c>
      <c r="D97" s="77" t="s">
        <v>117</v>
      </c>
      <c r="E97" s="81">
        <v>25.79</v>
      </c>
      <c r="F97" s="77">
        <f>IF(ISBLANK(E97),"", PRODUCT(C97,E97))</f>
        <v>773.69999999999993</v>
      </c>
    </row>
    <row r="98" spans="1:7" x14ac:dyDescent="0.3">
      <c r="A98" s="78" t="s">
        <v>120</v>
      </c>
      <c r="B98" s="79" t="s">
        <v>121</v>
      </c>
      <c r="C98" s="77">
        <v>20</v>
      </c>
      <c r="D98" s="77" t="s">
        <v>117</v>
      </c>
      <c r="E98" s="81">
        <v>25.79</v>
      </c>
      <c r="F98" s="77">
        <f>IF(ISBLANK(E98),"", PRODUCT(C98,E98))</f>
        <v>515.79999999999995</v>
      </c>
    </row>
    <row r="99" spans="1:7" x14ac:dyDescent="0.3">
      <c r="A99" s="72"/>
      <c r="B99" s="72"/>
      <c r="C99" s="72"/>
      <c r="D99" s="72"/>
      <c r="E99" s="82" t="s">
        <v>122</v>
      </c>
      <c r="F99" s="82">
        <f>IF((SUMPRODUCT(--(F35:F98=""))&gt;4), "", ROUND(SUM(F35:F98),2))</f>
        <v>13651.5</v>
      </c>
      <c r="G99" s="7" t="str">
        <f>IF((SUMPRODUCT(--(F35:F98=""))&gt;4), "Neužpildytos visų objektų kainos", "")</f>
        <v/>
      </c>
    </row>
    <row r="100" spans="1:7" x14ac:dyDescent="0.3">
      <c r="A100" s="72"/>
      <c r="B100" s="72"/>
      <c r="C100" s="73" t="s">
        <v>123</v>
      </c>
      <c r="D100" s="83">
        <v>21</v>
      </c>
      <c r="E100" s="73" t="s">
        <v>124</v>
      </c>
      <c r="F100" s="73">
        <f>IF(OR(F99="",D100=""),"", ROUND(PRODUCT(D100,F99)/100,2))</f>
        <v>2866.82</v>
      </c>
      <c r="G100" s="7" t="str">
        <f>IF(D100="", "Nurodykite taikomą PVM dydį", "")</f>
        <v/>
      </c>
    </row>
    <row r="101" spans="1:7" x14ac:dyDescent="0.3">
      <c r="A101" s="72"/>
      <c r="B101" s="72"/>
      <c r="C101" s="72"/>
      <c r="D101" s="72"/>
      <c r="E101" s="73" t="s">
        <v>125</v>
      </c>
      <c r="F101" s="73">
        <f>IF(ISBLANK(F100), "", ROUND(SUM(F99:F100),2))</f>
        <v>16518.32</v>
      </c>
    </row>
    <row r="102" spans="1:7" x14ac:dyDescent="0.3">
      <c r="A102" s="84"/>
      <c r="B102" s="84"/>
      <c r="C102" s="84"/>
      <c r="D102" s="84"/>
      <c r="E102" s="84"/>
      <c r="F102" s="84"/>
    </row>
    <row r="103" spans="1:7" x14ac:dyDescent="0.3">
      <c r="A103" s="84"/>
      <c r="B103" s="84"/>
      <c r="C103" s="84"/>
      <c r="D103" s="84"/>
      <c r="E103" s="84"/>
      <c r="F103" s="84"/>
    </row>
    <row r="104" spans="1:7" x14ac:dyDescent="0.3">
      <c r="A104" s="84"/>
      <c r="B104" s="84"/>
      <c r="C104" s="84"/>
      <c r="D104" s="84"/>
      <c r="E104" s="84"/>
      <c r="F104" s="84"/>
    </row>
    <row r="105" spans="1:7" x14ac:dyDescent="0.3">
      <c r="A105" s="84"/>
      <c r="B105" s="84"/>
      <c r="C105" s="84"/>
      <c r="D105" s="84"/>
      <c r="E105" s="84"/>
      <c r="F105" s="84"/>
    </row>
    <row r="106" spans="1:7" x14ac:dyDescent="0.3">
      <c r="A106" s="84"/>
      <c r="B106" s="84"/>
      <c r="C106" s="84"/>
      <c r="D106" s="84"/>
      <c r="E106" s="84"/>
      <c r="F106" s="84"/>
    </row>
    <row r="107" spans="1:7" x14ac:dyDescent="0.3">
      <c r="A107" s="84"/>
      <c r="B107" s="84"/>
      <c r="C107" s="84"/>
      <c r="D107" s="84"/>
      <c r="E107" s="84"/>
      <c r="F107" s="84"/>
    </row>
    <row r="108" spans="1:7" x14ac:dyDescent="0.3">
      <c r="A108" s="84"/>
      <c r="B108" s="84"/>
      <c r="C108" s="84"/>
      <c r="D108" s="84"/>
      <c r="E108" s="84"/>
      <c r="F108" s="84"/>
    </row>
    <row r="109" spans="1:7" x14ac:dyDescent="0.3">
      <c r="A109" s="84"/>
      <c r="B109" s="84"/>
      <c r="C109" s="84"/>
      <c r="D109" s="84"/>
      <c r="E109" s="84"/>
      <c r="F109" s="84"/>
    </row>
    <row r="110" spans="1:7" x14ac:dyDescent="0.3">
      <c r="A110" s="84"/>
      <c r="B110" s="84"/>
      <c r="C110" s="84"/>
      <c r="D110" s="84"/>
      <c r="E110" s="84"/>
      <c r="F110" s="84"/>
    </row>
    <row r="111" spans="1:7" x14ac:dyDescent="0.3">
      <c r="A111" s="84"/>
      <c r="B111" s="84"/>
      <c r="C111" s="84"/>
      <c r="D111" s="84"/>
      <c r="E111" s="84"/>
      <c r="F111" s="84"/>
    </row>
    <row r="112" spans="1:7" x14ac:dyDescent="0.3">
      <c r="A112" s="84"/>
      <c r="B112" s="84"/>
      <c r="C112" s="84"/>
      <c r="D112" s="84"/>
      <c r="E112" s="84"/>
      <c r="F112" s="84"/>
    </row>
    <row r="113" spans="1:6" x14ac:dyDescent="0.3">
      <c r="A113" s="84"/>
      <c r="B113" s="84"/>
      <c r="C113" s="84"/>
      <c r="D113" s="84"/>
      <c r="E113" s="84"/>
      <c r="F113" s="84"/>
    </row>
    <row r="114" spans="1:6" x14ac:dyDescent="0.3">
      <c r="A114" s="84"/>
      <c r="B114" s="84"/>
      <c r="C114" s="84"/>
      <c r="D114" s="84"/>
      <c r="E114" s="84"/>
      <c r="F114" s="84"/>
    </row>
    <row r="115" spans="1:6" x14ac:dyDescent="0.3">
      <c r="A115" s="84"/>
      <c r="B115" s="84"/>
      <c r="C115" s="84"/>
      <c r="D115" s="84"/>
      <c r="E115" s="84"/>
      <c r="F115" s="84"/>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0" t="s">
        <v>126</v>
      </c>
      <c r="B2" s="46"/>
      <c r="C2" s="46"/>
      <c r="D2" s="46"/>
      <c r="E2" s="46"/>
      <c r="F2" s="46"/>
      <c r="G2" s="46"/>
      <c r="H2" s="46"/>
      <c r="I2" s="46"/>
      <c r="J2" s="46"/>
      <c r="K2" s="46"/>
    </row>
    <row r="3" spans="1:11" x14ac:dyDescent="0.3">
      <c r="A3" s="46"/>
      <c r="B3" s="46"/>
      <c r="C3" s="46"/>
      <c r="D3" s="46"/>
      <c r="E3" s="46"/>
      <c r="F3" s="46"/>
      <c r="G3" s="46"/>
      <c r="H3" s="46"/>
      <c r="I3" s="46"/>
      <c r="J3" s="46"/>
      <c r="K3" s="46"/>
    </row>
    <row r="4" spans="1:11" ht="15.9" customHeight="1" thickBot="1" x14ac:dyDescent="0.35">
      <c r="A4" s="2"/>
      <c r="B4" s="2"/>
      <c r="C4" s="2"/>
      <c r="D4" s="2"/>
      <c r="E4" s="2"/>
      <c r="F4" s="2"/>
      <c r="G4" s="2"/>
      <c r="H4" s="2"/>
      <c r="I4" s="2"/>
      <c r="J4" s="2"/>
    </row>
    <row r="5" spans="1:11" ht="48" customHeight="1" x14ac:dyDescent="0.3">
      <c r="A5" s="67" t="s">
        <v>127</v>
      </c>
      <c r="B5" s="58"/>
      <c r="C5" s="68" t="s">
        <v>128</v>
      </c>
      <c r="D5" s="57"/>
      <c r="E5" s="58"/>
      <c r="F5" s="68" t="s">
        <v>129</v>
      </c>
      <c r="G5" s="57"/>
      <c r="H5" s="58"/>
      <c r="I5" s="68" t="s">
        <v>130</v>
      </c>
      <c r="J5" s="58"/>
      <c r="K5" s="4" t="s">
        <v>131</v>
      </c>
    </row>
    <row r="6" spans="1:11" ht="48.9" customHeight="1" x14ac:dyDescent="0.3">
      <c r="A6" s="61"/>
      <c r="B6" s="51"/>
      <c r="C6" s="62"/>
      <c r="D6" s="50"/>
      <c r="E6" s="51"/>
      <c r="F6" s="62"/>
      <c r="G6" s="50"/>
      <c r="H6" s="51"/>
      <c r="I6" s="62"/>
      <c r="J6" s="51"/>
      <c r="K6" s="8"/>
    </row>
    <row r="7" spans="1:11" ht="48.9" customHeight="1" x14ac:dyDescent="0.3">
      <c r="A7" s="61"/>
      <c r="B7" s="51"/>
      <c r="C7" s="62"/>
      <c r="D7" s="50"/>
      <c r="E7" s="51"/>
      <c r="F7" s="62"/>
      <c r="G7" s="50"/>
      <c r="H7" s="51"/>
      <c r="I7" s="62"/>
      <c r="J7" s="51"/>
      <c r="K7" s="8"/>
    </row>
    <row r="8" spans="1:11" ht="48.9" customHeight="1" x14ac:dyDescent="0.3">
      <c r="A8" s="61"/>
      <c r="B8" s="51"/>
      <c r="C8" s="62"/>
      <c r="D8" s="50"/>
      <c r="E8" s="51"/>
      <c r="F8" s="62"/>
      <c r="G8" s="50"/>
      <c r="H8" s="51"/>
      <c r="I8" s="62"/>
      <c r="J8" s="51"/>
      <c r="K8" s="8"/>
    </row>
    <row r="9" spans="1:11" ht="48.9" customHeight="1" x14ac:dyDescent="0.3">
      <c r="A9" s="61"/>
      <c r="B9" s="51"/>
      <c r="C9" s="62"/>
      <c r="D9" s="50"/>
      <c r="E9" s="51"/>
      <c r="F9" s="62"/>
      <c r="G9" s="50"/>
      <c r="H9" s="51"/>
      <c r="I9" s="62"/>
      <c r="J9" s="51"/>
      <c r="K9" s="8"/>
    </row>
    <row r="10" spans="1:11" ht="48.9" customHeight="1" x14ac:dyDescent="0.3">
      <c r="A10" s="61"/>
      <c r="B10" s="51"/>
      <c r="C10" s="62"/>
      <c r="D10" s="50"/>
      <c r="E10" s="51"/>
      <c r="F10" s="62"/>
      <c r="G10" s="50"/>
      <c r="H10" s="51"/>
      <c r="I10" s="62"/>
      <c r="J10" s="51"/>
      <c r="K10" s="8"/>
    </row>
    <row r="11" spans="1:11" ht="48.9" customHeight="1" x14ac:dyDescent="0.3">
      <c r="A11" s="61"/>
      <c r="B11" s="51"/>
      <c r="C11" s="62"/>
      <c r="D11" s="50"/>
      <c r="E11" s="51"/>
      <c r="F11" s="62"/>
      <c r="G11" s="50"/>
      <c r="H11" s="51"/>
      <c r="I11" s="62"/>
      <c r="J11" s="51"/>
      <c r="K11" s="8"/>
    </row>
    <row r="12" spans="1:11" ht="48.9" customHeight="1" x14ac:dyDescent="0.3">
      <c r="A12" s="61"/>
      <c r="B12" s="51"/>
      <c r="C12" s="62"/>
      <c r="D12" s="50"/>
      <c r="E12" s="51"/>
      <c r="F12" s="62"/>
      <c r="G12" s="50"/>
      <c r="H12" s="51"/>
      <c r="I12" s="62"/>
      <c r="J12" s="51"/>
      <c r="K12" s="8"/>
    </row>
    <row r="13" spans="1:11" ht="48.9" customHeight="1" x14ac:dyDescent="0.3">
      <c r="A13" s="61"/>
      <c r="B13" s="51"/>
      <c r="C13" s="62"/>
      <c r="D13" s="50"/>
      <c r="E13" s="51"/>
      <c r="F13" s="62"/>
      <c r="G13" s="50"/>
      <c r="H13" s="51"/>
      <c r="I13" s="62"/>
      <c r="J13" s="51"/>
      <c r="K13" s="8"/>
    </row>
    <row r="14" spans="1:11" ht="48.9" customHeight="1" x14ac:dyDescent="0.3">
      <c r="A14" s="61"/>
      <c r="B14" s="51"/>
      <c r="C14" s="62"/>
      <c r="D14" s="50"/>
      <c r="E14" s="51"/>
      <c r="F14" s="62"/>
      <c r="G14" s="50"/>
      <c r="H14" s="51"/>
      <c r="I14" s="62"/>
      <c r="J14" s="51"/>
      <c r="K14" s="8"/>
    </row>
    <row r="15" spans="1:11" ht="48" customHeight="1" thickBot="1" x14ac:dyDescent="0.35">
      <c r="A15" s="64"/>
      <c r="B15" s="41"/>
      <c r="C15" s="65"/>
      <c r="D15" s="40"/>
      <c r="E15" s="41"/>
      <c r="F15" s="65"/>
      <c r="G15" s="40"/>
      <c r="H15" s="41"/>
      <c r="I15" s="65"/>
      <c r="J15" s="41"/>
      <c r="K15" s="9"/>
    </row>
    <row r="16" spans="1:11" ht="18.899999999999999" customHeight="1" x14ac:dyDescent="0.3">
      <c r="A16" s="5"/>
      <c r="B16" s="5"/>
      <c r="C16" s="5"/>
      <c r="D16" s="5"/>
      <c r="E16" s="5"/>
      <c r="F16" s="5"/>
      <c r="G16" s="5"/>
      <c r="H16" s="5"/>
      <c r="I16" s="5"/>
      <c r="J16" s="5"/>
      <c r="K16" s="6"/>
    </row>
    <row r="17" spans="1:11" ht="48.9" customHeight="1" x14ac:dyDescent="0.3">
      <c r="A17" s="66" t="s">
        <v>132</v>
      </c>
      <c r="B17" s="46"/>
      <c r="C17" s="46"/>
      <c r="D17" s="46"/>
      <c r="E17" s="46"/>
      <c r="F17" s="46"/>
      <c r="G17" s="46"/>
      <c r="H17" s="46"/>
      <c r="I17" s="46"/>
      <c r="J17" s="46"/>
      <c r="K17" s="46"/>
    </row>
    <row r="18" spans="1:11" ht="15.9" customHeight="1" thickBot="1" x14ac:dyDescent="0.35">
      <c r="A18" s="5"/>
      <c r="B18" s="5"/>
      <c r="C18" s="5"/>
      <c r="D18" s="5"/>
      <c r="E18" s="5"/>
      <c r="F18" s="5"/>
      <c r="G18" s="5"/>
      <c r="H18" s="5"/>
      <c r="I18" s="5"/>
      <c r="J18" s="5"/>
      <c r="K18" s="6"/>
    </row>
    <row r="19" spans="1:11" ht="48.9" customHeight="1" x14ac:dyDescent="0.3">
      <c r="A19" s="67" t="s">
        <v>27</v>
      </c>
      <c r="B19" s="58"/>
      <c r="C19" s="68" t="s">
        <v>128</v>
      </c>
      <c r="D19" s="57"/>
      <c r="E19" s="58"/>
      <c r="F19" s="68" t="s">
        <v>133</v>
      </c>
      <c r="G19" s="57"/>
      <c r="H19" s="58"/>
      <c r="I19" s="69" t="s">
        <v>130</v>
      </c>
      <c r="J19" s="60"/>
      <c r="K19" s="6"/>
    </row>
    <row r="20" spans="1:11" ht="48.9" customHeight="1" x14ac:dyDescent="0.3">
      <c r="A20" s="61"/>
      <c r="B20" s="51"/>
      <c r="C20" s="62"/>
      <c r="D20" s="50"/>
      <c r="E20" s="51"/>
      <c r="F20" s="62"/>
      <c r="G20" s="50"/>
      <c r="H20" s="51"/>
      <c r="I20" s="63"/>
      <c r="J20" s="53"/>
      <c r="K20" s="6"/>
    </row>
    <row r="21" spans="1:11" ht="48.9" customHeight="1" x14ac:dyDescent="0.3">
      <c r="A21" s="61"/>
      <c r="B21" s="51"/>
      <c r="C21" s="62"/>
      <c r="D21" s="50"/>
      <c r="E21" s="51"/>
      <c r="F21" s="62"/>
      <c r="G21" s="50"/>
      <c r="H21" s="51"/>
      <c r="I21" s="63"/>
      <c r="J21" s="53"/>
      <c r="K21" s="6"/>
    </row>
    <row r="22" spans="1:11" ht="48.9" customHeight="1" x14ac:dyDescent="0.3">
      <c r="A22" s="61"/>
      <c r="B22" s="51"/>
      <c r="C22" s="62"/>
      <c r="D22" s="50"/>
      <c r="E22" s="51"/>
      <c r="F22" s="62"/>
      <c r="G22" s="50"/>
      <c r="H22" s="51"/>
      <c r="I22" s="63"/>
      <c r="J22" s="53"/>
      <c r="K22" s="6"/>
    </row>
    <row r="23" spans="1:11" ht="48.9" customHeight="1" x14ac:dyDescent="0.3">
      <c r="A23" s="61"/>
      <c r="B23" s="51"/>
      <c r="C23" s="62"/>
      <c r="D23" s="50"/>
      <c r="E23" s="51"/>
      <c r="F23" s="62"/>
      <c r="G23" s="50"/>
      <c r="H23" s="51"/>
      <c r="I23" s="63"/>
      <c r="J23" s="53"/>
      <c r="K23" s="6"/>
    </row>
    <row r="24" spans="1:11" ht="48.9" customHeight="1" x14ac:dyDescent="0.3">
      <c r="A24" s="61"/>
      <c r="B24" s="51"/>
      <c r="C24" s="62"/>
      <c r="D24" s="50"/>
      <c r="E24" s="51"/>
      <c r="F24" s="62"/>
      <c r="G24" s="50"/>
      <c r="H24" s="51"/>
      <c r="I24" s="63"/>
      <c r="J24" s="53"/>
      <c r="K24" s="6"/>
    </row>
    <row r="25" spans="1:11" ht="48.9" customHeight="1" x14ac:dyDescent="0.3">
      <c r="A25" s="61"/>
      <c r="B25" s="51"/>
      <c r="C25" s="62"/>
      <c r="D25" s="50"/>
      <c r="E25" s="51"/>
      <c r="F25" s="62"/>
      <c r="G25" s="50"/>
      <c r="H25" s="51"/>
      <c r="I25" s="63"/>
      <c r="J25" s="53"/>
      <c r="K25" s="6"/>
    </row>
    <row r="26" spans="1:11" ht="48.9" customHeight="1" x14ac:dyDescent="0.3">
      <c r="A26" s="61"/>
      <c r="B26" s="51"/>
      <c r="C26" s="62"/>
      <c r="D26" s="50"/>
      <c r="E26" s="51"/>
      <c r="F26" s="62"/>
      <c r="G26" s="50"/>
      <c r="H26" s="51"/>
      <c r="I26" s="63"/>
      <c r="J26" s="53"/>
      <c r="K26" s="6"/>
    </row>
    <row r="27" spans="1:11" ht="48.9" customHeight="1" x14ac:dyDescent="0.3">
      <c r="A27" s="61"/>
      <c r="B27" s="51"/>
      <c r="C27" s="62"/>
      <c r="D27" s="50"/>
      <c r="E27" s="51"/>
      <c r="F27" s="62"/>
      <c r="G27" s="50"/>
      <c r="H27" s="51"/>
      <c r="I27" s="63"/>
      <c r="J27" s="53"/>
      <c r="K27" s="6"/>
    </row>
    <row r="28" spans="1:11" ht="48.9" customHeight="1" x14ac:dyDescent="0.3">
      <c r="A28" s="61"/>
      <c r="B28" s="51"/>
      <c r="C28" s="62"/>
      <c r="D28" s="50"/>
      <c r="E28" s="51"/>
      <c r="F28" s="62"/>
      <c r="G28" s="50"/>
      <c r="H28" s="51"/>
      <c r="I28" s="63"/>
      <c r="J28" s="53"/>
      <c r="K28" s="6"/>
    </row>
    <row r="29" spans="1:11" ht="48.9" customHeight="1" x14ac:dyDescent="0.3">
      <c r="A29" s="61"/>
      <c r="B29" s="51"/>
      <c r="C29" s="62"/>
      <c r="D29" s="50"/>
      <c r="E29" s="51"/>
      <c r="F29" s="62"/>
      <c r="G29" s="50"/>
      <c r="H29" s="51"/>
      <c r="I29" s="63"/>
      <c r="J29" s="53"/>
      <c r="K29" s="6"/>
    </row>
    <row r="31" spans="1:11" ht="33" customHeight="1" x14ac:dyDescent="0.3">
      <c r="A31" s="45"/>
      <c r="B31" s="46"/>
      <c r="C31" s="46"/>
      <c r="D31" s="46"/>
      <c r="E31" s="46"/>
      <c r="F31" s="46"/>
      <c r="G31" s="46"/>
      <c r="H31" s="46"/>
      <c r="I31" s="46"/>
      <c r="J31" s="46"/>
    </row>
    <row r="33" spans="1:10" ht="15.9" customHeight="1" x14ac:dyDescent="0.3">
      <c r="A33" s="55" t="s">
        <v>134</v>
      </c>
      <c r="B33" s="46"/>
      <c r="C33" s="46"/>
      <c r="D33" s="46"/>
      <c r="E33" s="46"/>
      <c r="F33" s="46"/>
      <c r="G33" s="46"/>
      <c r="H33" s="46"/>
      <c r="I33" s="46"/>
      <c r="J33" s="46"/>
    </row>
    <row r="34" spans="1:10" ht="15.9" customHeight="1" thickBot="1" x14ac:dyDescent="0.35"/>
    <row r="35" spans="1:10" ht="15.9" customHeight="1" x14ac:dyDescent="0.3">
      <c r="A35" s="3" t="s">
        <v>26</v>
      </c>
      <c r="B35" s="56" t="s">
        <v>135</v>
      </c>
      <c r="C35" s="57"/>
      <c r="D35" s="57"/>
      <c r="E35" s="57"/>
      <c r="F35" s="57"/>
      <c r="G35" s="58"/>
      <c r="H35" s="59" t="s">
        <v>136</v>
      </c>
      <c r="I35" s="57"/>
      <c r="J35" s="60"/>
    </row>
    <row r="36" spans="1:10" ht="48" customHeight="1" x14ac:dyDescent="0.3">
      <c r="A36" s="10" t="s">
        <v>137</v>
      </c>
      <c r="B36" s="54" t="s">
        <v>138</v>
      </c>
      <c r="C36" s="50"/>
      <c r="D36" s="50"/>
      <c r="E36" s="50"/>
      <c r="F36" s="50"/>
      <c r="G36" s="51"/>
      <c r="H36" s="52"/>
      <c r="I36" s="50"/>
      <c r="J36" s="53"/>
    </row>
    <row r="37" spans="1:10" ht="48" customHeight="1" x14ac:dyDescent="0.3">
      <c r="A37" s="10" t="s">
        <v>139</v>
      </c>
      <c r="B37" s="54" t="s">
        <v>140</v>
      </c>
      <c r="C37" s="50"/>
      <c r="D37" s="50"/>
      <c r="E37" s="50"/>
      <c r="F37" s="50"/>
      <c r="G37" s="51"/>
      <c r="H37" s="52"/>
      <c r="I37" s="50"/>
      <c r="J37" s="53"/>
    </row>
    <row r="38" spans="1:10" ht="48" customHeight="1" x14ac:dyDescent="0.3">
      <c r="A38" s="10" t="s">
        <v>141</v>
      </c>
      <c r="B38" s="54" t="s">
        <v>142</v>
      </c>
      <c r="C38" s="50"/>
      <c r="D38" s="50"/>
      <c r="E38" s="50"/>
      <c r="F38" s="50"/>
      <c r="G38" s="51"/>
      <c r="H38" s="52"/>
      <c r="I38" s="50"/>
      <c r="J38" s="53"/>
    </row>
    <row r="39" spans="1:10" ht="48" customHeight="1" x14ac:dyDescent="0.3">
      <c r="A39" s="11"/>
      <c r="B39" s="49"/>
      <c r="C39" s="50"/>
      <c r="D39" s="50"/>
      <c r="E39" s="50"/>
      <c r="F39" s="50"/>
      <c r="G39" s="51"/>
      <c r="H39" s="52"/>
      <c r="I39" s="50"/>
      <c r="J39" s="53"/>
    </row>
    <row r="40" spans="1:10" ht="48" customHeight="1" x14ac:dyDescent="0.3">
      <c r="A40" s="11"/>
      <c r="B40" s="49"/>
      <c r="C40" s="50"/>
      <c r="D40" s="50"/>
      <c r="E40" s="50"/>
      <c r="F40" s="50"/>
      <c r="G40" s="51"/>
      <c r="H40" s="52"/>
      <c r="I40" s="50"/>
      <c r="J40" s="53"/>
    </row>
    <row r="41" spans="1:10" ht="48" customHeight="1" x14ac:dyDescent="0.3">
      <c r="A41" s="11"/>
      <c r="B41" s="49"/>
      <c r="C41" s="50"/>
      <c r="D41" s="50"/>
      <c r="E41" s="50"/>
      <c r="F41" s="50"/>
      <c r="G41" s="51"/>
      <c r="H41" s="52"/>
      <c r="I41" s="50"/>
      <c r="J41" s="53"/>
    </row>
    <row r="42" spans="1:10" ht="48" customHeight="1" x14ac:dyDescent="0.3">
      <c r="A42" s="11"/>
      <c r="B42" s="49"/>
      <c r="C42" s="50"/>
      <c r="D42" s="50"/>
      <c r="E42" s="50"/>
      <c r="F42" s="50"/>
      <c r="G42" s="51"/>
      <c r="H42" s="52"/>
      <c r="I42" s="50"/>
      <c r="J42" s="53"/>
    </row>
    <row r="43" spans="1:10" ht="48" customHeight="1" x14ac:dyDescent="0.3">
      <c r="A43" s="11"/>
      <c r="B43" s="49"/>
      <c r="C43" s="50"/>
      <c r="D43" s="50"/>
      <c r="E43" s="50"/>
      <c r="F43" s="50"/>
      <c r="G43" s="51"/>
      <c r="H43" s="52"/>
      <c r="I43" s="50"/>
      <c r="J43" s="53"/>
    </row>
    <row r="44" spans="1:10" ht="48" customHeight="1" x14ac:dyDescent="0.3">
      <c r="A44" s="11"/>
      <c r="B44" s="49"/>
      <c r="C44" s="50"/>
      <c r="D44" s="50"/>
      <c r="E44" s="50"/>
      <c r="F44" s="50"/>
      <c r="G44" s="51"/>
      <c r="H44" s="52"/>
      <c r="I44" s="50"/>
      <c r="J44" s="53"/>
    </row>
    <row r="45" spans="1:10" ht="48" customHeight="1" x14ac:dyDescent="0.3">
      <c r="A45" s="11"/>
      <c r="B45" s="49"/>
      <c r="C45" s="50"/>
      <c r="D45" s="50"/>
      <c r="E45" s="50"/>
      <c r="F45" s="50"/>
      <c r="G45" s="51"/>
      <c r="H45" s="52"/>
      <c r="I45" s="50"/>
      <c r="J45" s="53"/>
    </row>
    <row r="46" spans="1:10" ht="48.9" customHeight="1" thickBot="1" x14ac:dyDescent="0.35">
      <c r="A46" s="12"/>
      <c r="B46" s="39"/>
      <c r="C46" s="40"/>
      <c r="D46" s="40"/>
      <c r="E46" s="40"/>
      <c r="F46" s="40"/>
      <c r="G46" s="41"/>
      <c r="H46" s="42"/>
      <c r="I46" s="43"/>
      <c r="J46" s="44"/>
    </row>
    <row r="48" spans="1:10" ht="102" customHeight="1" x14ac:dyDescent="0.3">
      <c r="A48" s="45" t="s">
        <v>143</v>
      </c>
      <c r="B48" s="46"/>
      <c r="C48" s="46"/>
      <c r="D48" s="46"/>
      <c r="E48" s="46"/>
      <c r="F48" s="46"/>
      <c r="G48" s="46"/>
      <c r="H48" s="46"/>
      <c r="I48" s="46"/>
      <c r="J48" s="46"/>
    </row>
    <row r="51" spans="1:10" x14ac:dyDescent="0.3">
      <c r="A51" s="47" t="s">
        <v>144</v>
      </c>
      <c r="B51" s="46"/>
      <c r="C51" s="46"/>
      <c r="D51" s="46"/>
      <c r="E51" s="48"/>
      <c r="F51" s="46"/>
      <c r="G51" s="46"/>
      <c r="H51" s="46"/>
      <c r="I51" s="46"/>
      <c r="J51" s="46"/>
    </row>
    <row r="53" spans="1:10" x14ac:dyDescent="0.3">
      <c r="A53" s="47" t="s">
        <v>145</v>
      </c>
      <c r="B53" s="46"/>
      <c r="C53" s="46"/>
      <c r="D53" s="46"/>
      <c r="E53" s="48"/>
      <c r="F53" s="46"/>
      <c r="G53" s="46"/>
      <c r="H53" s="46"/>
      <c r="I53" s="46"/>
      <c r="J53" s="46"/>
    </row>
    <row r="100" spans="1:1" ht="15.6" x14ac:dyDescent="0.3">
      <c r="A100" t="s">
        <v>146</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Kapočienė</cp:lastModifiedBy>
  <dcterms:created xsi:type="dcterms:W3CDTF">2023-04-04T12:16:45Z</dcterms:created>
  <dcterms:modified xsi:type="dcterms:W3CDTF">2023-08-30T18:15:55Z</dcterms:modified>
</cp:coreProperties>
</file>