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jektai\Geriatrija Jurb\Viešieji pirkimai\2023\Nitrilinės pirštinės\"/>
    </mc:Choice>
  </mc:AlternateContent>
  <xr:revisionPtr revIDLastSave="0" documentId="8_{DCBBF056-A883-4679-A5C2-910835DB3778}" xr6:coauthVersionLast="47" xr6:coauthVersionMax="47" xr10:uidLastSave="{00000000-0000-0000-0000-000000000000}"/>
  <bookViews>
    <workbookView xWindow="-120" yWindow="-120" windowWidth="29040" windowHeight="15840" xr2:uid="{28D64AD2-8E65-473A-9E18-BCC44ED4436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4" i="1" s="1"/>
  <c r="I35" i="1"/>
  <c r="F33" i="1"/>
  <c r="I34" i="1" s="1"/>
  <c r="I20" i="1"/>
  <c r="F34" i="1" l="1"/>
  <c r="F35" i="1" s="1"/>
  <c r="F36" i="1" s="1"/>
  <c r="H35" i="1" l="1"/>
  <c r="H36" i="1" s="1"/>
</calcChain>
</file>

<file path=xl/sharedStrings.xml><?xml version="1.0" encoding="utf-8"?>
<sst xmlns="http://schemas.openxmlformats.org/spreadsheetml/2006/main" count="57" uniqueCount="54">
  <si>
    <t>Kam: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</si>
  <si>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</si>
  <si>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</si>
  <si>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</si>
  <si>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</si>
  <si>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</si>
  <si>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</si>
  <si>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</si>
  <si>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</si>
  <si>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</si>
  <si>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</si>
  <si>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</si>
  <si>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</si>
  <si>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</si>
  <si>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</si>
  <si>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</si>
  <si>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</si>
  <si>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</si>
  <si>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</si>
  <si>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</si>
  <si>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</si>
  <si>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</si>
  <si>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</si>
  <si>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</si>
  <si>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</si>
  <si>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</si>
  <si>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</si>
  <si>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</si>
  <si>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Gamintojas, modelis</t>
  </si>
  <si>
    <t>1.1.</t>
  </si>
  <si>
    <t>Suma be PVM</t>
  </si>
  <si>
    <t>Taikomas PVM dydis (%)</t>
  </si>
  <si>
    <t>PVM suma</t>
  </si>
  <si>
    <t>Suma su PVM</t>
  </si>
  <si>
    <t>1 PIRKIMO SĄLYGŲ PRIEDAS "PASIŪLYMO FORMA"</t>
  </si>
  <si>
    <t>VšĮ Jurbarko ligoninei</t>
  </si>
  <si>
    <t>Nitrilinės pirštinės</t>
  </si>
  <si>
    <t>vnt</t>
  </si>
  <si>
    <t>Kaina be PVM, Eur už vnt.</t>
  </si>
  <si>
    <t>Bendra Suma be PVM, Eur</t>
  </si>
  <si>
    <t xml:space="preserve">Kaina su PVM, Eur už vnt. </t>
  </si>
  <si>
    <t>Bendra Suma su PVM, Eur</t>
  </si>
  <si>
    <t xml:space="preserve">Nitrilinės pirštinės. Miltelių lygis ≤ 2 mg./pirštinėje; Paviršius lygus, grublėti paviršiai; trūkimo jėga N6.0-7.0; sienelės storis ties pirštais ≥ 0,08mm; ties delnu ≥ 0,05 mm; reikalaujamas priimtinos kokybės lygis (AQL) 1,5' gebėjimo sugriebti lygis 5;  turi atitikti standartų EN ISO 21420, ISO 15223-1, ISO 14971, EN 455', nesterilios; pirštinių ilgis ≥ 240 mm; pirštinių plotis: S 80±10 mm; M 95±10mm; L110±10mm;±110 mm </t>
  </si>
  <si>
    <t>2023 09 22</t>
  </si>
  <si>
    <t>Kaunas</t>
  </si>
  <si>
    <t>UAB TZMO Lietuva</t>
  </si>
  <si>
    <t>Savanorių per. 276-201, Kaunas</t>
  </si>
  <si>
    <t>LT100006651311</t>
  </si>
  <si>
    <t>SEB bankas, banko kodas: 70440</t>
  </si>
  <si>
    <t>Ramūnas Jasulaitis</t>
  </si>
  <si>
    <t>Telefono nr. +37065755453, ramunas.jasulaitis@tzmo-global.com</t>
  </si>
  <si>
    <t>Ramūnas Jasulaitis, medicinos rinkos pardavimų vadovas</t>
  </si>
  <si>
    <t>Ramūnas Jasulaitis, tel. nr. +37065755453, ramunas.jasulaitis@tzmo-global.com</t>
  </si>
  <si>
    <t>TZMO SA, Ambulex nitrilinės pirštinės N100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</si>
</sst>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Protection="1">
      <protection locked="0"/>
    </xf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3" fillId="2" borderId="1" xfId="0" applyFont="1" applyFill="1" applyBorder="1"/>
    <xf numFmtId="0" fontId="3" fillId="3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49" fontId="4" fillId="2" borderId="4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58FE-DC5B-4983-BE0D-BF1E6A51C2B9}">
  <dimension ref="A1:K36"/>
  <sheetViews>
    <sheetView tabSelected="1" topLeftCell="A25" workbookViewId="0">
      <selection activeCell="I39" sqref="I39"/>
    </sheetView>
  </sheetViews>
  <sheetFormatPr defaultColWidth="23" defaultRowHeight="15" x14ac:dyDescent="0.25"/>
  <cols>
    <col min="1" max="1" width="10.140625" style="3" customWidth="1"/>
    <col min="2" max="2" width="71" style="3" customWidth="1"/>
    <col min="3" max="3" width="23" style="3"/>
    <col min="4" max="4" width="7.7109375" style="3" customWidth="1"/>
    <col min="5" max="5" width="18" style="3" customWidth="1"/>
    <col min="6" max="6" width="15.42578125" style="3" customWidth="1"/>
    <col min="7" max="7" width="18" style="3" customWidth="1"/>
    <col min="8" max="8" width="15.42578125" style="3" customWidth="1"/>
    <col min="9" max="16384" width="23" style="3"/>
  </cols>
  <sheetData>
    <row r="1" spans="1:11" ht="15.75" x14ac:dyDescent="0.2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5.6" x14ac:dyDescent="0.3">
      <c r="A2" s="2"/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1" t="s">
        <v>36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.6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" t="s">
        <v>0</v>
      </c>
      <c r="B5" s="1" t="s">
        <v>35</v>
      </c>
      <c r="C5" s="2"/>
      <c r="D5" s="2"/>
      <c r="E5" s="2"/>
      <c r="F5" s="2"/>
      <c r="G5" s="2"/>
      <c r="H5" s="2"/>
      <c r="I5" s="2"/>
      <c r="J5" s="2"/>
      <c r="K5" s="2"/>
    </row>
    <row r="6" spans="1:11" ht="15.6" x14ac:dyDescent="0.3">
      <c r="A6" s="2"/>
      <c r="B6" s="1"/>
      <c r="C6" s="2"/>
      <c r="D6" s="2"/>
      <c r="E6" s="2"/>
      <c r="F6" s="2"/>
      <c r="G6" s="2"/>
      <c r="H6" s="2"/>
      <c r="I6" s="2"/>
      <c r="J6" s="2"/>
      <c r="K6" s="2"/>
    </row>
    <row r="7" spans="1:11" ht="15.6" x14ac:dyDescent="0.3">
      <c r="A7" s="5" t="s">
        <v>1</v>
      </c>
      <c r="B7" s="6" t="s">
        <v>43</v>
      </c>
      <c r="C7" s="2"/>
      <c r="D7" s="2"/>
      <c r="E7" s="2"/>
      <c r="F7" s="2"/>
      <c r="G7" s="2"/>
      <c r="H7" s="2"/>
      <c r="I7" s="2"/>
      <c r="J7" s="2"/>
      <c r="K7" s="2"/>
    </row>
    <row r="8" spans="1:11" ht="15.6" x14ac:dyDescent="0.3">
      <c r="A8" s="5" t="s">
        <v>2</v>
      </c>
      <c r="B8" s="6">
        <v>2</v>
      </c>
      <c r="C8" s="2"/>
      <c r="D8" s="2"/>
      <c r="E8" s="2"/>
      <c r="F8" s="2"/>
      <c r="G8" s="2"/>
      <c r="H8" s="2"/>
      <c r="I8" s="2"/>
      <c r="J8" s="2"/>
      <c r="K8" s="2"/>
    </row>
    <row r="9" spans="1:11" ht="15.6" x14ac:dyDescent="0.3">
      <c r="A9" s="5" t="s">
        <v>3</v>
      </c>
      <c r="B9" s="6" t="s">
        <v>44</v>
      </c>
      <c r="C9" s="2"/>
      <c r="D9" s="2"/>
      <c r="E9" s="2"/>
      <c r="F9" s="2"/>
      <c r="G9" s="2"/>
      <c r="H9" s="2"/>
      <c r="I9" s="2"/>
      <c r="J9" s="2"/>
      <c r="K9" s="2"/>
    </row>
    <row r="10" spans="1:11" ht="15.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5.75" x14ac:dyDescent="0.25">
      <c r="A11" s="16" t="s">
        <v>4</v>
      </c>
      <c r="B11" s="17"/>
      <c r="C11" s="18" t="s">
        <v>45</v>
      </c>
      <c r="D11" s="19"/>
      <c r="E11" s="19"/>
      <c r="F11" s="20"/>
      <c r="G11" s="14"/>
      <c r="H11" s="14"/>
      <c r="I11" s="2"/>
      <c r="J11" s="2"/>
      <c r="K11" s="2"/>
    </row>
    <row r="12" spans="1:11" ht="15.75" x14ac:dyDescent="0.25">
      <c r="A12" s="21" t="s">
        <v>5</v>
      </c>
      <c r="B12" s="22"/>
      <c r="C12" s="18">
        <v>302704593</v>
      </c>
      <c r="D12" s="19"/>
      <c r="E12" s="19"/>
      <c r="F12" s="20"/>
      <c r="G12" s="14"/>
      <c r="H12" s="14"/>
      <c r="I12" s="2"/>
      <c r="J12" s="2"/>
      <c r="K12" s="2"/>
    </row>
    <row r="13" spans="1:11" ht="15.75" x14ac:dyDescent="0.25">
      <c r="A13" s="21" t="s">
        <v>6</v>
      </c>
      <c r="B13" s="22"/>
      <c r="C13" s="18" t="s">
        <v>46</v>
      </c>
      <c r="D13" s="19"/>
      <c r="E13" s="19"/>
      <c r="F13" s="20"/>
      <c r="G13" s="14"/>
      <c r="H13" s="14"/>
      <c r="I13" s="2"/>
      <c r="J13" s="2"/>
      <c r="K13" s="2"/>
    </row>
    <row r="14" spans="1:11" ht="15.75" x14ac:dyDescent="0.25">
      <c r="A14" s="16" t="s">
        <v>7</v>
      </c>
      <c r="B14" s="17"/>
      <c r="C14" s="18" t="s">
        <v>47</v>
      </c>
      <c r="D14" s="19"/>
      <c r="E14" s="19"/>
      <c r="F14" s="20"/>
      <c r="G14" s="14"/>
      <c r="H14" s="14"/>
      <c r="I14" s="2"/>
      <c r="J14" s="2"/>
      <c r="K14" s="2"/>
    </row>
    <row r="15" spans="1:11" ht="35.25" customHeight="1" x14ac:dyDescent="0.25">
      <c r="A15" s="21" t="s">
        <v>8</v>
      </c>
      <c r="B15" s="22"/>
      <c r="C15" s="18" t="s">
        <v>48</v>
      </c>
      <c r="D15" s="19"/>
      <c r="E15" s="19"/>
      <c r="F15" s="20"/>
      <c r="G15" s="14"/>
      <c r="H15" s="14"/>
      <c r="I15" s="2"/>
      <c r="J15" s="2"/>
      <c r="K15" s="2"/>
    </row>
    <row r="16" spans="1:11" ht="15.75" x14ac:dyDescent="0.25">
      <c r="A16" s="16" t="s">
        <v>9</v>
      </c>
      <c r="B16" s="17"/>
      <c r="C16" s="18" t="s">
        <v>49</v>
      </c>
      <c r="D16" s="19"/>
      <c r="E16" s="19"/>
      <c r="F16" s="20"/>
      <c r="G16" s="14"/>
      <c r="H16" s="14"/>
      <c r="I16" s="2"/>
      <c r="J16" s="2"/>
      <c r="K16" s="2"/>
    </row>
    <row r="17" spans="1:11" ht="15.75" x14ac:dyDescent="0.25">
      <c r="A17" s="16" t="s">
        <v>10</v>
      </c>
      <c r="B17" s="17"/>
      <c r="C17" s="18" t="s">
        <v>50</v>
      </c>
      <c r="D17" s="19"/>
      <c r="E17" s="19"/>
      <c r="F17" s="20"/>
      <c r="G17" s="14"/>
      <c r="H17" s="14"/>
      <c r="I17" s="2"/>
      <c r="J17" s="2"/>
      <c r="K17" s="2"/>
    </row>
    <row r="18" spans="1:11" ht="30" customHeight="1" x14ac:dyDescent="0.25">
      <c r="A18" s="16" t="s">
        <v>11</v>
      </c>
      <c r="B18" s="17"/>
      <c r="C18" s="18" t="s">
        <v>51</v>
      </c>
      <c r="D18" s="19"/>
      <c r="E18" s="19"/>
      <c r="F18" s="20"/>
      <c r="G18" s="14"/>
      <c r="H18" s="14"/>
      <c r="I18" s="2"/>
      <c r="J18" s="2"/>
      <c r="K18" s="2"/>
    </row>
    <row r="19" spans="1:11" ht="48" customHeight="1" x14ac:dyDescent="0.25">
      <c r="A19" s="16" t="s">
        <v>12</v>
      </c>
      <c r="B19" s="17"/>
      <c r="C19" s="18" t="s">
        <v>52</v>
      </c>
      <c r="D19" s="19"/>
      <c r="E19" s="19"/>
      <c r="F19" s="20"/>
      <c r="G19" s="14"/>
      <c r="H19" s="14"/>
      <c r="I19" s="2"/>
      <c r="J19" s="2"/>
      <c r="K19" s="2"/>
    </row>
    <row r="20" spans="1:11" ht="69" customHeight="1" x14ac:dyDescent="0.25">
      <c r="A20" s="16" t="s">
        <v>13</v>
      </c>
      <c r="B20" s="17"/>
      <c r="C20" s="18"/>
      <c r="D20" s="19"/>
      <c r="E20" s="19"/>
      <c r="F20" s="20"/>
      <c r="G20" s="14"/>
      <c r="H20" s="14"/>
      <c r="I20" s="7" t="str">
        <f>IF((SUMPRODUCT(--(C20=""))&gt;0), "Privaloma užpildyti, kai taikomi pašalinimo pagrindai", "")</f>
        <v>Privaloma užpildyti, kai taikomi pašalinimo pagrindai</v>
      </c>
      <c r="J20" s="2"/>
      <c r="K20" s="2"/>
    </row>
    <row r="21" spans="1:11" ht="15.6" x14ac:dyDescent="0.3">
      <c r="A21" s="8"/>
      <c r="B21" s="8"/>
      <c r="C21" s="9"/>
      <c r="D21" s="9"/>
      <c r="E21" s="9"/>
      <c r="F21" s="9"/>
      <c r="G21" s="9"/>
      <c r="H21" s="9"/>
      <c r="I21" s="2"/>
      <c r="J21" s="2"/>
      <c r="K21" s="2"/>
    </row>
    <row r="22" spans="1:11" ht="15.75" x14ac:dyDescent="0.25">
      <c r="A22" s="24" t="s">
        <v>14</v>
      </c>
      <c r="B22" s="23"/>
      <c r="C22" s="23"/>
      <c r="D22" s="23"/>
      <c r="E22" s="23"/>
      <c r="F22" s="23"/>
      <c r="G22" s="2"/>
      <c r="H22" s="2"/>
      <c r="I22" s="2"/>
      <c r="J22" s="2"/>
      <c r="K22" s="2"/>
    </row>
    <row r="23" spans="1:11" ht="15.75" x14ac:dyDescent="0.25">
      <c r="A23" s="23" t="s">
        <v>15</v>
      </c>
      <c r="B23" s="23"/>
      <c r="C23" s="23"/>
      <c r="D23" s="23"/>
      <c r="E23" s="23"/>
      <c r="F23" s="23"/>
      <c r="G23" s="2"/>
      <c r="H23" s="2"/>
      <c r="I23" s="2"/>
      <c r="J23" s="2"/>
      <c r="K23" s="2"/>
    </row>
    <row r="24" spans="1:11" ht="15.75" x14ac:dyDescent="0.25">
      <c r="A24" s="23" t="s">
        <v>16</v>
      </c>
      <c r="B24" s="23"/>
      <c r="C24" s="23"/>
      <c r="D24" s="23"/>
      <c r="E24" s="23"/>
      <c r="F24" s="23"/>
      <c r="G24" s="2"/>
      <c r="H24" s="2"/>
      <c r="I24" s="2"/>
      <c r="J24" s="2"/>
      <c r="K24" s="2"/>
    </row>
    <row r="25" spans="1:11" ht="15.75" x14ac:dyDescent="0.25">
      <c r="A25" s="23" t="s">
        <v>17</v>
      </c>
      <c r="B25" s="23"/>
      <c r="C25" s="23"/>
      <c r="D25" s="23"/>
      <c r="E25" s="23"/>
      <c r="F25" s="23"/>
      <c r="G25" s="2"/>
      <c r="H25" s="2"/>
      <c r="I25" s="2"/>
      <c r="J25" s="2"/>
      <c r="K25" s="2"/>
    </row>
    <row r="26" spans="1:11" ht="15.75" x14ac:dyDescent="0.25">
      <c r="A26" s="23" t="s">
        <v>18</v>
      </c>
      <c r="B26" s="23"/>
      <c r="C26" s="23"/>
      <c r="D26" s="23"/>
      <c r="E26" s="23"/>
      <c r="F26" s="23"/>
      <c r="G26" s="2"/>
      <c r="H26" s="2"/>
      <c r="I26" s="2"/>
      <c r="J26" s="2"/>
      <c r="K26" s="2"/>
    </row>
    <row r="27" spans="1:11" ht="36.75" customHeight="1" x14ac:dyDescent="0.25">
      <c r="A27" s="25" t="s">
        <v>19</v>
      </c>
      <c r="B27" s="23"/>
      <c r="C27" s="23"/>
      <c r="D27" s="23"/>
      <c r="E27" s="23"/>
      <c r="F27" s="23"/>
      <c r="G27" s="2"/>
      <c r="H27" s="2"/>
      <c r="I27" s="2"/>
      <c r="J27" s="2"/>
      <c r="K27" s="2"/>
    </row>
    <row r="28" spans="1:11" ht="15.75" x14ac:dyDescent="0.25">
      <c r="A28" s="23" t="s">
        <v>20</v>
      </c>
      <c r="B28" s="23"/>
      <c r="C28" s="23"/>
      <c r="D28" s="23"/>
      <c r="E28" s="23"/>
      <c r="F28" s="23"/>
      <c r="G28" s="2"/>
      <c r="H28" s="2"/>
      <c r="I28" s="2"/>
      <c r="J28" s="2"/>
      <c r="K28" s="2"/>
    </row>
    <row r="29" spans="1:11" ht="34.5" customHeight="1" x14ac:dyDescent="0.25">
      <c r="A29" s="26" t="s">
        <v>21</v>
      </c>
      <c r="B29" s="27"/>
      <c r="C29" s="27"/>
      <c r="D29" s="28"/>
      <c r="E29" s="29"/>
      <c r="F29" s="29"/>
      <c r="G29" s="13"/>
      <c r="H29" s="13"/>
      <c r="I29" s="2"/>
      <c r="J29" s="2"/>
      <c r="K29" s="2"/>
    </row>
    <row r="30" spans="1:11" ht="15.75" x14ac:dyDescent="0.25">
      <c r="A30" s="7" t="s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10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45" x14ac:dyDescent="0.25">
      <c r="A32" s="11" t="s">
        <v>24</v>
      </c>
      <c r="B32" s="11" t="s">
        <v>25</v>
      </c>
      <c r="C32" s="11" t="s">
        <v>26</v>
      </c>
      <c r="D32" s="15" t="s">
        <v>27</v>
      </c>
      <c r="E32" s="15" t="s">
        <v>38</v>
      </c>
      <c r="F32" s="15" t="s">
        <v>39</v>
      </c>
      <c r="G32" s="15" t="s">
        <v>40</v>
      </c>
      <c r="H32" s="15" t="s">
        <v>41</v>
      </c>
      <c r="I32" s="15" t="s">
        <v>28</v>
      </c>
      <c r="J32" s="7"/>
      <c r="K32" s="2"/>
    </row>
    <row r="33" spans="1:11" ht="90" x14ac:dyDescent="0.25">
      <c r="A33" s="11" t="s">
        <v>29</v>
      </c>
      <c r="B33" s="15" t="s">
        <v>42</v>
      </c>
      <c r="C33" s="11">
        <v>384000</v>
      </c>
      <c r="D33" s="11" t="s">
        <v>37</v>
      </c>
      <c r="E33" s="6">
        <v>3.9E-2</v>
      </c>
      <c r="F33" s="11">
        <f>IF(ISBLANK(E33),"", PRODUCT(C33,E33))</f>
        <v>14976</v>
      </c>
      <c r="G33" s="6">
        <v>4.095E-2</v>
      </c>
      <c r="H33" s="11">
        <f>IF(ISBLANK(G33),"", PRODUCT(E33,G33))</f>
        <v>1.59705E-3</v>
      </c>
      <c r="I33" s="6" t="s">
        <v>53</v>
      </c>
      <c r="J33" s="2"/>
      <c r="K33" s="2"/>
    </row>
    <row r="34" spans="1:11" ht="15.75" x14ac:dyDescent="0.25">
      <c r="A34" s="2"/>
      <c r="B34" s="2"/>
      <c r="C34" s="2"/>
      <c r="D34" s="2"/>
      <c r="E34" s="11" t="s">
        <v>30</v>
      </c>
      <c r="F34" s="11">
        <f>IF(F33="","",SUM(F33:F33))</f>
        <v>14976</v>
      </c>
      <c r="G34" s="11" t="s">
        <v>30</v>
      </c>
      <c r="H34" s="11">
        <f>IF(H33="","",SUM(H33:H33))</f>
        <v>1.59705E-3</v>
      </c>
      <c r="I34" s="7" t="str">
        <f>IF(F33="","Neužpildytos visos objektų kainos","")</f>
        <v/>
      </c>
      <c r="J34" s="2"/>
      <c r="K34" s="2"/>
    </row>
    <row r="35" spans="1:11" ht="15.75" x14ac:dyDescent="0.25">
      <c r="A35" s="2"/>
      <c r="B35" s="2"/>
      <c r="C35" s="7" t="s">
        <v>31</v>
      </c>
      <c r="D35" s="12">
        <v>5</v>
      </c>
      <c r="E35" s="11" t="s">
        <v>32</v>
      </c>
      <c r="F35" s="11">
        <f>IF(OR(F34="",D35=""),"", PRODUCT(D35,F34)/100)</f>
        <v>748.8</v>
      </c>
      <c r="G35" s="11" t="s">
        <v>32</v>
      </c>
      <c r="H35" s="11">
        <f>IF(OR(H34="",F35=""),"", PRODUCT(F35,H34)/100)</f>
        <v>1.1958710399999999E-2</v>
      </c>
      <c r="I35" s="7" t="str">
        <f>IF(D35="", "Nurodykite taikomą PVM dydį", "")</f>
        <v/>
      </c>
      <c r="J35" s="2"/>
      <c r="K35" s="2"/>
    </row>
    <row r="36" spans="1:11" ht="15.75" x14ac:dyDescent="0.25">
      <c r="A36" s="2"/>
      <c r="B36" s="2"/>
      <c r="C36" s="2"/>
      <c r="D36" s="2"/>
      <c r="E36" s="11" t="s">
        <v>33</v>
      </c>
      <c r="F36" s="11">
        <f>IF(ISBLANK(F35), "", SUM(F34:F35))</f>
        <v>15724.8</v>
      </c>
      <c r="G36" s="11" t="s">
        <v>33</v>
      </c>
      <c r="H36" s="11">
        <f>IF(ISBLANK(H35), "", SUM(H34:H35))</f>
        <v>1.3555760399999998E-2</v>
      </c>
      <c r="I36" s="7"/>
      <c r="J36" s="2"/>
      <c r="K36" s="2"/>
    </row>
  </sheetData>
  <mergeCells count="29">
    <mergeCell ref="A26:F26"/>
    <mergeCell ref="A27:F27"/>
    <mergeCell ref="A28:F28"/>
    <mergeCell ref="A29:C29"/>
    <mergeCell ref="D29:F29"/>
    <mergeCell ref="A25:F25"/>
    <mergeCell ref="A17:B17"/>
    <mergeCell ref="C17:F17"/>
    <mergeCell ref="A18:B18"/>
    <mergeCell ref="C18:F18"/>
    <mergeCell ref="A19:B19"/>
    <mergeCell ref="C19:F19"/>
    <mergeCell ref="A20:B20"/>
    <mergeCell ref="C20:F20"/>
    <mergeCell ref="A22:F22"/>
    <mergeCell ref="A23:F23"/>
    <mergeCell ref="A24:F24"/>
    <mergeCell ref="A14:B14"/>
    <mergeCell ref="C14:F14"/>
    <mergeCell ref="A15:B15"/>
    <mergeCell ref="C15:F15"/>
    <mergeCell ref="A16:B16"/>
    <mergeCell ref="C16:F16"/>
    <mergeCell ref="A11:B11"/>
    <mergeCell ref="C11:F11"/>
    <mergeCell ref="A12:B12"/>
    <mergeCell ref="C12:F12"/>
    <mergeCell ref="A13:B13"/>
    <mergeCell ref="C13:F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cp:lastPrinted>2023-02-14T05:52:17Z</cp:lastPrinted>
  <dcterms:created xsi:type="dcterms:W3CDTF">2023-02-13T17:00:18Z</dcterms:created>
  <dcterms:modified xsi:type="dcterms:W3CDTF">2023-09-26T07:29:08Z</dcterms:modified>
</cp:coreProperties>
</file>