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xr:revisionPtr revIDLastSave="0" documentId="8_{93E14679-693B-4841-B726-998C10009970}" xr6:coauthVersionLast="47" xr6:coauthVersionMax="47" xr10:uidLastSave="{00000000-0000-0000-0000-000000000000}"/>
  <bookViews>
    <workbookView xWindow="2805" yWindow="2805" windowWidth="21630" windowHeight="11295" xr2:uid="{00000000-000D-0000-FFFF-FFFF00000000}"/>
  </bookViews>
  <sheets>
    <sheet name="Sheet1" sheetId="1" r:id="rId1"/>
  </sheets>
  <definedNames>
    <definedName name="_Hlk498334581" localSheetId="0">Sheet1!#REF!</definedName>
    <definedName name="OLE_LINK1" localSheetId="0">Sheet1!#REF!</definedName>
    <definedName name="OLE_LINK5" localSheetId="0">Sheet1!#REF!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1" l="1"/>
  <c r="R19" i="1" s="1"/>
  <c r="T19" i="1" s="1"/>
  <c r="U19" i="1" s="1"/>
  <c r="Q20" i="1"/>
  <c r="R20" i="1" s="1"/>
  <c r="T20" i="1" s="1"/>
  <c r="U20" i="1" s="1"/>
  <c r="R21" i="1"/>
  <c r="T21" i="1" s="1"/>
  <c r="U21" i="1" s="1"/>
  <c r="Q22" i="1"/>
  <c r="R22" i="1" s="1"/>
  <c r="T22" i="1" s="1"/>
  <c r="U22" i="1" s="1"/>
  <c r="Q24" i="1"/>
  <c r="R24" i="1" s="1"/>
  <c r="T24" i="1" s="1"/>
  <c r="U24" i="1" s="1"/>
</calcChain>
</file>

<file path=xl/sharedStrings.xml><?xml version="1.0" encoding="utf-8"?>
<sst xmlns="http://schemas.openxmlformats.org/spreadsheetml/2006/main" count="42" uniqueCount="42">
  <si>
    <t>Pirkimo dalies Nr.</t>
  </si>
  <si>
    <t>Užsakovo (perkančiosios organizacijos) adresas</t>
  </si>
  <si>
    <t>Bendra palyginamoji pasiūlymo kaina, Eur be PVM</t>
  </si>
  <si>
    <t>Bendra palyginamoji pasiūlymo kaina, Eur su PVM</t>
  </si>
  <si>
    <t>PVM, Eur</t>
  </si>
  <si>
    <t>Tiekėjo (serviso) pavadinimas ir serviso adresas</t>
  </si>
  <si>
    <t>Kitos (neįvardintos) remonto/aptarnavimo paslaugos</t>
  </si>
  <si>
    <t>Mūsų serviso (-ų) atstumai iki nurodytų AB „Kelių priežiūra“ kelių tarnybų (Užsakovo adresų) ir valandiniai įkainiai už suteikiamas paslaugas:</t>
  </si>
  <si>
    <t>Sutarties vertė Eur be PVM</t>
  </si>
  <si>
    <t>(Data)</t>
  </si>
  <si>
    <t>(Vieta)</t>
  </si>
  <si>
    <t>Maksimalus atstumas nuo (perkančiosios organizacijos) adreso į vieną pusę</t>
  </si>
  <si>
    <t>Tiekėjo atstumas iki perkančiosios organizacijos adreso, nuvažiuojamas keliais trumpiausiu atstumu, km (http://www.maps.lt/)</t>
  </si>
  <si>
    <t>Mechaninių mazgų (važiuoklė, variklis, pavarų dėžė ir kita) gedimo diagnostika</t>
  </si>
  <si>
    <t>Perdavimo mechanizmų remontas (pavarų dėžės, reduktoriai)</t>
  </si>
  <si>
    <t>Važiuoklės remontas (pakaba, stabdžių sistema, vairavimo mechanizmas)</t>
  </si>
  <si>
    <t>Techninis aptarnavimas (tepalų ir kitų skysčių, filtrų keitimas, patikra ir paruošimas techninei apžiūrai ir kt.)</t>
  </si>
  <si>
    <t>Ukmergės g. 16, LT-55101 Jonava</t>
  </si>
  <si>
    <t>Vytauto Didžiojo g. 118, LT-56111 Kaišiadorys</t>
  </si>
  <si>
    <t>Preliminarus valandų kiekis (val.)</t>
  </si>
  <si>
    <t>Južintų g. 3, LT-42150 Rokiškis</t>
  </si>
  <si>
    <t>Kompiuterinė gedimo diagnostika (visiems automobiliams)</t>
  </si>
  <si>
    <t>Elektrinių mazgų (starterių, generatorių, komutatorių, rėlių, laidų pynių ir pan.) gedimo diagnostika ir remontas</t>
  </si>
  <si>
    <t>Variklių ir susijusių mazgų remontas (aušinimo sistema, degalų tiekimo sistema, dujų išmetimo sistema, maitinimo sistema)</t>
  </si>
  <si>
    <r>
      <rPr>
        <b/>
        <vertAlign val="superscript"/>
        <sz val="11"/>
        <rFont val="Times New Roman"/>
        <family val="1"/>
        <charset val="186"/>
      </rPr>
      <t>1</t>
    </r>
    <r>
      <rPr>
        <b/>
        <sz val="11"/>
        <rFont val="Times New Roman"/>
        <family val="1"/>
        <charset val="186"/>
      </rPr>
      <t>*PVM, %</t>
    </r>
  </si>
  <si>
    <t xml:space="preserve">Valandinis paslaugų įkainis, Eur be PVM </t>
  </si>
  <si>
    <r>
      <rPr>
        <b/>
        <vertAlign val="superscript"/>
        <sz val="12"/>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t>
    </r>
    <r>
      <rPr>
        <i/>
        <sz val="11"/>
        <rFont val="Times New Roman"/>
        <family val="1"/>
        <charset val="186"/>
      </rPr>
      <t>https://vpt.lrv.lt/uploads/vpt/documents/files/LT_versija/E_vedlys/4_convenience/PVMpagalba(Pasiulymoforma).pdf</t>
    </r>
  </si>
  <si>
    <r>
      <rPr>
        <b/>
        <vertAlign val="superscript"/>
        <sz val="12"/>
        <rFont val="Times New Roman"/>
        <family val="1"/>
        <charset val="186"/>
      </rPr>
      <t>2</t>
    </r>
    <r>
      <rPr>
        <sz val="11"/>
        <rFont val="Times New Roman"/>
        <family val="1"/>
        <charset val="186"/>
      </rPr>
      <t>*Nuolaida bus taikoma visą sutarties galiojimo laikotarpį. Vykdant  sutartį tiekėjas gali pritaikyti  ir didesnę nuolaidą, nei  nurodyta pasiūlyme.</t>
    </r>
  </si>
  <si>
    <t xml:space="preserve">     (pareigos)</t>
  </si>
  <si>
    <t xml:space="preserve">                       (parašas)</t>
  </si>
  <si>
    <t>(vardas pavardė)</t>
  </si>
  <si>
    <t>Valandinių paslaugų įkainių suma, Eur be PVM</t>
  </si>
  <si>
    <t xml:space="preserve"> Lengvųjų automobilių autoserviso paslaugos</t>
  </si>
  <si>
    <t>Liepkalnio g. 81 A, LT-02120 Vilnius</t>
  </si>
  <si>
    <t>S.Neries g. 88, LT-70171 Vilkaviškis</t>
  </si>
  <si>
    <t>Šviesos g. 11, LT-20177 Ukmergė</t>
  </si>
  <si>
    <r>
      <t xml:space="preserve">Atkreiptinas Tiekėjų dėmesys: </t>
    </r>
    <r>
      <rPr>
        <b/>
        <u/>
        <sz val="12"/>
        <color indexed="10"/>
        <rFont val="Times New Roman"/>
        <family val="1"/>
        <charset val="186"/>
      </rPr>
      <t>Užpildytas Pasiūlymo  formos priedas Nr.1  privalo būti pateiktas ne skenuota forma, bet Microsoft Excell formatu ar kita visuotinai prieinama teksto redagavimo programa</t>
    </r>
    <r>
      <rPr>
        <b/>
        <u/>
        <sz val="8"/>
        <color indexed="10"/>
        <rFont val="Times New Roman"/>
        <family val="1"/>
        <charset val="186"/>
      </rPr>
      <t> </t>
    </r>
    <r>
      <rPr>
        <b/>
        <u/>
        <sz val="12"/>
        <color indexed="10"/>
        <rFont val="Times New Roman"/>
        <family val="1"/>
        <charset val="186"/>
      </rPr>
      <t>. Tiekėjas gali pildyti tik pilkai pažymėtus laukus (celes).</t>
    </r>
  </si>
  <si>
    <t xml:space="preserve"> PASIŪLYMO KAINA </t>
  </si>
  <si>
    <t>2* Paslaugoms pagal funkcinę paskirtį panašioms, tačiau nenurodytoms pasiūlymo formos priede Nr.1,  taikoma fiksuoto dydžio nuolaida visą sutarties galiojimo laikotarpį (nurodomi procentai):</t>
  </si>
  <si>
    <t>Vilnius</t>
  </si>
  <si>
    <t xml:space="preserve"> TIEKĖJAS: UAB "Martonas"</t>
  </si>
  <si>
    <t xml:space="preserve">J. Pavilonienės IĮ; Pandėlio g. 7, Rokiškis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</si>
</sst>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sz val="10"/>
      <name val="Arial"/>
      <family val="2"/>
    </font>
    <font>
      <sz val="10"/>
      <name val="TimesLT"/>
      <charset val="186"/>
    </font>
    <font>
      <sz val="10"/>
      <name val="Arial"/>
      <family val="2"/>
      <charset val="186"/>
    </font>
    <font>
      <sz val="11"/>
      <name val="Times New Roman"/>
      <family val="1"/>
      <charset val="186"/>
    </font>
    <font>
      <b/>
      <sz val="11"/>
      <name val="Times New Roman"/>
      <family val="1"/>
      <charset val="186"/>
    </font>
    <font>
      <b/>
      <sz val="10"/>
      <name val="Times New Roman"/>
      <family val="1"/>
      <charset val="186"/>
    </font>
    <font>
      <b/>
      <vertAlign val="superscript"/>
      <sz val="11"/>
      <name val="Times New Roman"/>
      <family val="1"/>
      <charset val="186"/>
    </font>
    <font>
      <b/>
      <vertAlign val="superscript"/>
      <sz val="12"/>
      <name val="Times New Roman"/>
      <family val="1"/>
      <charset val="186"/>
    </font>
    <font>
      <b/>
      <sz val="12"/>
      <name val="Times New Roman"/>
      <family val="1"/>
      <charset val="186"/>
    </font>
    <font>
      <i/>
      <sz val="11"/>
      <name val="Times New Roman"/>
      <family val="1"/>
      <charset val="186"/>
    </font>
    <font>
      <b/>
      <u/>
      <sz val="12"/>
      <color indexed="10"/>
      <name val="Times New Roman"/>
      <family val="1"/>
      <charset val="186"/>
    </font>
    <font>
      <b/>
      <u/>
      <sz val="8"/>
      <color indexed="10"/>
      <name val="Times New Roman"/>
      <family val="1"/>
      <charset val="186"/>
    </font>
    <font>
      <sz val="9"/>
      <name val="Times New Roman"/>
      <family val="1"/>
      <charset val="186"/>
    </font>
    <font>
      <sz val="11"/>
      <color theme="1"/>
      <name val="Calibri"/>
      <family val="2"/>
      <scheme val="minor"/>
    </font>
    <font>
      <sz val="11"/>
      <color theme="1"/>
      <name val="Times New Roman"/>
      <family val="1"/>
      <charset val="186"/>
    </font>
    <font>
      <sz val="11"/>
      <color rgb="FF000000"/>
      <name val="Times New Roman"/>
      <family val="1"/>
      <charset val="186"/>
    </font>
    <font>
      <sz val="11"/>
      <color rgb="FFFF0000"/>
      <name val="Times New Roman"/>
      <family val="1"/>
      <charset val="186"/>
    </font>
    <font>
      <sz val="11"/>
      <color rgb="FF00B050"/>
      <name val="Times New Roman"/>
      <family val="1"/>
      <charset val="186"/>
    </font>
    <font>
      <b/>
      <sz val="11"/>
      <color rgb="FF000000"/>
      <name val="Times New Roman"/>
      <family val="1"/>
      <charset val="186"/>
    </font>
    <font>
      <b/>
      <sz val="11"/>
      <color theme="1"/>
      <name val="Times New Roman"/>
      <family val="1"/>
      <charset val="186"/>
    </font>
    <font>
      <sz val="10"/>
      <color theme="1"/>
      <name val="Times New Roman"/>
      <family val="1"/>
      <charset val="186"/>
    </font>
    <font>
      <u/>
      <sz val="11"/>
      <name val="Times New Roman"/>
      <family val="1"/>
      <charset val="186"/>
    </font>
    <font>
      <u/>
      <sz val="11"/>
      <color theme="1"/>
      <name val="Times New Roman"/>
      <family val="1"/>
      <charset val="186"/>
    </font>
    <font>
      <u/>
      <sz val="10"/>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3" fillId="0" borderId="0"/>
    <xf numFmtId="0" fontId="2" fillId="0" borderId="0"/>
    <xf numFmtId="0" fontId="1" fillId="0" borderId="0"/>
    <xf numFmtId="9" fontId="14" fillId="0" borderId="0" applyFont="0" applyFill="0" applyBorder="0" applyAlignment="0" applyProtection="0"/>
  </cellStyleXfs>
  <cellXfs count="68">
    <xf numFmtId="0" fontId="0" fillId="0" borderId="0" xfId="0"/>
    <xf numFmtId="4" fontId="4" fillId="0" borderId="1" xfId="0" applyNumberFormat="1" applyFont="1" applyBorder="1" applyAlignment="1">
      <alignment horizontal="center" wrapText="1"/>
    </xf>
    <xf numFmtId="4" fontId="4" fillId="0" borderId="1" xfId="0" applyNumberFormat="1" applyFont="1" applyBorder="1" applyAlignment="1">
      <alignment horizontal="center"/>
    </xf>
    <xf numFmtId="9" fontId="4" fillId="2" borderId="1" xfId="5" applyFont="1" applyFill="1" applyBorder="1" applyAlignment="1" applyProtection="1">
      <alignment horizontal="center"/>
      <protection locked="0"/>
    </xf>
    <xf numFmtId="0" fontId="6" fillId="0" borderId="1" xfId="0" applyFont="1" applyBorder="1" applyAlignment="1">
      <alignment horizontal="center" vertical="center" wrapText="1"/>
    </xf>
    <xf numFmtId="0" fontId="4" fillId="0" borderId="0" xfId="0" applyFont="1" applyProtection="1">
      <protection locked="0"/>
    </xf>
    <xf numFmtId="0" fontId="4" fillId="0" borderId="0" xfId="0" applyFont="1" applyAlignment="1" applyProtection="1">
      <alignment horizontal="right" vertical="center"/>
      <protection locked="0"/>
    </xf>
    <xf numFmtId="0" fontId="17" fillId="0" borderId="0" xfId="0" applyFont="1" applyAlignment="1" applyProtection="1">
      <alignment wrapText="1"/>
      <protection locked="0"/>
    </xf>
    <xf numFmtId="0" fontId="4" fillId="0" borderId="0" xfId="0" applyFont="1" applyAlignment="1" applyProtection="1">
      <alignment horizontal="left" wrapText="1"/>
      <protection locked="0"/>
    </xf>
    <xf numFmtId="0" fontId="4" fillId="0" borderId="0" xfId="0" applyFont="1" applyAlignment="1" applyProtection="1">
      <alignment vertical="center"/>
      <protection locked="0"/>
    </xf>
    <xf numFmtId="0" fontId="5" fillId="0" borderId="0" xfId="0" applyFont="1" applyAlignment="1" applyProtection="1">
      <alignment horizontal="left"/>
      <protection locked="0"/>
    </xf>
    <xf numFmtId="0" fontId="5"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4" fontId="5" fillId="0" borderId="1" xfId="0" applyNumberFormat="1" applyFont="1" applyBorder="1" applyAlignment="1">
      <alignment horizontal="center"/>
    </xf>
    <xf numFmtId="0" fontId="18" fillId="0" borderId="0" xfId="0" applyFont="1" applyProtection="1">
      <protection locked="0"/>
    </xf>
    <xf numFmtId="4" fontId="4" fillId="2" borderId="1" xfId="0" applyNumberFormat="1" applyFont="1" applyFill="1" applyBorder="1" applyAlignment="1" applyProtection="1">
      <alignment horizontal="center" wrapText="1"/>
      <protection locked="0"/>
    </xf>
    <xf numFmtId="0" fontId="19" fillId="0" borderId="1" xfId="0" applyFont="1" applyBorder="1" applyAlignment="1">
      <alignment horizontal="center" vertical="center"/>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center" wrapText="1"/>
    </xf>
    <xf numFmtId="0" fontId="15" fillId="0" borderId="1" xfId="0" applyFont="1" applyBorder="1" applyAlignment="1">
      <alignment horizontal="center"/>
    </xf>
    <xf numFmtId="0" fontId="4"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4" fontId="5" fillId="3" borderId="1" xfId="0" applyNumberFormat="1" applyFont="1" applyFill="1" applyBorder="1" applyAlignment="1" applyProtection="1">
      <alignment horizontal="center"/>
      <protection locked="0"/>
    </xf>
    <xf numFmtId="164" fontId="18" fillId="2" borderId="1" xfId="0" applyNumberFormat="1" applyFont="1" applyFill="1" applyBorder="1" applyProtection="1">
      <protection locked="0"/>
    </xf>
    <xf numFmtId="164" fontId="4" fillId="2" borderId="1" xfId="0" applyNumberFormat="1" applyFont="1" applyFill="1" applyBorder="1" applyProtection="1">
      <protection locked="0"/>
    </xf>
    <xf numFmtId="0" fontId="15" fillId="3" borderId="1" xfId="0" applyFont="1" applyFill="1" applyBorder="1"/>
    <xf numFmtId="0" fontId="16" fillId="3" borderId="1" xfId="0" applyFont="1" applyFill="1" applyBorder="1" applyAlignment="1">
      <alignment horizontal="center" vertical="center" wrapText="1"/>
    </xf>
    <xf numFmtId="0" fontId="24" fillId="0" borderId="0" xfId="0" applyFont="1" applyAlignment="1">
      <alignment vertical="center"/>
    </xf>
    <xf numFmtId="0" fontId="0" fillId="0" borderId="0" xfId="0" applyAlignment="1">
      <alignment horizontal="right"/>
    </xf>
    <xf numFmtId="0" fontId="21" fillId="0" borderId="0" xfId="0" applyFont="1" applyAlignment="1">
      <alignment vertical="center"/>
    </xf>
    <xf numFmtId="0" fontId="21" fillId="0" borderId="0" xfId="0" applyFont="1" applyAlignment="1">
      <alignment horizontal="center" vertical="center"/>
    </xf>
    <xf numFmtId="0" fontId="17" fillId="2" borderId="1" xfId="0" applyFont="1" applyFill="1" applyBorder="1" applyAlignment="1" applyProtection="1">
      <alignment horizontal="center" vertical="center" wrapText="1"/>
      <protection locked="0"/>
    </xf>
    <xf numFmtId="0" fontId="4" fillId="3" borderId="0" xfId="0" applyFont="1" applyFill="1" applyAlignment="1" applyProtection="1">
      <alignment horizontal="left" wrapText="1"/>
      <protection locked="0"/>
    </xf>
    <xf numFmtId="0" fontId="15" fillId="3" borderId="0" xfId="0" applyFont="1" applyFill="1" applyAlignment="1">
      <alignment horizontal="left" wrapText="1"/>
    </xf>
    <xf numFmtId="0" fontId="15" fillId="0" borderId="0" xfId="0" applyFont="1"/>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2" fontId="16" fillId="3" borderId="1" xfId="0" applyNumberFormat="1" applyFont="1" applyFill="1" applyBorder="1" applyAlignment="1">
      <alignment horizontal="center" vertical="center" wrapText="1"/>
    </xf>
    <xf numFmtId="2" fontId="15"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pplyProtection="1">
      <alignment wrapText="1"/>
      <protection locked="0"/>
    </xf>
    <xf numFmtId="2" fontId="16"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20" fillId="3" borderId="1" xfId="0" applyFont="1" applyFill="1" applyBorder="1" applyAlignment="1">
      <alignment horizontal="center" wrapText="1"/>
    </xf>
    <xf numFmtId="0" fontId="17" fillId="0" borderId="0" xfId="0" applyFont="1" applyAlignment="1" applyProtection="1">
      <alignment horizontal="left" wrapText="1"/>
      <protection locked="0"/>
    </xf>
    <xf numFmtId="0" fontId="20" fillId="0" borderId="0" xfId="0" applyFont="1" applyAlignment="1" applyProtection="1">
      <alignment horizontal="center" wrapText="1"/>
      <protection locked="0"/>
    </xf>
    <xf numFmtId="0" fontId="15" fillId="0" borderId="0" xfId="0" applyFont="1" applyAlignment="1">
      <alignment horizontal="center" wrapText="1"/>
    </xf>
    <xf numFmtId="14" fontId="22" fillId="0" borderId="0" xfId="0" applyNumberFormat="1" applyFont="1" applyAlignment="1" applyProtection="1">
      <alignment horizontal="center" vertical="center"/>
      <protection locked="0"/>
    </xf>
    <xf numFmtId="0" fontId="23" fillId="0" borderId="0" xfId="0" applyFont="1" applyAlignment="1">
      <alignment horizontal="center" vertical="center"/>
    </xf>
    <xf numFmtId="0" fontId="4" fillId="0" borderId="0" xfId="0" applyFont="1" applyAlignment="1" applyProtection="1">
      <alignment horizontal="center" vertical="center"/>
      <protection locked="0"/>
    </xf>
    <xf numFmtId="0" fontId="15" fillId="0" borderId="0" xfId="0" applyFont="1" applyAlignment="1">
      <alignment horizontal="center" vertical="center"/>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0" fillId="0" borderId="0" xfId="0" applyFont="1" applyAlignment="1">
      <alignment horizontal="center" vertical="center"/>
    </xf>
  </cellXfs>
  <cellStyles count="6">
    <cellStyle name="Įprastas"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Procentai"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0"/>
  <sheetViews>
    <sheetView tabSelected="1" topLeftCell="A16" zoomScale="70" zoomScaleNormal="70" workbookViewId="0">
      <selection activeCell="A29" sqref="A29"/>
    </sheetView>
  </sheetViews>
  <sheetFormatPr defaultColWidth="17" defaultRowHeight="15"/>
  <cols>
    <col min="1" max="1" width="10.42578125" style="5" customWidth="1"/>
    <col min="2" max="2" width="44.140625" style="5" customWidth="1"/>
    <col min="3" max="3" width="30.7109375" style="5" customWidth="1"/>
    <col min="4" max="4" width="35.7109375" style="5" customWidth="1"/>
    <col min="5" max="5" width="16.5703125" style="5" customWidth="1"/>
    <col min="6" max="6" width="15.7109375" style="17" customWidth="1"/>
    <col min="7" max="7" width="7" style="5" customWidth="1"/>
    <col min="8" max="8" width="13.7109375" style="5" customWidth="1"/>
    <col min="9" max="9" width="13" style="5" customWidth="1"/>
    <col min="10" max="12" width="11.42578125" style="5" customWidth="1"/>
    <col min="13" max="13" width="12.140625" style="5" customWidth="1"/>
    <col min="14" max="14" width="13.140625" style="5" customWidth="1"/>
    <col min="15" max="15" width="11.42578125" style="5" customWidth="1"/>
    <col min="16" max="17" width="13.42578125" style="5" customWidth="1"/>
    <col min="18" max="18" width="12.5703125" style="5" customWidth="1"/>
    <col min="19" max="20" width="12.42578125" style="5" customWidth="1"/>
    <col min="21" max="21" width="13.85546875" style="5" customWidth="1"/>
    <col min="22" max="22" width="19.140625" style="5" customWidth="1"/>
    <col min="23" max="235" width="9.140625" style="5" customWidth="1"/>
    <col min="236" max="236" width="9" style="5" customWidth="1"/>
    <col min="237" max="16384" width="17" style="5"/>
  </cols>
  <sheetData>
    <row r="1" spans="1:11">
      <c r="F1" s="6"/>
    </row>
    <row r="2" spans="1:11" ht="11.25" customHeight="1">
      <c r="A2" s="58"/>
      <c r="B2" s="58"/>
      <c r="C2" s="58"/>
      <c r="D2" s="58"/>
      <c r="E2" s="58"/>
      <c r="F2" s="58"/>
      <c r="G2" s="58"/>
      <c r="H2" s="58"/>
      <c r="I2" s="58"/>
      <c r="J2" s="58"/>
      <c r="K2" s="58"/>
    </row>
    <row r="3" spans="1:11" ht="48.2" customHeight="1">
      <c r="A3" s="58" t="s">
        <v>36</v>
      </c>
      <c r="B3" s="58"/>
      <c r="C3" s="58"/>
      <c r="D3" s="58"/>
      <c r="E3" s="58"/>
      <c r="F3" s="58"/>
      <c r="G3" s="7"/>
      <c r="H3" s="7"/>
      <c r="I3" s="7"/>
      <c r="J3" s="7"/>
      <c r="K3" s="7"/>
    </row>
    <row r="5" spans="1:11" ht="19.5" customHeight="1">
      <c r="A5" s="59" t="s">
        <v>32</v>
      </c>
      <c r="B5" s="59"/>
      <c r="C5" s="59"/>
      <c r="D5" s="59"/>
      <c r="E5" s="59"/>
      <c r="F5" s="60"/>
      <c r="G5" s="60"/>
      <c r="H5" s="21"/>
    </row>
    <row r="6" spans="1:11" ht="19.5" customHeight="1">
      <c r="A6" s="61">
        <v>45117</v>
      </c>
      <c r="B6" s="62"/>
      <c r="C6" s="62"/>
      <c r="D6" s="62"/>
      <c r="E6" s="62"/>
      <c r="F6" s="62"/>
      <c r="G6" s="62"/>
      <c r="H6" s="20"/>
    </row>
    <row r="7" spans="1:11" ht="19.5" customHeight="1">
      <c r="A7" s="63" t="s">
        <v>9</v>
      </c>
      <c r="B7" s="64"/>
      <c r="C7" s="64"/>
      <c r="D7" s="64"/>
      <c r="E7" s="64"/>
      <c r="F7" s="64"/>
      <c r="G7" s="64"/>
      <c r="H7" s="20"/>
    </row>
    <row r="8" spans="1:11" ht="19.5" customHeight="1">
      <c r="A8" s="65" t="s">
        <v>39</v>
      </c>
      <c r="B8" s="64"/>
      <c r="C8" s="64"/>
      <c r="D8" s="64"/>
      <c r="E8" s="64"/>
      <c r="F8" s="64"/>
      <c r="G8" s="64"/>
      <c r="H8" s="20"/>
    </row>
    <row r="9" spans="1:11" ht="19.5" customHeight="1">
      <c r="A9" s="65" t="s">
        <v>10</v>
      </c>
      <c r="B9" s="65"/>
      <c r="C9" s="65"/>
      <c r="D9" s="65"/>
      <c r="E9" s="65"/>
      <c r="F9" s="65"/>
      <c r="G9" s="65"/>
      <c r="H9" s="20"/>
    </row>
    <row r="10" spans="1:11" s="23" customFormat="1" ht="19.5" customHeight="1">
      <c r="A10" s="65"/>
      <c r="B10" s="65"/>
      <c r="C10" s="65"/>
      <c r="D10" s="65"/>
      <c r="E10" s="65"/>
      <c r="F10" s="65"/>
      <c r="G10" s="65"/>
    </row>
    <row r="11" spans="1:11">
      <c r="A11" s="66" t="s">
        <v>40</v>
      </c>
      <c r="B11" s="67"/>
      <c r="C11" s="67"/>
      <c r="D11" s="67"/>
      <c r="E11" s="67"/>
      <c r="F11" s="67"/>
      <c r="G11" s="67"/>
      <c r="H11" s="20"/>
    </row>
    <row r="12" spans="1:11" ht="24.95" customHeight="1">
      <c r="A12" s="8"/>
      <c r="B12" s="18"/>
      <c r="C12" s="18"/>
      <c r="D12" s="18"/>
      <c r="E12" s="18"/>
      <c r="F12" s="19"/>
      <c r="G12" s="19"/>
      <c r="H12" s="19"/>
    </row>
    <row r="13" spans="1:11" ht="22.7" customHeight="1">
      <c r="A13" s="24"/>
      <c r="B13" s="24"/>
      <c r="C13" s="24"/>
      <c r="D13" s="24"/>
      <c r="E13" s="24"/>
      <c r="F13" s="24"/>
      <c r="G13" s="24"/>
      <c r="H13" s="19"/>
    </row>
    <row r="14" spans="1:11" ht="22.7" customHeight="1">
      <c r="A14" s="67" t="s">
        <v>37</v>
      </c>
      <c r="B14" s="67"/>
      <c r="C14" s="67"/>
      <c r="D14" s="67"/>
      <c r="E14" s="67"/>
      <c r="F14" s="67"/>
      <c r="G14" s="67"/>
      <c r="H14" s="19"/>
    </row>
    <row r="15" spans="1:11" ht="18.75" customHeight="1">
      <c r="A15" s="24"/>
      <c r="B15" s="24"/>
      <c r="C15" s="24"/>
      <c r="D15" s="24"/>
      <c r="E15" s="24"/>
      <c r="F15" s="24"/>
      <c r="G15" s="24"/>
      <c r="H15" s="19"/>
    </row>
    <row r="16" spans="1:11" ht="20.25" customHeight="1">
      <c r="A16" s="10" t="s">
        <v>7</v>
      </c>
      <c r="B16" s="8"/>
      <c r="C16" s="8"/>
      <c r="D16" s="8"/>
      <c r="E16" s="8"/>
      <c r="F16" s="8"/>
      <c r="G16" s="19"/>
      <c r="H16" s="19"/>
    </row>
    <row r="17" spans="1:22" s="9" customFormat="1" ht="27.75" customHeight="1">
      <c r="A17" s="43" t="s">
        <v>0</v>
      </c>
      <c r="B17" s="43" t="s">
        <v>1</v>
      </c>
      <c r="C17" s="46" t="s">
        <v>11</v>
      </c>
      <c r="D17" s="46" t="s">
        <v>5</v>
      </c>
      <c r="E17" s="46" t="s">
        <v>12</v>
      </c>
      <c r="F17" s="50" t="s">
        <v>8</v>
      </c>
      <c r="G17" s="51"/>
      <c r="H17" s="48" t="s">
        <v>19</v>
      </c>
      <c r="I17" s="38" t="s">
        <v>25</v>
      </c>
      <c r="J17" s="39"/>
      <c r="K17" s="39"/>
      <c r="L17" s="39"/>
      <c r="M17" s="39"/>
      <c r="N17" s="39"/>
      <c r="O17" s="39"/>
      <c r="P17" s="40"/>
      <c r="Q17" s="54" t="s">
        <v>31</v>
      </c>
      <c r="R17" s="46" t="s">
        <v>2</v>
      </c>
      <c r="S17" s="46" t="s">
        <v>24</v>
      </c>
      <c r="T17" s="46" t="s">
        <v>4</v>
      </c>
      <c r="U17" s="46" t="s">
        <v>3</v>
      </c>
      <c r="V17" s="56" t="s">
        <v>38</v>
      </c>
    </row>
    <row r="18" spans="1:22" ht="161.1" customHeight="1">
      <c r="A18" s="43"/>
      <c r="B18" s="43"/>
      <c r="C18" s="47"/>
      <c r="D18" s="47"/>
      <c r="E18" s="47"/>
      <c r="F18" s="52"/>
      <c r="G18" s="53"/>
      <c r="H18" s="49"/>
      <c r="I18" s="4" t="s">
        <v>21</v>
      </c>
      <c r="J18" s="4" t="s">
        <v>13</v>
      </c>
      <c r="K18" s="4" t="s">
        <v>22</v>
      </c>
      <c r="L18" s="4" t="s">
        <v>14</v>
      </c>
      <c r="M18" s="4" t="s">
        <v>23</v>
      </c>
      <c r="N18" s="4" t="s">
        <v>15</v>
      </c>
      <c r="O18" s="4" t="s">
        <v>16</v>
      </c>
      <c r="P18" s="4" t="s">
        <v>6</v>
      </c>
      <c r="Q18" s="55"/>
      <c r="R18" s="47"/>
      <c r="S18" s="47"/>
      <c r="T18" s="47"/>
      <c r="U18" s="47"/>
      <c r="V18" s="57"/>
    </row>
    <row r="19" spans="1:22" s="14" customFormat="1">
      <c r="A19" s="11">
        <v>1</v>
      </c>
      <c r="B19" s="28" t="s">
        <v>17</v>
      </c>
      <c r="C19" s="29">
        <v>10</v>
      </c>
      <c r="D19" s="12"/>
      <c r="E19" s="12"/>
      <c r="F19" s="41">
        <v>30000</v>
      </c>
      <c r="G19" s="42"/>
      <c r="H19" s="22">
        <v>135</v>
      </c>
      <c r="I19" s="15"/>
      <c r="J19" s="15"/>
      <c r="K19" s="15"/>
      <c r="L19" s="15"/>
      <c r="M19" s="15"/>
      <c r="N19" s="15"/>
      <c r="O19" s="15"/>
      <c r="P19" s="15"/>
      <c r="Q19" s="25">
        <f t="shared" ref="Q19:Q24" si="0">SUM(I19:P19)</f>
        <v>0</v>
      </c>
      <c r="R19" s="1">
        <f t="shared" ref="R19:R24" si="1">Q19*H19</f>
        <v>0</v>
      </c>
      <c r="S19" s="3">
        <v>0.21</v>
      </c>
      <c r="T19" s="2">
        <f t="shared" ref="T19:T20" si="2">(R19*S19)</f>
        <v>0</v>
      </c>
      <c r="U19" s="13">
        <f t="shared" ref="U19:U20" si="3">SUM(T19,R19)</f>
        <v>0</v>
      </c>
      <c r="V19" s="26"/>
    </row>
    <row r="20" spans="1:22" s="14" customFormat="1">
      <c r="A20" s="11">
        <v>2</v>
      </c>
      <c r="B20" s="28" t="s">
        <v>18</v>
      </c>
      <c r="C20" s="29">
        <v>10</v>
      </c>
      <c r="D20" s="12"/>
      <c r="E20" s="12"/>
      <c r="F20" s="41">
        <v>40000</v>
      </c>
      <c r="G20" s="42"/>
      <c r="H20" s="22">
        <v>160</v>
      </c>
      <c r="I20" s="15"/>
      <c r="J20" s="15"/>
      <c r="K20" s="15"/>
      <c r="L20" s="15"/>
      <c r="M20" s="15"/>
      <c r="N20" s="15"/>
      <c r="O20" s="15"/>
      <c r="P20" s="15"/>
      <c r="Q20" s="25">
        <f t="shared" si="0"/>
        <v>0</v>
      </c>
      <c r="R20" s="1">
        <f t="shared" si="1"/>
        <v>0</v>
      </c>
      <c r="S20" s="3">
        <v>0.21</v>
      </c>
      <c r="T20" s="2">
        <f t="shared" si="2"/>
        <v>0</v>
      </c>
      <c r="U20" s="13">
        <f t="shared" si="3"/>
        <v>0</v>
      </c>
      <c r="V20" s="26"/>
    </row>
    <row r="21" spans="1:22">
      <c r="A21" s="16">
        <v>3</v>
      </c>
      <c r="B21" s="28" t="s">
        <v>35</v>
      </c>
      <c r="C21" s="29">
        <v>5</v>
      </c>
      <c r="D21" s="34"/>
      <c r="E21" s="34"/>
      <c r="F21" s="41">
        <v>30000</v>
      </c>
      <c r="G21" s="42"/>
      <c r="H21" s="22">
        <v>135</v>
      </c>
      <c r="I21" s="15"/>
      <c r="J21" s="15"/>
      <c r="K21" s="15"/>
      <c r="L21" s="15"/>
      <c r="M21" s="15"/>
      <c r="N21" s="15"/>
      <c r="O21" s="15"/>
      <c r="P21" s="15"/>
      <c r="Q21" s="25"/>
      <c r="R21" s="1">
        <f t="shared" si="1"/>
        <v>0</v>
      </c>
      <c r="S21" s="3">
        <v>0.21</v>
      </c>
      <c r="T21" s="2">
        <f t="shared" ref="T21:T24" si="4">(R21*S21)</f>
        <v>0</v>
      </c>
      <c r="U21" s="13">
        <f t="shared" ref="U21:U24" si="5">SUM(T21,R21)</f>
        <v>0</v>
      </c>
      <c r="V21" s="27"/>
    </row>
    <row r="22" spans="1:22" ht="45">
      <c r="A22" s="16">
        <v>4</v>
      </c>
      <c r="B22" s="28" t="s">
        <v>20</v>
      </c>
      <c r="C22" s="29">
        <v>5</v>
      </c>
      <c r="D22" s="34" t="s">
        <v>41</v>
      </c>
      <c r="E22" s="34">
        <v>2.77</v>
      </c>
      <c r="F22" s="41">
        <v>30000</v>
      </c>
      <c r="G22" s="42"/>
      <c r="H22" s="22">
        <v>135</v>
      </c>
      <c r="I22" s="15">
        <v>17.5</v>
      </c>
      <c r="J22" s="15">
        <v>1</v>
      </c>
      <c r="K22" s="15">
        <v>22</v>
      </c>
      <c r="L22" s="15">
        <v>4.8</v>
      </c>
      <c r="M22" s="15">
        <v>15.2</v>
      </c>
      <c r="N22" s="15">
        <v>22</v>
      </c>
      <c r="O22" s="15">
        <v>16</v>
      </c>
      <c r="P22" s="15">
        <v>17.5</v>
      </c>
      <c r="Q22" s="25">
        <f t="shared" si="0"/>
        <v>116</v>
      </c>
      <c r="R22" s="1">
        <f t="shared" si="1"/>
        <v>15660</v>
      </c>
      <c r="S22" s="3">
        <v>0.21</v>
      </c>
      <c r="T22" s="2">
        <f t="shared" si="4"/>
        <v>3288.6</v>
      </c>
      <c r="U22" s="13">
        <f t="shared" si="5"/>
        <v>18948.599999999999</v>
      </c>
      <c r="V22" s="27">
        <v>0.05</v>
      </c>
    </row>
    <row r="23" spans="1:22">
      <c r="A23" s="16">
        <v>5</v>
      </c>
      <c r="B23" s="28" t="s">
        <v>33</v>
      </c>
      <c r="C23" s="29">
        <v>10</v>
      </c>
      <c r="D23" s="34"/>
      <c r="E23" s="34"/>
      <c r="F23" s="45">
        <v>90000</v>
      </c>
      <c r="G23" s="45"/>
      <c r="H23" s="22">
        <v>400</v>
      </c>
      <c r="I23" s="15"/>
      <c r="J23" s="15"/>
      <c r="K23" s="15"/>
      <c r="L23" s="15"/>
      <c r="M23" s="15"/>
      <c r="N23" s="15"/>
      <c r="O23" s="15"/>
      <c r="P23" s="15"/>
      <c r="Q23" s="25"/>
      <c r="R23" s="1"/>
      <c r="S23" s="3"/>
      <c r="T23" s="2"/>
      <c r="U23" s="13"/>
      <c r="V23" s="27"/>
    </row>
    <row r="24" spans="1:22">
      <c r="A24" s="16">
        <v>6</v>
      </c>
      <c r="B24" s="28" t="s">
        <v>34</v>
      </c>
      <c r="C24" s="29">
        <v>50</v>
      </c>
      <c r="D24" s="12"/>
      <c r="E24" s="12"/>
      <c r="F24" s="45">
        <v>30000</v>
      </c>
      <c r="G24" s="45"/>
      <c r="H24" s="22">
        <v>135</v>
      </c>
      <c r="I24" s="15"/>
      <c r="J24" s="15"/>
      <c r="K24" s="15"/>
      <c r="L24" s="15"/>
      <c r="M24" s="15"/>
      <c r="N24" s="15"/>
      <c r="O24" s="15"/>
      <c r="P24" s="15"/>
      <c r="Q24" s="25">
        <f t="shared" si="0"/>
        <v>0</v>
      </c>
      <c r="R24" s="1">
        <f t="shared" si="1"/>
        <v>0</v>
      </c>
      <c r="S24" s="3">
        <v>0.21</v>
      </c>
      <c r="T24" s="2">
        <f t="shared" si="4"/>
        <v>0</v>
      </c>
      <c r="U24" s="13">
        <f t="shared" si="5"/>
        <v>0</v>
      </c>
      <c r="V24" s="27"/>
    </row>
    <row r="25" spans="1:22" ht="70.5" customHeight="1">
      <c r="A25" s="44" t="s">
        <v>26</v>
      </c>
      <c r="B25" s="44"/>
      <c r="C25" s="44"/>
      <c r="D25" s="44"/>
      <c r="E25" s="44"/>
      <c r="F25" s="37"/>
      <c r="G25" s="37"/>
      <c r="H25" s="37"/>
      <c r="I25" s="44"/>
      <c r="J25" s="44"/>
      <c r="K25" s="44"/>
    </row>
    <row r="26" spans="1:22" ht="15.75" customHeight="1">
      <c r="A26" s="35" t="s">
        <v>27</v>
      </c>
      <c r="B26" s="36"/>
      <c r="C26" s="36"/>
      <c r="D26" s="36"/>
      <c r="E26" s="36"/>
      <c r="F26" s="36"/>
      <c r="G26" s="36"/>
      <c r="H26" s="36"/>
      <c r="I26" s="37"/>
      <c r="J26" s="37"/>
      <c r="K26" s="37"/>
      <c r="L26" s="37"/>
      <c r="M26" s="37"/>
      <c r="N26" s="37"/>
      <c r="O26" s="37"/>
      <c r="P26" s="37"/>
      <c r="Q26" s="37"/>
      <c r="R26" s="37"/>
    </row>
    <row r="29" spans="1:22">
      <c r="A29" s="30"/>
      <c r="B29" s="31"/>
      <c r="C29"/>
    </row>
    <row r="30" spans="1:22">
      <c r="A30" s="32" t="s">
        <v>28</v>
      </c>
      <c r="B30" s="33" t="s">
        <v>29</v>
      </c>
      <c r="C30" s="33" t="s">
        <v>30</v>
      </c>
    </row>
  </sheetData>
  <mergeCells count="32">
    <mergeCell ref="F21:G21"/>
    <mergeCell ref="A8:G8"/>
    <mergeCell ref="A11:G11"/>
    <mergeCell ref="A9:G9"/>
    <mergeCell ref="A10:G10"/>
    <mergeCell ref="A14:G14"/>
    <mergeCell ref="A2:K2"/>
    <mergeCell ref="A3:F3"/>
    <mergeCell ref="A5:G5"/>
    <mergeCell ref="A6:G6"/>
    <mergeCell ref="A7:G7"/>
    <mergeCell ref="V17:V18"/>
    <mergeCell ref="U17:U18"/>
    <mergeCell ref="R17:R18"/>
    <mergeCell ref="S17:S18"/>
    <mergeCell ref="T17:T18"/>
    <mergeCell ref="A26:R26"/>
    <mergeCell ref="I17:P17"/>
    <mergeCell ref="F22:G22"/>
    <mergeCell ref="F19:G19"/>
    <mergeCell ref="B17:B18"/>
    <mergeCell ref="A25:K25"/>
    <mergeCell ref="F23:G23"/>
    <mergeCell ref="D17:D18"/>
    <mergeCell ref="H17:H18"/>
    <mergeCell ref="F17:G18"/>
    <mergeCell ref="A17:A18"/>
    <mergeCell ref="C17:C18"/>
    <mergeCell ref="E17:E18"/>
    <mergeCell ref="Q17:Q18"/>
    <mergeCell ref="F24:G24"/>
    <mergeCell ref="F20:G20"/>
  </mergeCells>
  <pageMargins left="0.23622047244094491" right="0.23622047244094491"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2023-10-16T10:31:28Z</dcterms:modified>
</cp:coreProperties>
</file>