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RA Medicina\Pirkimai bendras MLS\PIRKIMAI 2022\LINA\Gintares laboratoriniai\Sutartys\"/>
    </mc:Choice>
  </mc:AlternateContent>
  <bookViews>
    <workbookView xWindow="-105" yWindow="-105" windowWidth="23250" windowHeight="12570"/>
  </bookViews>
  <sheets>
    <sheet name=".." sheetId="1" r:id="rId1"/>
  </sheets>
  <definedNames>
    <definedName name="_xlnm.Print_Titles" localSheetId="0">'..'!$8:$8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K24" i="1"/>
  <c r="K25" i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J25" i="1"/>
  <c r="J26" i="1"/>
  <c r="K26" i="1" s="1"/>
  <c r="J27" i="1"/>
  <c r="K27" i="1" s="1"/>
  <c r="H20" i="1"/>
  <c r="H21" i="1"/>
  <c r="H22" i="1"/>
  <c r="H23" i="1"/>
  <c r="H24" i="1"/>
  <c r="H25" i="1"/>
  <c r="J16" i="1"/>
  <c r="K16" i="1" s="1"/>
  <c r="K15" i="1" l="1"/>
  <c r="J15" i="1"/>
  <c r="K14" i="1"/>
  <c r="J14" i="1"/>
  <c r="J13" i="1"/>
  <c r="K13" i="1" s="1"/>
  <c r="J12" i="1"/>
  <c r="K12" i="1" s="1"/>
  <c r="J10" i="1" l="1"/>
  <c r="K10" i="1" s="1"/>
</calcChain>
</file>

<file path=xl/sharedStrings.xml><?xml version="1.0" encoding="utf-8"?>
<sst xmlns="http://schemas.openxmlformats.org/spreadsheetml/2006/main" count="102" uniqueCount="73">
  <si>
    <t>Pavadinimas</t>
  </si>
  <si>
    <t>Mato vnt.</t>
  </si>
  <si>
    <t>Suma, EUR
(be PVM)</t>
  </si>
  <si>
    <t>Suma, EUR
(su PVM)</t>
  </si>
  <si>
    <t>PIRKĖJAS</t>
  </si>
  <si>
    <t>PARDAVĖJAS</t>
  </si>
  <si>
    <t>Gamintojas, šalis</t>
  </si>
  <si>
    <t>Iš viso</t>
  </si>
  <si>
    <t>1.</t>
  </si>
  <si>
    <t>Prekinis pavadinimas, pakuotės dydis</t>
  </si>
  <si>
    <t>Tyrimų skaičius per 48 mėn.</t>
  </si>
  <si>
    <t>Mato vnt kaina, EUR (be PVM)</t>
  </si>
  <si>
    <t>Eil. Nr.</t>
  </si>
  <si>
    <t>TIEKIAMŲ PREKIŲ KIEKIS IR ĮKAINIAI</t>
  </si>
  <si>
    <t xml:space="preserve">Prekių pirkimo-pardavimo  sutarties </t>
  </si>
  <si>
    <t>1 priedas</t>
  </si>
  <si>
    <t>2023 m.                          d.  Nr.</t>
  </si>
  <si>
    <t>Gynybos resursų agentūra 
prie Krašto apsaugos ministerijos</t>
  </si>
  <si>
    <t>direktorius</t>
  </si>
  <si>
    <t>Sigitas Dzekunskas</t>
  </si>
  <si>
    <t xml:space="preserve">Maksimalus kiekis 48 mėn. </t>
  </si>
  <si>
    <t xml:space="preserve">Minimalus kiekis 48 mėn. </t>
  </si>
  <si>
    <t>Reagentai ir papildomos priemonės biocheminiams tyrimams atlikti:</t>
  </si>
  <si>
    <t>1.1</t>
  </si>
  <si>
    <t xml:space="preserve">Kepenų paletė ir/arba pavieniai testai, susidedantys iš ne mažiau kaip AST, ALT, CREA </t>
  </si>
  <si>
    <t>3000 *</t>
  </si>
  <si>
    <t>1.2</t>
  </si>
  <si>
    <t>1.3</t>
  </si>
  <si>
    <t>Skubios pagalbos/Biochemijos tyrimų paletė ir/arba pavieniai testai, ne mažiau kaip ALT, AST, CREA, BUN, UA, GLU, TBIL</t>
  </si>
  <si>
    <t>Fuji Dri-Chem Slide GLU, 24 test./pak.</t>
  </si>
  <si>
    <t>1.4</t>
  </si>
  <si>
    <t>1.5</t>
  </si>
  <si>
    <t>1.6</t>
  </si>
  <si>
    <t>1.7</t>
  </si>
  <si>
    <t>Pagalbinės priemonės (pvz. spausdinimo popierius, kokybės kontrolė ir pan.):</t>
  </si>
  <si>
    <t>1.7.1</t>
  </si>
  <si>
    <t>Fuji Dri-Chem Auto Tips (antgaliai), 576 vnt./pak.</t>
  </si>
  <si>
    <t>1.7.2</t>
  </si>
  <si>
    <t>Heparin Tube (mėgintuvėliai), 500 vnt./pak.</t>
  </si>
  <si>
    <t>1.7.3</t>
  </si>
  <si>
    <t>Fuji Dri-Chem Mixing Cups (skiedimo indeliai), 50 vnt./pak.</t>
  </si>
  <si>
    <t>1.7.4</t>
  </si>
  <si>
    <t>Fuji Dri-Chem Reference Fluid RE (etaloninis skystis elektrolitams), 6x8ml (320 test.)</t>
  </si>
  <si>
    <t>1.7.5</t>
  </si>
  <si>
    <t>Fuji Dri-Chem Diluent DL (CRP) (skiediklis CRB testams) 1x32ml (80-106 test.)</t>
  </si>
  <si>
    <t>1.7.6</t>
  </si>
  <si>
    <t>Fuji Dri-Chem Calibrator CP (CRP) (kalibratorius CRB testams) 3x1ml</t>
  </si>
  <si>
    <t>1.7.7</t>
  </si>
  <si>
    <t>Bio-Rad kokybės kontrolė biocheminiams ir elektrolitų testams "Liquid Assayed Multiqual" 3-jų lygių: 694 Level 1 (12x3ml) arba 695 Level 2 (12x3ml) arba 696 Level 3 (12x3ml)</t>
  </si>
  <si>
    <t>1.7.8</t>
  </si>
  <si>
    <t>Bio-Rad kokybės kontrolė CRB testams "Liquichek Immunology" 3-jų lygių: 591 Level 1 (6x1ml) arba 592 Level 2 (6x1ml) arba 593 Level 3 (6x1ml)</t>
  </si>
  <si>
    <t>1.7.9</t>
  </si>
  <si>
    <t>Popierius lazeriniam spausdintuvui rezultatų atspausdinimui - A4 (210x297cm) 80g Navigator Universal biuro popierius, 500 lapų/pak.</t>
  </si>
  <si>
    <t>1.7.10</t>
  </si>
  <si>
    <t>Fuji Plain tube 0.5ml mėgintuvėliai, 500 vnt./pak.</t>
  </si>
  <si>
    <t>FujiFilm Corporation, Japonija</t>
  </si>
  <si>
    <t>pak.</t>
  </si>
  <si>
    <t xml:space="preserve">* vienas tyrimas yra laikomas visų vienoje pirkimo pozicijoje (pvz. AST, ALT, CREA - laikoma vienu tyrimu) nurodytų analičių visuma (pvz. AST, ALT, CREA - laikoma vienu tyrimu). </t>
  </si>
  <si>
    <t>UAB „Medita“</t>
  </si>
  <si>
    <t>Aivaras Pliauckys</t>
  </si>
  <si>
    <t>Fuji Dri-Chem Slide GOT/AST, 24 test./pak.,Fuji Dri-Chem Slide GPT/ALT, 24 test./pak., Fuji Dri-Chem Slide CRE, 24 test./pak.</t>
  </si>
  <si>
    <t>Fuji Dri-Chem Slide Na-K-Cl, 24 test./pak.</t>
  </si>
  <si>
    <t>3400 *</t>
  </si>
  <si>
    <t>4600 *</t>
  </si>
  <si>
    <t>Fuji Dri-Chem Slide GOT/AST, 24 test./pak., Fuji Dri-Chem Slide GPT/ALT, 24 test./pak., Fuji Dri-Chem Slide CRE, 24 test./pak., Fuji Dri-Chem Slide BUN, 24 test./pak., Fuji Dri-Chem Slide UA, 24 test./pak., Fuji Dri-Chem Slide GLU, 24 test./pak., Fuji Dri-Chem Slide TBIL, 24 test./pak.</t>
  </si>
  <si>
    <t xml:space="preserve">Gliukozės testas arba paletė, susidedanti iš ne mažiau kaip GLU </t>
  </si>
  <si>
    <t>Fuji Dri-Chem Slide TCHO, 24 test./pak.</t>
  </si>
  <si>
    <t xml:space="preserve">Cholesterolio testas arba paletė, susidedanti iš ne mažiau kaip CHOL </t>
  </si>
  <si>
    <t xml:space="preserve"> Elektrolitų tyrimų paletė ir/arba pavieniai testai, susidedantys iš ne mažiau kaip Na, K </t>
  </si>
  <si>
    <t>Fuji Dri-Chem Slide CRP, 24 test./pak.</t>
  </si>
  <si>
    <t>C - reaktyvinio baltymo testas arba paletė, susidedanti iš ne mažiau kaip CRP</t>
  </si>
  <si>
    <t>Bio-Rad Laboratories, JAV</t>
  </si>
  <si>
    <t>Bendra kaina: du šimtai devyniasdešimt keturi  tūkstančiai aštuoni šimtai vienuolika eurų 66 centai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</si>
</sst>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Lt&quot;_-;\-* #,##0.00\ &quot;Lt&quot;_-;_-* &quot;-&quot;??\ &quot;Lt&quot;_-;_-@_-"/>
    <numFmt numFmtId="165" formatCode="0.0000"/>
    <numFmt numFmtId="166" formatCode="0.000"/>
    <numFmt numFmtId="167" formatCode="0.00;[Red]0.00"/>
  </numFmts>
  <fonts count="47" x14ac:knownFonts="1">
    <font>
      <sz val="10"/>
      <name val="Arial"/>
      <charset val="186"/>
    </font>
    <font>
      <sz val="12"/>
      <name val="Times New Roman"/>
      <family val="1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 Baltic"/>
      <family val="1"/>
      <charset val="186"/>
    </font>
    <font>
      <sz val="12"/>
      <name val="Times New Roman Baltic"/>
      <family val="1"/>
      <charset val="186"/>
    </font>
    <font>
      <sz val="12"/>
      <name val="Arial"/>
      <family val="2"/>
      <charset val="186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Times New Roman Baltic"/>
      <family val="1"/>
      <charset val="186"/>
    </font>
    <font>
      <sz val="10"/>
      <name val="Times New Roman"/>
      <family val="1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u/>
      <sz val="10"/>
      <color theme="10"/>
      <name val="Arial"/>
      <family val="2"/>
      <charset val="186"/>
    </font>
    <font>
      <sz val="11"/>
      <color indexed="8"/>
      <name val="Calibri"/>
      <family val="2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u/>
      <sz val="10"/>
      <color indexed="12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 Baltic"/>
      <charset val="186"/>
    </font>
    <font>
      <sz val="11"/>
      <color theme="1"/>
      <name val="Calibri"/>
      <family val="2"/>
      <scheme val="minor"/>
    </font>
    <font>
      <i/>
      <sz val="10"/>
      <name val="Times New Roman"/>
      <family val="1"/>
      <charset val="186"/>
    </font>
    <font>
      <sz val="8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sz val="11"/>
      <name val="Times New Roman"/>
      <family val="1"/>
      <charset val="186"/>
    </font>
    <font>
      <i/>
      <sz val="12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50"/>
      </patternFill>
    </fill>
    <fill>
      <patternFill patternType="solid">
        <fgColor indexed="43"/>
        <bgColor indexed="26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6"/>
        <bgColor indexed="9"/>
      </patternFill>
    </fill>
    <fill>
      <patternFill patternType="solid">
        <fgColor indexed="55"/>
        <bgColor indexed="2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4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9" fontId="3" fillId="0" borderId="0" applyFont="0" applyFill="0" applyBorder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20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21" fillId="4" borderId="0" applyNumberFormat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/>
    <xf numFmtId="0" fontId="28" fillId="16" borderId="9" applyNumberFormat="0" applyAlignment="0" applyProtection="0"/>
    <xf numFmtId="0" fontId="25" fillId="7" borderId="2" applyNumberFormat="0" applyAlignment="0" applyProtection="0"/>
    <xf numFmtId="0" fontId="27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21" borderId="0" applyNumberFormat="0" applyBorder="0" applyAlignment="0" applyProtection="0"/>
    <xf numFmtId="0" fontId="3" fillId="22" borderId="8" applyNumberFormat="0" applyAlignment="0" applyProtection="0"/>
    <xf numFmtId="0" fontId="29" fillId="0" borderId="0" applyNumberFormat="0" applyFill="0" applyBorder="0" applyAlignment="0" applyProtection="0"/>
    <xf numFmtId="0" fontId="18" fillId="16" borderId="2" applyNumberFormat="0" applyAlignment="0" applyProtection="0"/>
    <xf numFmtId="0" fontId="30" fillId="0" borderId="10" applyNumberFormat="0" applyFill="0" applyAlignment="0" applyProtection="0"/>
    <xf numFmtId="0" fontId="26" fillId="0" borderId="7" applyNumberFormat="0" applyFill="0" applyAlignment="0" applyProtection="0"/>
    <xf numFmtId="0" fontId="19" fillId="23" borderId="3" applyNumberFormat="0" applyAlignment="0" applyProtection="0"/>
    <xf numFmtId="0" fontId="37" fillId="0" borderId="0"/>
  </cellStyleXfs>
  <cellXfs count="128">
    <xf numFmtId="0" fontId="0" fillId="0" borderId="0" xfId="0"/>
    <xf numFmtId="0" fontId="10" fillId="0" borderId="0" xfId="0" applyFont="1" applyFill="1" applyBorder="1" applyAlignment="1">
      <alignment wrapText="1"/>
    </xf>
    <xf numFmtId="0" fontId="2" fillId="0" borderId="0" xfId="0" applyFont="1" applyFill="1" applyAlignment="1"/>
    <xf numFmtId="0" fontId="33" fillId="0" borderId="1" xfId="0" quotePrefix="1" applyFont="1" applyFill="1" applyBorder="1" applyAlignment="1">
      <alignment horizontal="center"/>
    </xf>
    <xf numFmtId="0" fontId="33" fillId="0" borderId="1" xfId="9" quotePrefix="1" applyFont="1" applyFill="1" applyBorder="1" applyAlignment="1" applyProtection="1">
      <alignment horizontal="left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4" fontId="1" fillId="0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4" fontId="5" fillId="0" borderId="0" xfId="0" applyNumberFormat="1" applyFont="1" applyFill="1" applyAlignment="1">
      <alignment horizontal="center"/>
    </xf>
    <xf numFmtId="0" fontId="5" fillId="0" borderId="0" xfId="0" applyFont="1" applyFill="1"/>
    <xf numFmtId="164" fontId="4" fillId="0" borderId="0" xfId="1" applyFont="1" applyFill="1" applyAlignment="1">
      <alignment horizontal="center"/>
    </xf>
    <xf numFmtId="0" fontId="0" fillId="0" borderId="0" xfId="0" applyFill="1" applyAlignment="1"/>
    <xf numFmtId="0" fontId="7" fillId="0" borderId="0" xfId="0" applyFont="1" applyFill="1" applyBorder="1" applyAlignment="1">
      <alignment horizontal="center" wrapText="1"/>
    </xf>
    <xf numFmtId="0" fontId="10" fillId="0" borderId="0" xfId="0" applyFont="1" applyFill="1"/>
    <xf numFmtId="0" fontId="10" fillId="0" borderId="1" xfId="0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65" fontId="0" fillId="0" borderId="0" xfId="0" applyNumberForma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2" fontId="33" fillId="0" borderId="1" xfId="0" applyNumberFormat="1" applyFont="1" applyFill="1" applyBorder="1" applyAlignment="1">
      <alignment horizontal="center" vertical="center" wrapText="1"/>
    </xf>
    <xf numFmtId="2" fontId="3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65" fontId="4" fillId="0" borderId="0" xfId="0" applyNumberFormat="1" applyFont="1" applyFill="1" applyAlignment="1">
      <alignment horizontal="center" vertical="center"/>
    </xf>
    <xf numFmtId="165" fontId="5" fillId="0" borderId="0" xfId="0" applyNumberFormat="1" applyFont="1" applyFill="1" applyAlignment="1">
      <alignment horizontal="center" vertical="center"/>
    </xf>
    <xf numFmtId="165" fontId="12" fillId="0" borderId="0" xfId="0" applyNumberFormat="1" applyFont="1" applyFill="1" applyAlignment="1">
      <alignment horizontal="center" vertical="center"/>
    </xf>
    <xf numFmtId="0" fontId="35" fillId="24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165" fontId="1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2" fontId="35" fillId="24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33" fillId="0" borderId="1" xfId="9" applyFont="1" applyFill="1" applyBorder="1" applyAlignment="1" applyProtection="1">
      <alignment horizontal="left" vertical="center" wrapText="1"/>
    </xf>
    <xf numFmtId="0" fontId="36" fillId="0" borderId="0" xfId="0" applyFont="1" applyFill="1" applyAlignment="1">
      <alignment horizontal="left"/>
    </xf>
    <xf numFmtId="0" fontId="38" fillId="0" borderId="1" xfId="0" applyFont="1" applyBorder="1" applyAlignment="1">
      <alignment horizontal="justify" vertical="center" wrapText="1"/>
    </xf>
    <xf numFmtId="4" fontId="1" fillId="0" borderId="0" xfId="0" applyNumberFormat="1" applyFont="1" applyFill="1" applyAlignment="1"/>
    <xf numFmtId="0" fontId="40" fillId="0" borderId="0" xfId="0" applyFont="1"/>
    <xf numFmtId="0" fontId="12" fillId="0" borderId="0" xfId="0" applyFont="1" applyFill="1"/>
    <xf numFmtId="1" fontId="12" fillId="0" borderId="0" xfId="0" applyNumberFormat="1" applyFont="1" applyFill="1" applyAlignment="1">
      <alignment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top"/>
    </xf>
    <xf numFmtId="1" fontId="12" fillId="0" borderId="0" xfId="0" applyNumberFormat="1" applyFont="1" applyFill="1" applyAlignment="1">
      <alignment horizontal="center"/>
    </xf>
    <xf numFmtId="0" fontId="12" fillId="0" borderId="0" xfId="0" applyFont="1" applyFill="1" applyAlignment="1"/>
    <xf numFmtId="167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1" fontId="12" fillId="0" borderId="0" xfId="0" applyNumberFormat="1" applyFont="1" applyFill="1" applyAlignment="1">
      <alignment horizontal="left"/>
    </xf>
    <xf numFmtId="2" fontId="10" fillId="0" borderId="0" xfId="0" applyNumberFormat="1" applyFont="1" applyFill="1" applyBorder="1" applyAlignment="1">
      <alignment wrapText="1"/>
    </xf>
    <xf numFmtId="0" fontId="42" fillId="0" borderId="11" xfId="0" applyFont="1" applyBorder="1" applyAlignment="1">
      <alignment horizontal="center" vertical="center" wrapText="1"/>
    </xf>
    <xf numFmtId="0" fontId="42" fillId="0" borderId="12" xfId="0" applyFont="1" applyBorder="1" applyAlignment="1">
      <alignment horizontal="center" vertical="center" wrapText="1"/>
    </xf>
    <xf numFmtId="0" fontId="38" fillId="0" borderId="1" xfId="0" quotePrefix="1" applyFont="1" applyFill="1" applyBorder="1" applyAlignment="1">
      <alignment horizontal="left" vertical="center"/>
    </xf>
    <xf numFmtId="0" fontId="11" fillId="24" borderId="1" xfId="7" applyFont="1" applyFill="1" applyBorder="1" applyAlignment="1">
      <alignment horizontal="left" vertical="center"/>
    </xf>
    <xf numFmtId="0" fontId="12" fillId="24" borderId="11" xfId="0" applyFont="1" applyFill="1" applyBorder="1" applyAlignment="1">
      <alignment horizontal="center" vertical="center" wrapText="1"/>
    </xf>
    <xf numFmtId="0" fontId="12" fillId="24" borderId="11" xfId="0" applyFont="1" applyFill="1" applyBorder="1" applyAlignment="1">
      <alignment horizontal="center" vertical="center" wrapText="1"/>
    </xf>
    <xf numFmtId="0" fontId="44" fillId="24" borderId="15" xfId="7" applyFont="1" applyFill="1" applyBorder="1" applyAlignment="1">
      <alignment horizontal="left" vertical="center" wrapText="1"/>
    </xf>
    <xf numFmtId="0" fontId="12" fillId="24" borderId="1" xfId="7" applyFont="1" applyFill="1" applyBorder="1" applyAlignment="1">
      <alignment horizontal="center" vertical="center" wrapText="1"/>
    </xf>
    <xf numFmtId="0" fontId="44" fillId="0" borderId="12" xfId="0" quotePrefix="1" applyFont="1" applyFill="1" applyBorder="1" applyAlignment="1">
      <alignment horizontal="center" vertical="center"/>
    </xf>
    <xf numFmtId="0" fontId="12" fillId="24" borderId="1" xfId="0" applyFont="1" applyFill="1" applyBorder="1" applyAlignment="1">
      <alignment horizontal="center" vertical="center" wrapText="1"/>
    </xf>
    <xf numFmtId="2" fontId="12" fillId="24" borderId="1" xfId="0" applyNumberFormat="1" applyFont="1" applyFill="1" applyBorder="1" applyAlignment="1">
      <alignment horizontal="center" vertical="center" wrapText="1"/>
    </xf>
    <xf numFmtId="4" fontId="12" fillId="24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wrapText="1"/>
    </xf>
    <xf numFmtId="0" fontId="44" fillId="0" borderId="1" xfId="0" quotePrefix="1" applyFont="1" applyFill="1" applyBorder="1" applyAlignment="1">
      <alignment horizontal="left" vertical="center"/>
    </xf>
    <xf numFmtId="0" fontId="42" fillId="0" borderId="1" xfId="0" applyFont="1" applyBorder="1" applyAlignment="1">
      <alignment horizontal="center" vertical="center" wrapText="1"/>
    </xf>
    <xf numFmtId="2" fontId="12" fillId="24" borderId="1" xfId="0" applyNumberFormat="1" applyFont="1" applyFill="1" applyBorder="1" applyAlignment="1">
      <alignment vertical="center" wrapText="1"/>
    </xf>
    <xf numFmtId="0" fontId="44" fillId="0" borderId="11" xfId="0" quotePrefix="1" applyFont="1" applyFill="1" applyBorder="1" applyAlignment="1">
      <alignment horizontal="center" vertical="center"/>
    </xf>
    <xf numFmtId="0" fontId="44" fillId="24" borderId="1" xfId="7" applyFont="1" applyFill="1" applyBorder="1" applyAlignment="1">
      <alignment horizontal="left" vertical="center" wrapText="1"/>
    </xf>
    <xf numFmtId="0" fontId="41" fillId="0" borderId="0" xfId="0" applyFont="1" applyAlignment="1">
      <alignment horizontal="left" vertical="center" wrapText="1"/>
    </xf>
    <xf numFmtId="1" fontId="12" fillId="0" borderId="0" xfId="0" applyNumberFormat="1" applyFont="1" applyFill="1" applyAlignment="1">
      <alignment horizontal="left" wrapText="1"/>
    </xf>
    <xf numFmtId="164" fontId="4" fillId="0" borderId="0" xfId="1" applyFont="1" applyFill="1" applyAlignment="1">
      <alignment horizontal="center"/>
    </xf>
    <xf numFmtId="0" fontId="0" fillId="0" borderId="0" xfId="0" applyFill="1" applyAlignment="1"/>
    <xf numFmtId="0" fontId="2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38" fillId="0" borderId="11" xfId="0" quotePrefix="1" applyFont="1" applyFill="1" applyBorder="1" applyAlignment="1">
      <alignment horizontal="center" vertical="center"/>
    </xf>
    <xf numFmtId="0" fontId="38" fillId="0" borderId="15" xfId="0" quotePrefix="1" applyFont="1" applyFill="1" applyBorder="1" applyAlignment="1">
      <alignment horizontal="center" vertical="center"/>
    </xf>
    <xf numFmtId="0" fontId="40" fillId="0" borderId="17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center" vertical="center" wrapText="1"/>
    </xf>
    <xf numFmtId="0" fontId="43" fillId="0" borderId="11" xfId="9" applyFont="1" applyFill="1" applyBorder="1" applyAlignment="1" applyProtection="1">
      <alignment horizontal="center" vertical="center" wrapText="1"/>
    </xf>
    <xf numFmtId="0" fontId="43" fillId="0" borderId="15" xfId="9" applyFont="1" applyFill="1" applyBorder="1" applyAlignment="1" applyProtection="1">
      <alignment horizontal="center" vertical="center" wrapText="1"/>
    </xf>
    <xf numFmtId="0" fontId="33" fillId="0" borderId="16" xfId="0" quotePrefix="1" applyFont="1" applyFill="1" applyBorder="1" applyAlignment="1">
      <alignment horizontal="left" wrapText="1"/>
    </xf>
    <xf numFmtId="0" fontId="12" fillId="24" borderId="19" xfId="7" applyFont="1" applyFill="1" applyBorder="1" applyAlignment="1">
      <alignment horizontal="center" vertical="center" wrapText="1"/>
    </xf>
    <xf numFmtId="0" fontId="12" fillId="24" borderId="20" xfId="7" applyFont="1" applyFill="1" applyBorder="1" applyAlignment="1">
      <alignment horizontal="center" vertical="center" wrapText="1"/>
    </xf>
    <xf numFmtId="0" fontId="12" fillId="24" borderId="11" xfId="0" applyFont="1" applyFill="1" applyBorder="1" applyAlignment="1">
      <alignment horizontal="center" vertical="center" wrapText="1"/>
    </xf>
    <xf numFmtId="0" fontId="12" fillId="24" borderId="12" xfId="0" applyFont="1" applyFill="1" applyBorder="1" applyAlignment="1">
      <alignment horizontal="center" vertical="center" wrapText="1"/>
    </xf>
    <xf numFmtId="2" fontId="12" fillId="24" borderId="11" xfId="0" applyNumberFormat="1" applyFont="1" applyFill="1" applyBorder="1" applyAlignment="1">
      <alignment horizontal="center" vertical="center" wrapText="1"/>
    </xf>
    <xf numFmtId="2" fontId="12" fillId="24" borderId="12" xfId="0" applyNumberFormat="1" applyFont="1" applyFill="1" applyBorder="1" applyAlignment="1">
      <alignment horizontal="center" vertical="center" wrapText="1"/>
    </xf>
    <xf numFmtId="4" fontId="12" fillId="24" borderId="11" xfId="0" applyNumberFormat="1" applyFont="1" applyFill="1" applyBorder="1" applyAlignment="1">
      <alignment horizontal="center" vertical="center" wrapText="1"/>
    </xf>
    <xf numFmtId="4" fontId="12" fillId="24" borderId="12" xfId="0" applyNumberFormat="1" applyFont="1" applyFill="1" applyBorder="1" applyAlignment="1">
      <alignment horizontal="center" vertical="center" wrapText="1"/>
    </xf>
    <xf numFmtId="0" fontId="35" fillId="24" borderId="1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8" fillId="25" borderId="1" xfId="0" applyFont="1" applyFill="1" applyBorder="1" applyAlignment="1">
      <alignment horizontal="center" vertical="top" wrapText="1"/>
    </xf>
    <xf numFmtId="2" fontId="9" fillId="25" borderId="1" xfId="0" applyNumberFormat="1" applyFont="1" applyFill="1" applyBorder="1" applyAlignment="1">
      <alignment horizontal="center" vertical="top" wrapText="1"/>
    </xf>
    <xf numFmtId="0" fontId="9" fillId="25" borderId="1" xfId="0" applyFont="1" applyFill="1" applyBorder="1" applyAlignment="1">
      <alignment horizontal="center" vertical="top" wrapText="1"/>
    </xf>
    <xf numFmtId="165" fontId="9" fillId="25" borderId="1" xfId="0" applyNumberFormat="1" applyFont="1" applyFill="1" applyBorder="1" applyAlignment="1">
      <alignment horizontal="center" vertical="top" wrapText="1"/>
    </xf>
    <xf numFmtId="166" fontId="9" fillId="25" borderId="1" xfId="0" applyNumberFormat="1" applyFont="1" applyFill="1" applyBorder="1" applyAlignment="1">
      <alignment horizontal="center" vertical="top" wrapText="1"/>
    </xf>
    <xf numFmtId="0" fontId="11" fillId="25" borderId="1" xfId="7" applyFont="1" applyFill="1" applyBorder="1" applyAlignment="1">
      <alignment horizontal="center" vertical="center" wrapText="1"/>
    </xf>
    <xf numFmtId="0" fontId="11" fillId="25" borderId="13" xfId="7" applyFont="1" applyFill="1" applyBorder="1" applyAlignment="1">
      <alignment horizontal="left" vertical="center"/>
    </xf>
    <xf numFmtId="0" fontId="11" fillId="25" borderId="16" xfId="7" applyFont="1" applyFill="1" applyBorder="1" applyAlignment="1">
      <alignment horizontal="left" vertical="center"/>
    </xf>
    <xf numFmtId="0" fontId="11" fillId="25" borderId="14" xfId="7" applyFont="1" applyFill="1" applyBorder="1" applyAlignment="1">
      <alignment horizontal="left" vertical="center"/>
    </xf>
    <xf numFmtId="0" fontId="35" fillId="25" borderId="1" xfId="0" applyFont="1" applyFill="1" applyBorder="1" applyAlignment="1">
      <alignment horizontal="left" vertical="center" wrapText="1"/>
    </xf>
    <xf numFmtId="0" fontId="35" fillId="25" borderId="1" xfId="0" applyFont="1" applyFill="1" applyBorder="1" applyAlignment="1">
      <alignment horizontal="center" vertical="center" wrapText="1"/>
    </xf>
    <xf numFmtId="2" fontId="35" fillId="25" borderId="1" xfId="0" applyNumberFormat="1" applyFont="1" applyFill="1" applyBorder="1" applyAlignment="1">
      <alignment horizontal="center" vertical="center" wrapText="1"/>
    </xf>
    <xf numFmtId="4" fontId="35" fillId="25" borderId="1" xfId="0" applyNumberFormat="1" applyFont="1" applyFill="1" applyBorder="1" applyAlignment="1">
      <alignment horizontal="center" vertical="center" wrapText="1"/>
    </xf>
    <xf numFmtId="0" fontId="44" fillId="25" borderId="1" xfId="0" quotePrefix="1" applyFont="1" applyFill="1" applyBorder="1" applyAlignment="1">
      <alignment horizontal="left" vertical="center"/>
    </xf>
    <xf numFmtId="0" fontId="42" fillId="25" borderId="1" xfId="0" applyFont="1" applyFill="1" applyBorder="1" applyAlignment="1">
      <alignment horizontal="center" vertical="center" wrapText="1"/>
    </xf>
    <xf numFmtId="0" fontId="2" fillId="25" borderId="1" xfId="7" applyFont="1" applyFill="1" applyBorder="1" applyAlignment="1">
      <alignment horizontal="left" vertical="center"/>
    </xf>
    <xf numFmtId="0" fontId="12" fillId="25" borderId="1" xfId="7" applyFont="1" applyFill="1" applyBorder="1" applyAlignment="1">
      <alignment horizontal="center" vertical="center" wrapText="1"/>
    </xf>
    <xf numFmtId="0" fontId="12" fillId="25" borderId="11" xfId="0" applyFont="1" applyFill="1" applyBorder="1" applyAlignment="1">
      <alignment horizontal="left" vertical="center" wrapText="1"/>
    </xf>
    <xf numFmtId="0" fontId="12" fillId="25" borderId="1" xfId="0" applyFont="1" applyFill="1" applyBorder="1" applyAlignment="1">
      <alignment horizontal="center" vertical="center" wrapText="1"/>
    </xf>
    <xf numFmtId="2" fontId="12" fillId="25" borderId="1" xfId="0" applyNumberFormat="1" applyFont="1" applyFill="1" applyBorder="1" applyAlignment="1">
      <alignment horizontal="center" vertical="center" wrapText="1"/>
    </xf>
    <xf numFmtId="4" fontId="12" fillId="25" borderId="1" xfId="0" applyNumberFormat="1" applyFont="1" applyFill="1" applyBorder="1" applyAlignment="1">
      <alignment horizontal="center" vertical="center" wrapText="1"/>
    </xf>
    <xf numFmtId="0" fontId="45" fillId="25" borderId="1" xfId="0" applyFont="1" applyFill="1" applyBorder="1" applyAlignment="1">
      <alignment horizontal="center" vertical="center" wrapText="1"/>
    </xf>
    <xf numFmtId="0" fontId="12" fillId="25" borderId="1" xfId="0" applyFont="1" applyFill="1" applyBorder="1" applyAlignment="1">
      <alignment wrapText="1"/>
    </xf>
    <xf numFmtId="0" fontId="10" fillId="25" borderId="1" xfId="0" applyFont="1" applyFill="1" applyBorder="1" applyAlignment="1">
      <alignment wrapText="1"/>
    </xf>
    <xf numFmtId="0" fontId="12" fillId="25" borderId="11" xfId="0" applyFont="1" applyFill="1" applyBorder="1" applyAlignment="1">
      <alignment horizontal="center" vertical="center" wrapText="1"/>
    </xf>
    <xf numFmtId="0" fontId="35" fillId="25" borderId="11" xfId="0" applyFont="1" applyFill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</cellXfs>
  <cellStyles count="54">
    <cellStyle name="1 antraštė 2" xfId="11"/>
    <cellStyle name="2 antraštė 2" xfId="12"/>
    <cellStyle name="20% – paryškinimas 1 2" xfId="13"/>
    <cellStyle name="20% – paryškinimas 2 2" xfId="14"/>
    <cellStyle name="20% – paryškinimas 3 2" xfId="15"/>
    <cellStyle name="20% – paryškinimas 4 2" xfId="16"/>
    <cellStyle name="20% – paryškinimas 5 2" xfId="17"/>
    <cellStyle name="20% – paryškinimas 6 2" xfId="18"/>
    <cellStyle name="3 antraštė 2" xfId="19"/>
    <cellStyle name="4 antraštė 2" xfId="20"/>
    <cellStyle name="40% – paryškinimas 1 2" xfId="21"/>
    <cellStyle name="40% – paryškinimas 2 2" xfId="22"/>
    <cellStyle name="40% – paryškinimas 3 2" xfId="23"/>
    <cellStyle name="40% – paryškinimas 4 2" xfId="24"/>
    <cellStyle name="40% – paryškinimas 5 2" xfId="25"/>
    <cellStyle name="40% – paryškinimas 6 2" xfId="26"/>
    <cellStyle name="60% – paryškinimas 1 2" xfId="27"/>
    <cellStyle name="60% – paryškinimas 2 2" xfId="28"/>
    <cellStyle name="60% – paryškinimas 3 2" xfId="29"/>
    <cellStyle name="60% – paryškinimas 4 2" xfId="30"/>
    <cellStyle name="60% – paryškinimas 5 2" xfId="31"/>
    <cellStyle name="60% – paryškinimas 6 2" xfId="32"/>
    <cellStyle name="Aiškinamasis tekstas 2" xfId="33"/>
    <cellStyle name="Blogas 2" xfId="34"/>
    <cellStyle name="Currency" xfId="1" builtinId="4"/>
    <cellStyle name="Currency 2" xfId="3"/>
    <cellStyle name="Geras 2" xfId="35"/>
    <cellStyle name="Hyperlink 2" xfId="4"/>
    <cellStyle name="Hipersaitas 2" xfId="36"/>
    <cellStyle name="Įprastas 2" xfId="5"/>
    <cellStyle name="Įspėjimo tekstas 2" xfId="37"/>
    <cellStyle name="Išvestis 2" xfId="38"/>
    <cellStyle name="Įvestis 2" xfId="39"/>
    <cellStyle name="Neutralus 2" xfId="40"/>
    <cellStyle name="Normal" xfId="0" builtinId="0"/>
    <cellStyle name="Normal 17" xfId="6"/>
    <cellStyle name="Normal 2" xfId="7"/>
    <cellStyle name="Normal 3" xfId="2"/>
    <cellStyle name="Normal 3 2" xfId="8"/>
    <cellStyle name="Normal 4" xfId="53"/>
    <cellStyle name="Paprastas_Lapas1" xfId="9"/>
    <cellStyle name="Paryškinimas 1 2" xfId="41"/>
    <cellStyle name="Paryškinimas 2 2" xfId="42"/>
    <cellStyle name="Paryškinimas 3 2" xfId="43"/>
    <cellStyle name="Paryškinimas 4 2" xfId="44"/>
    <cellStyle name="Paryškinimas 5 2" xfId="45"/>
    <cellStyle name="Paryškinimas 6 2" xfId="46"/>
    <cellStyle name="Pastaba 2" xfId="47"/>
    <cellStyle name="Pavadinimas 2" xfId="48"/>
    <cellStyle name="Procentai 2" xfId="10"/>
    <cellStyle name="Skaičiavimas 2" xfId="49"/>
    <cellStyle name="Suma 2" xfId="50"/>
    <cellStyle name="Susietas langelis 2" xfId="51"/>
    <cellStyle name="Tikrinimo langelis 2" xfId="52"/>
  </cellStyles>
  <dxfs count="2"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29</xdr:row>
      <xdr:rowOff>0</xdr:rowOff>
    </xdr:from>
    <xdr:to>
      <xdr:col>2</xdr:col>
      <xdr:colOff>9525</xdr:colOff>
      <xdr:row>30</xdr:row>
      <xdr:rowOff>57151</xdr:rowOff>
    </xdr:to>
    <xdr:sp macro="" textlink="">
      <xdr:nvSpPr>
        <xdr:cNvPr id="2" name="Text Box 2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42900" y="2686050"/>
          <a:ext cx="18097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46"/>
  <sheetViews>
    <sheetView tabSelected="1" zoomScaleNormal="100" workbookViewId="0">
      <selection activeCell="M13" sqref="M13"/>
    </sheetView>
  </sheetViews>
  <sheetFormatPr defaultColWidth="9.140625" defaultRowHeight="15.75" x14ac:dyDescent="0.25"/>
  <cols>
    <col min="1" max="1" width="5.7109375" style="5" customWidth="1"/>
    <col min="2" max="2" width="26.42578125" style="6" customWidth="1"/>
    <col min="3" max="3" width="26.28515625" style="40" customWidth="1"/>
    <col min="4" max="4" width="14.140625" style="41" customWidth="1"/>
    <col min="5" max="5" width="12.140625" style="41" customWidth="1"/>
    <col min="6" max="6" width="7.85546875" style="20" customWidth="1"/>
    <col min="7" max="8" width="8.5703125" style="20" customWidth="1"/>
    <col min="9" max="9" width="9.85546875" style="21" customWidth="1"/>
    <col min="10" max="10" width="10.42578125" style="21" customWidth="1"/>
    <col min="11" max="11" width="12.42578125" style="22" customWidth="1"/>
    <col min="12" max="16384" width="9.140625" style="6"/>
  </cols>
  <sheetData>
    <row r="1" spans="1:251" x14ac:dyDescent="0.25">
      <c r="F1" s="35"/>
      <c r="G1" s="36"/>
      <c r="H1" s="36" t="s">
        <v>14</v>
      </c>
      <c r="I1" s="47"/>
      <c r="J1" s="47"/>
      <c r="K1" s="6"/>
    </row>
    <row r="2" spans="1:251" x14ac:dyDescent="0.25">
      <c r="F2" s="35"/>
      <c r="G2" s="36"/>
      <c r="H2" s="36" t="s">
        <v>16</v>
      </c>
      <c r="I2" s="36"/>
      <c r="J2" s="36"/>
      <c r="K2" s="36"/>
      <c r="N2" s="8"/>
      <c r="O2" s="8"/>
      <c r="P2" s="7"/>
    </row>
    <row r="3" spans="1:251" x14ac:dyDescent="0.25">
      <c r="F3" s="37"/>
      <c r="G3" s="36"/>
      <c r="H3" s="36" t="s">
        <v>15</v>
      </c>
      <c r="I3" s="7"/>
      <c r="J3" s="22"/>
      <c r="K3" s="6"/>
      <c r="N3" s="8"/>
      <c r="O3" s="8"/>
      <c r="P3" s="7"/>
    </row>
    <row r="4" spans="1:251" ht="11.25" customHeight="1" x14ac:dyDescent="0.25"/>
    <row r="5" spans="1:251" s="11" customFormat="1" ht="17.25" customHeight="1" x14ac:dyDescent="0.25">
      <c r="A5" s="79" t="s">
        <v>13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9"/>
      <c r="M5" s="10"/>
      <c r="N5" s="10"/>
    </row>
    <row r="6" spans="1:251" s="11" customFormat="1" ht="12" customHeight="1" x14ac:dyDescent="0.25">
      <c r="A6" s="12"/>
      <c r="B6" s="13"/>
      <c r="C6" s="42"/>
      <c r="D6" s="42"/>
      <c r="E6" s="42"/>
      <c r="F6" s="23"/>
      <c r="G6" s="23"/>
      <c r="H6" s="23"/>
      <c r="I6" s="24"/>
      <c r="J6" s="24"/>
      <c r="K6" s="23"/>
      <c r="L6" s="9"/>
      <c r="M6" s="10"/>
      <c r="N6" s="10"/>
    </row>
    <row r="7" spans="1:251" ht="15.75" hidden="1" customHeight="1" x14ac:dyDescent="0.25">
      <c r="A7" s="14"/>
      <c r="B7" s="14"/>
      <c r="D7" s="43"/>
      <c r="E7" s="43"/>
      <c r="F7" s="25"/>
      <c r="G7" s="25"/>
      <c r="H7" s="25"/>
      <c r="I7" s="26"/>
      <c r="J7" s="26"/>
    </row>
    <row r="8" spans="1:251" s="16" customFormat="1" ht="54" customHeight="1" x14ac:dyDescent="0.2">
      <c r="A8" s="100" t="s">
        <v>12</v>
      </c>
      <c r="B8" s="100" t="s">
        <v>0</v>
      </c>
      <c r="C8" s="101" t="s">
        <v>9</v>
      </c>
      <c r="D8" s="102" t="s">
        <v>6</v>
      </c>
      <c r="E8" s="102" t="s">
        <v>10</v>
      </c>
      <c r="F8" s="100" t="s">
        <v>1</v>
      </c>
      <c r="G8" s="100" t="s">
        <v>20</v>
      </c>
      <c r="H8" s="100" t="s">
        <v>21</v>
      </c>
      <c r="I8" s="103" t="s">
        <v>11</v>
      </c>
      <c r="J8" s="104" t="s">
        <v>2</v>
      </c>
      <c r="K8" s="104" t="s">
        <v>3</v>
      </c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</row>
    <row r="9" spans="1:251" s="1" customFormat="1" ht="16.5" customHeight="1" x14ac:dyDescent="0.2">
      <c r="A9" s="105" t="s">
        <v>8</v>
      </c>
      <c r="B9" s="106" t="s">
        <v>22</v>
      </c>
      <c r="C9" s="107"/>
      <c r="D9" s="108"/>
      <c r="E9" s="109"/>
      <c r="F9" s="110"/>
      <c r="G9" s="110"/>
      <c r="H9" s="110"/>
      <c r="I9" s="111"/>
      <c r="J9" s="111"/>
      <c r="K9" s="112"/>
    </row>
    <row r="10" spans="1:251" s="1" customFormat="1" ht="31.5" customHeight="1" x14ac:dyDescent="0.2">
      <c r="A10" s="83" t="s">
        <v>23</v>
      </c>
      <c r="B10" s="85" t="s">
        <v>24</v>
      </c>
      <c r="C10" s="87" t="s">
        <v>60</v>
      </c>
      <c r="D10" s="90" t="s">
        <v>55</v>
      </c>
      <c r="E10" s="92" t="s">
        <v>25</v>
      </c>
      <c r="F10" s="92" t="s">
        <v>56</v>
      </c>
      <c r="G10" s="92">
        <v>135</v>
      </c>
      <c r="H10" s="92">
        <v>95</v>
      </c>
      <c r="I10" s="94">
        <v>216</v>
      </c>
      <c r="J10" s="94">
        <f>I10*G10</f>
        <v>29160</v>
      </c>
      <c r="K10" s="96">
        <f>J10*1.21</f>
        <v>35283.599999999999</v>
      </c>
    </row>
    <row r="11" spans="1:251" s="1" customFormat="1" ht="54.75" customHeight="1" x14ac:dyDescent="0.2">
      <c r="A11" s="84"/>
      <c r="B11" s="86"/>
      <c r="C11" s="88"/>
      <c r="D11" s="91"/>
      <c r="E11" s="93"/>
      <c r="F11" s="93"/>
      <c r="G11" s="93"/>
      <c r="H11" s="93"/>
      <c r="I11" s="95"/>
      <c r="J11" s="95"/>
      <c r="K11" s="97"/>
    </row>
    <row r="12" spans="1:251" s="71" customFormat="1" ht="91.5" customHeight="1" x14ac:dyDescent="0.25">
      <c r="A12" s="67" t="s">
        <v>26</v>
      </c>
      <c r="B12" s="60" t="s">
        <v>68</v>
      </c>
      <c r="C12" s="65" t="s">
        <v>61</v>
      </c>
      <c r="D12" s="66" t="s">
        <v>55</v>
      </c>
      <c r="E12" s="63" t="s">
        <v>62</v>
      </c>
      <c r="F12" s="68" t="s">
        <v>56</v>
      </c>
      <c r="G12" s="68">
        <v>152</v>
      </c>
      <c r="H12" s="68">
        <v>106</v>
      </c>
      <c r="I12" s="69">
        <v>180</v>
      </c>
      <c r="J12" s="74">
        <f>I12*G12</f>
        <v>27360</v>
      </c>
      <c r="K12" s="70">
        <f>J12*1.21</f>
        <v>33105.599999999999</v>
      </c>
    </row>
    <row r="13" spans="1:251" s="71" customFormat="1" ht="204.75" x14ac:dyDescent="0.25">
      <c r="A13" s="75" t="s">
        <v>27</v>
      </c>
      <c r="B13" s="59" t="s">
        <v>28</v>
      </c>
      <c r="C13" s="76" t="s">
        <v>64</v>
      </c>
      <c r="D13" s="66" t="s">
        <v>55</v>
      </c>
      <c r="E13" s="63" t="s">
        <v>63</v>
      </c>
      <c r="F13" s="68" t="s">
        <v>56</v>
      </c>
      <c r="G13" s="68">
        <v>202</v>
      </c>
      <c r="H13" s="68">
        <v>141</v>
      </c>
      <c r="I13" s="69">
        <v>372</v>
      </c>
      <c r="J13" s="74">
        <f>I13*G13</f>
        <v>75144</v>
      </c>
      <c r="K13" s="70">
        <f>J13*1.21</f>
        <v>90924.239999999991</v>
      </c>
    </row>
    <row r="14" spans="1:251" s="71" customFormat="1" ht="47.25" x14ac:dyDescent="0.25">
      <c r="A14" s="72" t="s">
        <v>30</v>
      </c>
      <c r="B14" s="73" t="s">
        <v>65</v>
      </c>
      <c r="C14" s="76" t="s">
        <v>29</v>
      </c>
      <c r="D14" s="66" t="s">
        <v>55</v>
      </c>
      <c r="E14" s="63">
        <v>32500</v>
      </c>
      <c r="F14" s="68" t="s">
        <v>56</v>
      </c>
      <c r="G14" s="68">
        <v>1365</v>
      </c>
      <c r="H14" s="68">
        <v>956</v>
      </c>
      <c r="I14" s="69">
        <v>36</v>
      </c>
      <c r="J14" s="74">
        <f>I14*G14</f>
        <v>49140</v>
      </c>
      <c r="K14" s="70">
        <f>J14*1.21</f>
        <v>59459.4</v>
      </c>
    </row>
    <row r="15" spans="1:251" s="71" customFormat="1" ht="47.25" x14ac:dyDescent="0.25">
      <c r="A15" s="72" t="s">
        <v>31</v>
      </c>
      <c r="B15" s="73" t="s">
        <v>67</v>
      </c>
      <c r="C15" s="76" t="s">
        <v>66</v>
      </c>
      <c r="D15" s="66" t="s">
        <v>55</v>
      </c>
      <c r="E15" s="63">
        <v>10000</v>
      </c>
      <c r="F15" s="68" t="s">
        <v>56</v>
      </c>
      <c r="G15" s="68">
        <v>427</v>
      </c>
      <c r="H15" s="68">
        <v>299</v>
      </c>
      <c r="I15" s="69">
        <v>46</v>
      </c>
      <c r="J15" s="74">
        <f>I15*G15</f>
        <v>19642</v>
      </c>
      <c r="K15" s="70">
        <f>J15*1.21</f>
        <v>23766.82</v>
      </c>
    </row>
    <row r="16" spans="1:251" s="71" customFormat="1" ht="63" x14ac:dyDescent="0.25">
      <c r="A16" s="72" t="s">
        <v>32</v>
      </c>
      <c r="B16" s="73" t="s">
        <v>70</v>
      </c>
      <c r="C16" s="76" t="s">
        <v>69</v>
      </c>
      <c r="D16" s="66" t="s">
        <v>55</v>
      </c>
      <c r="E16" s="64">
        <v>500</v>
      </c>
      <c r="F16" s="68" t="s">
        <v>56</v>
      </c>
      <c r="G16" s="68">
        <v>91</v>
      </c>
      <c r="H16" s="68">
        <v>64</v>
      </c>
      <c r="I16" s="69">
        <v>36</v>
      </c>
      <c r="J16" s="69">
        <f>I16*G16</f>
        <v>3276</v>
      </c>
      <c r="K16" s="70">
        <f>J16*1.21</f>
        <v>3963.96</v>
      </c>
    </row>
    <row r="17" spans="1:14" s="71" customFormat="1" ht="63" x14ac:dyDescent="0.25">
      <c r="A17" s="113" t="s">
        <v>33</v>
      </c>
      <c r="B17" s="114" t="s">
        <v>34</v>
      </c>
      <c r="C17" s="115"/>
      <c r="D17" s="116"/>
      <c r="E17" s="117"/>
      <c r="F17" s="118"/>
      <c r="G17" s="118"/>
      <c r="H17" s="118"/>
      <c r="I17" s="119"/>
      <c r="J17" s="119"/>
      <c r="K17" s="120"/>
    </row>
    <row r="18" spans="1:14" s="71" customFormat="1" ht="47.25" x14ac:dyDescent="0.25">
      <c r="A18" s="72" t="s">
        <v>35</v>
      </c>
      <c r="B18" s="121"/>
      <c r="C18" s="73" t="s">
        <v>36</v>
      </c>
      <c r="D18" s="66" t="s">
        <v>55</v>
      </c>
      <c r="E18" s="124"/>
      <c r="F18" s="68" t="s">
        <v>56</v>
      </c>
      <c r="G18" s="64">
        <v>107</v>
      </c>
      <c r="H18" s="68">
        <v>75</v>
      </c>
      <c r="I18" s="69">
        <v>80</v>
      </c>
      <c r="J18" s="69">
        <f t="shared" ref="J17:J27" si="0">I18*G18</f>
        <v>8560</v>
      </c>
      <c r="K18" s="70">
        <f t="shared" ref="K17:K27" si="1">J18*1.21</f>
        <v>10357.6</v>
      </c>
    </row>
    <row r="19" spans="1:14" s="71" customFormat="1" ht="47.25" x14ac:dyDescent="0.25">
      <c r="A19" s="72" t="s">
        <v>37</v>
      </c>
      <c r="B19" s="122"/>
      <c r="C19" s="73" t="s">
        <v>38</v>
      </c>
      <c r="D19" s="66" t="s">
        <v>55</v>
      </c>
      <c r="E19" s="124"/>
      <c r="F19" s="68" t="s">
        <v>56</v>
      </c>
      <c r="G19" s="64">
        <v>109</v>
      </c>
      <c r="H19" s="68">
        <v>76</v>
      </c>
      <c r="I19" s="69">
        <v>100</v>
      </c>
      <c r="J19" s="69">
        <f t="shared" si="0"/>
        <v>10900</v>
      </c>
      <c r="K19" s="70">
        <f t="shared" si="1"/>
        <v>13189</v>
      </c>
    </row>
    <row r="20" spans="1:14" s="71" customFormat="1" ht="47.25" x14ac:dyDescent="0.25">
      <c r="A20" s="72" t="s">
        <v>39</v>
      </c>
      <c r="B20" s="122"/>
      <c r="C20" s="73" t="s">
        <v>40</v>
      </c>
      <c r="D20" s="66" t="s">
        <v>55</v>
      </c>
      <c r="E20" s="124"/>
      <c r="F20" s="68" t="s">
        <v>56</v>
      </c>
      <c r="G20" s="64">
        <v>30</v>
      </c>
      <c r="H20" s="68">
        <f t="shared" ref="H19:H27" si="2">G20*0.7</f>
        <v>21</v>
      </c>
      <c r="I20" s="69">
        <v>38</v>
      </c>
      <c r="J20" s="69">
        <f t="shared" si="0"/>
        <v>1140</v>
      </c>
      <c r="K20" s="70">
        <f t="shared" si="1"/>
        <v>1379.3999999999999</v>
      </c>
    </row>
    <row r="21" spans="1:14" s="71" customFormat="1" ht="63" x14ac:dyDescent="0.25">
      <c r="A21" s="72" t="s">
        <v>41</v>
      </c>
      <c r="B21" s="122"/>
      <c r="C21" s="73" t="s">
        <v>42</v>
      </c>
      <c r="D21" s="66" t="s">
        <v>55</v>
      </c>
      <c r="E21" s="124"/>
      <c r="F21" s="68" t="s">
        <v>56</v>
      </c>
      <c r="G21" s="64">
        <v>60</v>
      </c>
      <c r="H21" s="68">
        <f t="shared" si="2"/>
        <v>42</v>
      </c>
      <c r="I21" s="69">
        <v>16</v>
      </c>
      <c r="J21" s="69">
        <f t="shared" si="0"/>
        <v>960</v>
      </c>
      <c r="K21" s="70">
        <f t="shared" si="1"/>
        <v>1161.5999999999999</v>
      </c>
    </row>
    <row r="22" spans="1:14" s="71" customFormat="1" ht="63" x14ac:dyDescent="0.25">
      <c r="A22" s="72" t="s">
        <v>43</v>
      </c>
      <c r="B22" s="122"/>
      <c r="C22" s="73" t="s">
        <v>44</v>
      </c>
      <c r="D22" s="66" t="s">
        <v>55</v>
      </c>
      <c r="E22" s="124"/>
      <c r="F22" s="68" t="s">
        <v>56</v>
      </c>
      <c r="G22" s="64">
        <v>60</v>
      </c>
      <c r="H22" s="68">
        <f t="shared" si="2"/>
        <v>42</v>
      </c>
      <c r="I22" s="69">
        <v>5</v>
      </c>
      <c r="J22" s="69">
        <f t="shared" si="0"/>
        <v>300</v>
      </c>
      <c r="K22" s="70">
        <f t="shared" si="1"/>
        <v>363</v>
      </c>
    </row>
    <row r="23" spans="1:14" s="71" customFormat="1" ht="47.25" x14ac:dyDescent="0.25">
      <c r="A23" s="72" t="s">
        <v>45</v>
      </c>
      <c r="B23" s="122"/>
      <c r="C23" s="73" t="s">
        <v>46</v>
      </c>
      <c r="D23" s="66" t="s">
        <v>55</v>
      </c>
      <c r="E23" s="124"/>
      <c r="F23" s="68" t="s">
        <v>56</v>
      </c>
      <c r="G23" s="64">
        <v>60</v>
      </c>
      <c r="H23" s="68">
        <f t="shared" si="2"/>
        <v>42</v>
      </c>
      <c r="I23" s="69">
        <v>94</v>
      </c>
      <c r="J23" s="69">
        <f t="shared" si="0"/>
        <v>5640</v>
      </c>
      <c r="K23" s="70">
        <f t="shared" si="1"/>
        <v>6824.4</v>
      </c>
    </row>
    <row r="24" spans="1:14" s="71" customFormat="1" ht="141.75" x14ac:dyDescent="0.25">
      <c r="A24" s="72" t="s">
        <v>47</v>
      </c>
      <c r="B24" s="122"/>
      <c r="C24" s="73" t="s">
        <v>48</v>
      </c>
      <c r="D24" s="66" t="s">
        <v>71</v>
      </c>
      <c r="E24" s="124"/>
      <c r="F24" s="68" t="s">
        <v>56</v>
      </c>
      <c r="G24" s="64">
        <v>20</v>
      </c>
      <c r="H24" s="68">
        <f t="shared" si="2"/>
        <v>14</v>
      </c>
      <c r="I24" s="69">
        <v>156</v>
      </c>
      <c r="J24" s="69">
        <f t="shared" si="0"/>
        <v>3120</v>
      </c>
      <c r="K24" s="70">
        <f t="shared" si="1"/>
        <v>3775.2</v>
      </c>
    </row>
    <row r="25" spans="1:14" s="1" customFormat="1" ht="90" x14ac:dyDescent="0.2">
      <c r="A25" s="61" t="s">
        <v>49</v>
      </c>
      <c r="B25" s="123"/>
      <c r="C25" s="126" t="s">
        <v>50</v>
      </c>
      <c r="D25" s="66" t="s">
        <v>71</v>
      </c>
      <c r="E25" s="125"/>
      <c r="F25" s="68" t="s">
        <v>56</v>
      </c>
      <c r="G25" s="98">
        <v>40</v>
      </c>
      <c r="H25" s="68">
        <f t="shared" si="2"/>
        <v>28</v>
      </c>
      <c r="I25" s="39">
        <v>168</v>
      </c>
      <c r="J25" s="69">
        <f t="shared" si="0"/>
        <v>6720</v>
      </c>
      <c r="K25" s="70">
        <f t="shared" si="1"/>
        <v>8131.2</v>
      </c>
    </row>
    <row r="26" spans="1:14" s="1" customFormat="1" ht="90" x14ac:dyDescent="0.2">
      <c r="A26" s="61" t="s">
        <v>51</v>
      </c>
      <c r="B26" s="123"/>
      <c r="C26" s="126" t="s">
        <v>52</v>
      </c>
      <c r="D26" s="62"/>
      <c r="E26" s="125"/>
      <c r="F26" s="68" t="s">
        <v>56</v>
      </c>
      <c r="G26" s="98">
        <v>112</v>
      </c>
      <c r="H26" s="68">
        <v>78</v>
      </c>
      <c r="I26" s="39">
        <v>7</v>
      </c>
      <c r="J26" s="69">
        <f t="shared" si="0"/>
        <v>784</v>
      </c>
      <c r="K26" s="70">
        <f t="shared" si="1"/>
        <v>948.64</v>
      </c>
    </row>
    <row r="27" spans="1:14" s="1" customFormat="1" ht="47.25" x14ac:dyDescent="0.2">
      <c r="A27" s="61" t="s">
        <v>53</v>
      </c>
      <c r="B27" s="123"/>
      <c r="C27" s="127" t="s">
        <v>54</v>
      </c>
      <c r="D27" s="66" t="s">
        <v>55</v>
      </c>
      <c r="E27" s="125"/>
      <c r="F27" s="68" t="s">
        <v>56</v>
      </c>
      <c r="G27" s="98">
        <v>15</v>
      </c>
      <c r="H27" s="68">
        <v>11</v>
      </c>
      <c r="I27" s="39">
        <v>120</v>
      </c>
      <c r="J27" s="69">
        <f t="shared" si="0"/>
        <v>1800</v>
      </c>
      <c r="K27" s="70">
        <f t="shared" si="1"/>
        <v>2178</v>
      </c>
    </row>
    <row r="28" spans="1:14" s="1" customFormat="1" ht="23.25" customHeight="1" x14ac:dyDescent="0.25">
      <c r="A28" s="3"/>
      <c r="B28" s="46"/>
      <c r="C28" s="4"/>
      <c r="D28" s="44"/>
      <c r="E28" s="34"/>
      <c r="F28" s="27"/>
      <c r="G28" s="27"/>
      <c r="H28" s="27"/>
      <c r="I28" s="28"/>
      <c r="J28" s="29" t="s">
        <v>7</v>
      </c>
      <c r="K28" s="99">
        <f>SUM(K10:K27)</f>
        <v>294811.66000000003</v>
      </c>
      <c r="N28" s="58"/>
    </row>
    <row r="29" spans="1:14" s="1" customFormat="1" ht="34.5" customHeight="1" x14ac:dyDescent="0.25">
      <c r="A29" s="89" t="s">
        <v>57</v>
      </c>
      <c r="B29" s="89"/>
      <c r="C29" s="89"/>
      <c r="D29" s="89"/>
      <c r="E29" s="89"/>
      <c r="F29" s="89"/>
      <c r="G29" s="89"/>
      <c r="H29" s="89"/>
      <c r="I29" s="89"/>
      <c r="J29" s="89"/>
      <c r="K29" s="89"/>
      <c r="N29" s="58"/>
    </row>
    <row r="30" spans="1:14" s="2" customFormat="1" ht="18.75" customHeight="1" x14ac:dyDescent="0.25">
      <c r="A30" s="81" t="s">
        <v>72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</row>
    <row r="31" spans="1:14" ht="11.25" customHeight="1" x14ac:dyDescent="0.25">
      <c r="C31" s="35"/>
      <c r="D31" s="35"/>
      <c r="E31" s="35"/>
    </row>
    <row r="32" spans="1:14" s="48" customFormat="1" ht="15.75" customHeight="1" x14ac:dyDescent="0.25">
      <c r="B32" s="77" t="s">
        <v>4</v>
      </c>
      <c r="C32" s="77"/>
      <c r="I32" s="77" t="s">
        <v>5</v>
      </c>
      <c r="J32" s="77"/>
    </row>
    <row r="33" spans="1:11" s="48" customFormat="1" ht="30" customHeight="1" x14ac:dyDescent="0.25">
      <c r="B33" s="78" t="s">
        <v>17</v>
      </c>
      <c r="C33" s="78"/>
      <c r="D33" s="78"/>
      <c r="E33" s="49"/>
      <c r="F33" s="50"/>
      <c r="G33" s="51"/>
      <c r="H33" s="51"/>
      <c r="I33" s="52" t="s">
        <v>58</v>
      </c>
      <c r="J33" s="49"/>
    </row>
    <row r="34" spans="1:11" s="48" customFormat="1" x14ac:dyDescent="0.25">
      <c r="B34" s="53"/>
      <c r="C34" s="54"/>
      <c r="D34" s="55"/>
      <c r="E34" s="49"/>
      <c r="F34" s="56"/>
      <c r="G34" s="51"/>
      <c r="H34" s="51"/>
      <c r="I34" s="49"/>
      <c r="J34" s="49"/>
    </row>
    <row r="35" spans="1:11" s="48" customFormat="1" x14ac:dyDescent="0.25">
      <c r="B35" s="57" t="s">
        <v>18</v>
      </c>
      <c r="C35" s="54"/>
      <c r="D35" s="55"/>
      <c r="E35" s="49"/>
      <c r="F35" s="56"/>
      <c r="G35" s="51"/>
      <c r="H35" s="51"/>
      <c r="I35" s="49" t="s">
        <v>18</v>
      </c>
      <c r="J35" s="49"/>
    </row>
    <row r="36" spans="1:11" s="48" customFormat="1" x14ac:dyDescent="0.25">
      <c r="B36" s="57" t="s">
        <v>19</v>
      </c>
      <c r="C36" s="54"/>
      <c r="D36" s="55"/>
      <c r="E36" s="49"/>
      <c r="F36" s="56"/>
      <c r="G36" s="51"/>
      <c r="H36" s="51"/>
      <c r="I36" s="48" t="s">
        <v>59</v>
      </c>
      <c r="J36" s="49"/>
    </row>
    <row r="37" spans="1:11" s="11" customFormat="1" ht="17.25" customHeight="1" x14ac:dyDescent="0.25">
      <c r="A37" s="17"/>
      <c r="B37" s="18"/>
      <c r="C37" s="38"/>
      <c r="D37" s="38"/>
      <c r="E37" s="38"/>
      <c r="F37" s="45"/>
      <c r="G37" s="38"/>
      <c r="H37" s="38"/>
      <c r="I37" s="31"/>
      <c r="K37" s="30"/>
    </row>
    <row r="38" spans="1:11" s="11" customFormat="1" ht="15.75" customHeight="1" x14ac:dyDescent="0.25">
      <c r="A38" s="17"/>
      <c r="B38" s="19"/>
      <c r="C38" s="38"/>
      <c r="D38" s="38"/>
      <c r="E38" s="38"/>
      <c r="F38" s="38"/>
      <c r="G38" s="38"/>
      <c r="H38" s="38"/>
      <c r="I38" s="32"/>
      <c r="K38" s="30"/>
    </row>
    <row r="39" spans="1:11" s="11" customFormat="1" ht="13.5" customHeight="1" x14ac:dyDescent="0.25">
      <c r="A39" s="9"/>
      <c r="B39" s="19"/>
      <c r="C39" s="38"/>
      <c r="D39" s="38"/>
      <c r="E39" s="38"/>
      <c r="F39" s="38"/>
      <c r="G39" s="38"/>
      <c r="H39" s="38"/>
      <c r="I39" s="32"/>
      <c r="K39" s="30"/>
    </row>
    <row r="40" spans="1:11" s="11" customFormat="1" ht="8.25" customHeight="1" x14ac:dyDescent="0.25">
      <c r="A40" s="9"/>
      <c r="B40" s="19"/>
      <c r="C40" s="38"/>
      <c r="D40" s="38"/>
      <c r="E40" s="38"/>
      <c r="F40" s="38"/>
      <c r="G40" s="38"/>
      <c r="H40" s="38"/>
      <c r="I40" s="32"/>
      <c r="K40" s="30"/>
    </row>
    <row r="41" spans="1:11" s="11" customFormat="1" ht="13.5" customHeight="1" x14ac:dyDescent="0.25">
      <c r="A41" s="9"/>
      <c r="B41" s="19"/>
      <c r="C41" s="38"/>
      <c r="D41" s="38"/>
      <c r="E41" s="38"/>
      <c r="F41" s="38"/>
      <c r="G41" s="38"/>
      <c r="H41" s="38"/>
      <c r="I41" s="32"/>
      <c r="K41" s="30"/>
    </row>
    <row r="42" spans="1:11" s="11" customFormat="1" ht="13.5" customHeight="1" x14ac:dyDescent="0.25">
      <c r="A42" s="9"/>
      <c r="B42" s="19"/>
      <c r="C42" s="38"/>
      <c r="D42" s="38"/>
      <c r="E42" s="38"/>
      <c r="F42" s="38"/>
      <c r="G42" s="38"/>
      <c r="H42" s="38"/>
      <c r="I42" s="32"/>
      <c r="K42" s="30"/>
    </row>
    <row r="43" spans="1:11" s="11" customFormat="1" ht="5.25" customHeight="1" x14ac:dyDescent="0.25">
      <c r="A43" s="9"/>
      <c r="B43" s="19"/>
      <c r="C43" s="38"/>
      <c r="D43" s="38"/>
      <c r="E43" s="38"/>
      <c r="F43" s="38"/>
      <c r="G43" s="38"/>
      <c r="H43" s="38"/>
      <c r="I43" s="33"/>
      <c r="K43" s="30"/>
    </row>
    <row r="44" spans="1:11" s="11" customFormat="1" ht="5.25" customHeight="1" x14ac:dyDescent="0.25">
      <c r="A44" s="9"/>
      <c r="C44" s="38"/>
      <c r="D44" s="38"/>
      <c r="E44" s="38"/>
      <c r="F44" s="38"/>
      <c r="G44" s="38"/>
      <c r="H44" s="38"/>
      <c r="I44" s="32"/>
      <c r="K44" s="30"/>
    </row>
    <row r="45" spans="1:11" s="11" customFormat="1" ht="13.5" customHeight="1" x14ac:dyDescent="0.25">
      <c r="A45" s="9"/>
      <c r="B45" s="19"/>
      <c r="C45" s="38"/>
      <c r="D45" s="38"/>
      <c r="E45" s="38"/>
      <c r="F45" s="38"/>
      <c r="G45" s="38"/>
      <c r="H45" s="38"/>
      <c r="I45" s="32"/>
      <c r="K45" s="30"/>
    </row>
    <row r="46" spans="1:11" s="11" customFormat="1" ht="13.5" customHeight="1" x14ac:dyDescent="0.25">
      <c r="A46" s="9"/>
      <c r="B46" s="19"/>
      <c r="C46" s="38"/>
      <c r="D46" s="38"/>
      <c r="E46" s="38"/>
      <c r="F46" s="30"/>
      <c r="G46" s="30"/>
      <c r="H46" s="30"/>
      <c r="I46" s="32"/>
      <c r="J46" s="32"/>
      <c r="K46" s="30"/>
    </row>
  </sheetData>
  <mergeCells count="18">
    <mergeCell ref="J10:J11"/>
    <mergeCell ref="K10:K11"/>
    <mergeCell ref="B32:C32"/>
    <mergeCell ref="I32:J32"/>
    <mergeCell ref="B33:D33"/>
    <mergeCell ref="A5:K5"/>
    <mergeCell ref="A30:K30"/>
    <mergeCell ref="B9:D9"/>
    <mergeCell ref="A10:A11"/>
    <mergeCell ref="B10:B11"/>
    <mergeCell ref="C10:C11"/>
    <mergeCell ref="A29:K29"/>
    <mergeCell ref="D10:D11"/>
    <mergeCell ref="E10:E11"/>
    <mergeCell ref="F10:F11"/>
    <mergeCell ref="G10:G11"/>
    <mergeCell ref="H10:H11"/>
    <mergeCell ref="I10:I11"/>
  </mergeCells>
  <phoneticPr fontId="39" type="noConversion"/>
  <conditionalFormatting sqref="B9">
    <cfRule type="expression" dxfId="1" priority="13" stopIfTrue="1">
      <formula>LEN(B9)&gt;40</formula>
    </cfRule>
  </conditionalFormatting>
  <conditionalFormatting sqref="C27">
    <cfRule type="expression" dxfId="0" priority="1" stopIfTrue="1">
      <formula>LEN(C27)&gt;40</formula>
    </cfRule>
  </conditionalFormatting>
  <pageMargins left="0.78740157480314965" right="0.59055118110236227" top="0.39370078740157483" bottom="0.39370078740157483" header="0" footer="0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..</vt:lpstr>
      <vt:lpstr>'..'!Print_Titles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Poskeviciene</dc:creator>
  <cp:lastModifiedBy>Windows User</cp:lastModifiedBy>
  <cp:lastPrinted>2023-03-17T07:01:25Z</cp:lastPrinted>
  <dcterms:created xsi:type="dcterms:W3CDTF">2016-05-12T13:27:50Z</dcterms:created>
  <dcterms:modified xsi:type="dcterms:W3CDTF">2023-03-17T07:05:07Z</dcterms:modified>
</cp:coreProperties>
</file>