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K:\VIESIEJI PIRKIMAI\VP vidiniai\Konkursai MEDITA\2022-11-30_GRA_634246_Aivaro\"/>
    </mc:Choice>
  </mc:AlternateContent>
  <xr:revisionPtr revIDLastSave="0" documentId="13_ncr:1_{EF13286D-AF43-4F4E-8BE7-490D73C4D99C}" xr6:coauthVersionLast="47" xr6:coauthVersionMax="47" xr10:uidLastSave="{00000000-0000-0000-0000-000000000000}"/>
  <bookViews>
    <workbookView xWindow="1095" yWindow="855" windowWidth="22080" windowHeight="14385" xr2:uid="{00000000-000D-0000-FFFF-FFFF00000000}"/>
  </bookViews>
  <sheets>
    <sheet name="Kainos pasiulymas" sheetId="1" r:id="rId1"/>
    <sheet name="Sheet2" sheetId="2" r:id="rId2"/>
  </sheets>
  <definedNames>
    <definedName name="_xlnm.Print_Area" localSheetId="0">'Kainos pasiulymas'!$A$1:$I$154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74" i="1" l="1"/>
  <c r="G73" i="1"/>
  <c r="G72" i="1"/>
  <c r="G71" i="1"/>
  <c r="G70" i="1"/>
  <c r="G68" i="1"/>
  <c r="G67" i="1"/>
  <c r="G66" i="1"/>
  <c r="G65" i="1"/>
  <c r="G63" i="1"/>
  <c r="G62" i="1"/>
  <c r="G61" i="1"/>
  <c r="F61" i="1"/>
  <c r="G52" i="1"/>
  <c r="H52" i="1" s="1"/>
  <c r="L52" i="1" s="1"/>
  <c r="G46" i="1"/>
  <c r="H46" i="1" s="1"/>
  <c r="L46" i="1" s="1"/>
  <c r="F46" i="1"/>
  <c r="G41" i="1"/>
  <c r="H41" i="1" s="1"/>
  <c r="L41" i="1" s="1"/>
  <c r="F41" i="1"/>
  <c r="G39" i="1" l="1"/>
  <c r="H39" i="1" s="1"/>
  <c r="F39" i="1"/>
  <c r="H74" i="1"/>
  <c r="L74" i="1" s="1"/>
  <c r="F74" i="1"/>
  <c r="G98" i="1"/>
  <c r="H98" i="1" s="1"/>
  <c r="F98" i="1"/>
  <c r="F73" i="1" l="1"/>
  <c r="H73" i="1"/>
  <c r="F68" i="1"/>
  <c r="H68" i="1"/>
  <c r="L68" i="1" s="1"/>
  <c r="F69" i="1"/>
  <c r="G69" i="1"/>
  <c r="H69" i="1" s="1"/>
  <c r="L69" i="1" s="1"/>
  <c r="F70" i="1"/>
  <c r="H70" i="1"/>
  <c r="L70" i="1" s="1"/>
  <c r="F71" i="1"/>
  <c r="H71" i="1"/>
  <c r="L71" i="1" s="1"/>
  <c r="F72" i="1"/>
  <c r="H72" i="1"/>
  <c r="L72" i="1" s="1"/>
  <c r="G103" i="1"/>
  <c r="H103" i="1" s="1"/>
  <c r="L103" i="1" s="1"/>
  <c r="F103" i="1"/>
  <c r="G102" i="1"/>
  <c r="H102" i="1" s="1"/>
  <c r="L102" i="1" s="1"/>
  <c r="F102" i="1"/>
  <c r="G101" i="1"/>
  <c r="H101" i="1" s="1"/>
  <c r="F101" i="1"/>
  <c r="G100" i="1"/>
  <c r="H100" i="1" s="1"/>
  <c r="F100" i="1"/>
  <c r="G99" i="1"/>
  <c r="H99" i="1" s="1"/>
  <c r="F99" i="1"/>
  <c r="L98" i="1"/>
  <c r="G96" i="1"/>
  <c r="H96" i="1" s="1"/>
  <c r="L96" i="1" s="1"/>
  <c r="F96" i="1"/>
  <c r="L73" i="1" l="1"/>
  <c r="L104" i="1"/>
  <c r="H104" i="1"/>
  <c r="G50" i="1"/>
  <c r="H50" i="1" s="1"/>
  <c r="F52" i="1"/>
  <c r="F50" i="1"/>
  <c r="G48" i="1"/>
  <c r="H48" i="1" s="1"/>
  <c r="F48" i="1"/>
  <c r="N104" i="1" l="1"/>
  <c r="H61" i="1"/>
  <c r="L61" i="1" s="1"/>
  <c r="H62" i="1"/>
  <c r="L62" i="1" s="1"/>
  <c r="H63" i="1"/>
  <c r="L63" i="1" s="1"/>
  <c r="F62" i="1"/>
  <c r="F63" i="1"/>
  <c r="G110" i="1" l="1"/>
  <c r="H110" i="1" s="1"/>
  <c r="G111" i="1"/>
  <c r="H111" i="1" s="1"/>
  <c r="G112" i="1"/>
  <c r="H112" i="1" s="1"/>
  <c r="G113" i="1"/>
  <c r="H113" i="1" s="1"/>
  <c r="G114" i="1"/>
  <c r="H114" i="1" s="1"/>
  <c r="G115" i="1"/>
  <c r="H115" i="1" s="1"/>
  <c r="G116" i="1"/>
  <c r="H116" i="1" s="1"/>
  <c r="G109" i="1"/>
  <c r="H109" i="1" s="1"/>
  <c r="F110" i="1"/>
  <c r="F111" i="1"/>
  <c r="F112" i="1"/>
  <c r="F113" i="1"/>
  <c r="F114" i="1"/>
  <c r="F115" i="1"/>
  <c r="F116" i="1"/>
  <c r="F109" i="1"/>
  <c r="G121" i="1"/>
  <c r="H121" i="1" s="1"/>
  <c r="F121" i="1"/>
  <c r="G120" i="1"/>
  <c r="H120" i="1" s="1"/>
  <c r="F120" i="1"/>
  <c r="G119" i="1"/>
  <c r="H119" i="1" s="1"/>
  <c r="F119" i="1"/>
  <c r="G118" i="1"/>
  <c r="H118" i="1" s="1"/>
  <c r="F118" i="1"/>
  <c r="G88" i="1"/>
  <c r="H88" i="1" s="1"/>
  <c r="F88" i="1"/>
  <c r="G87" i="1"/>
  <c r="H87" i="1" s="1"/>
  <c r="F87" i="1"/>
  <c r="G86" i="1"/>
  <c r="H86" i="1" s="1"/>
  <c r="F86" i="1"/>
  <c r="G85" i="1"/>
  <c r="H85" i="1" s="1"/>
  <c r="L85" i="1" s="1"/>
  <c r="F85" i="1"/>
  <c r="G90" i="1"/>
  <c r="H90" i="1" s="1"/>
  <c r="F90" i="1"/>
  <c r="G89" i="1"/>
  <c r="H89" i="1" s="1"/>
  <c r="L89" i="1" s="1"/>
  <c r="F89" i="1"/>
  <c r="G83" i="1"/>
  <c r="H83" i="1" s="1"/>
  <c r="L83" i="1" s="1"/>
  <c r="F83" i="1"/>
  <c r="H65" i="1"/>
  <c r="H66" i="1"/>
  <c r="H67" i="1"/>
  <c r="F65" i="1"/>
  <c r="F66" i="1"/>
  <c r="F67" i="1"/>
  <c r="L67" i="1" l="1"/>
  <c r="H75" i="1"/>
  <c r="L66" i="1"/>
  <c r="L90" i="1"/>
  <c r="L91" i="1" s="1"/>
  <c r="H91" i="1"/>
  <c r="L65" i="1"/>
  <c r="H122" i="1"/>
  <c r="L75" i="1" l="1"/>
  <c r="N75" i="1" s="1"/>
  <c r="N91" i="1"/>
</calcChain>
</file>

<file path=xl/sharedStrings.xml><?xml version="1.0" encoding="utf-8"?>
<sst xmlns="http://schemas.openxmlformats.org/spreadsheetml/2006/main" count="457" uniqueCount="300">
  <si>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</si>
  <si>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Gynybos resursų agentūra prie Krašto apsaugos ministerijos</t>
  </si>
  <si>
    <t>(Adresatas (perkančioji organizacija)</t>
  </si>
  <si>
    <t>PASIŪLYMAS</t>
  </si>
  <si>
    <t xml:space="preserve">   (Data)</t>
  </si>
  <si>
    <t>(Sudarymo vieta)</t>
  </si>
  <si>
    <t>Telefono numeris</t>
  </si>
  <si>
    <t>Fakso numeris</t>
  </si>
  <si>
    <t>El. pašto adresas</t>
  </si>
  <si>
    <t>Tiekėjo banko rekvizitai</t>
  </si>
  <si>
    <t>Pildoma, jei tiekėjas ketina pasitelkti subtiekėją (-us)</t>
  </si>
  <si>
    <t>Subtiekėjo (-ų) pavadinimas (-ai)</t>
  </si>
  <si>
    <t>Subtiekėjo (-ų) adresas (-ai)</t>
  </si>
  <si>
    <t>Įsipareigojimų dalis (procentais), kuriai ketinama pasitelkti subtiekėją (-us)</t>
  </si>
  <si>
    <t>1. Šiuo pasiūlymu pažymime, kad sutinkame su visomis pirkimo sąlygomis, nustatytomis:</t>
  </si>
  <si>
    <t>1.1.  skelbime, paskelbtame Viešųjų pirkimų įstatymo nustatyta tvarka;</t>
  </si>
  <si>
    <t>1.2. atviro konkurso sąlygose;</t>
  </si>
  <si>
    <t>1.3. kituose pirkimo dokumentuose (jų paaiškinimuose, papildymuose).</t>
  </si>
  <si>
    <t>2. Pasirašydamas CVP IS priemonėmis pateiktą pasiūlymą, patvirtinu, kad dokumentų skaitmeninės kopijos ir elektroninėmis priemonėmis pateikti duomenys yra tikri.</t>
  </si>
  <si>
    <t>Mes  siūlome šias prekes:</t>
  </si>
  <si>
    <t xml:space="preserve">Eil. Nr. </t>
  </si>
  <si>
    <t>Pateiktų dokumentų pavadinimas</t>
  </si>
  <si>
    <t>Dokumento puslapių skaičius</t>
  </si>
  <si>
    <t>Pasiūlymas galioja iki termino, nustatyto pirkimo dokumentuose.</t>
  </si>
  <si>
    <t>Pateikto dokumento pavadinimas (rekomenduojama pavadinime vartoti žodį „Konfidencialu")</t>
  </si>
  <si>
    <t>Dokumentas yra įkeltas šioje CVP IS pasiūlymo lango eilutėje („Prisegti dokumentai" arba „Kvalifikaciniai klausimai" prie atsakymo į klausimą)</t>
  </si>
  <si>
    <t>(Tiekėjo arba jo įgalioto asmens pareigų pavadinimas)</t>
  </si>
  <si>
    <t xml:space="preserve">(Vardas ir pavardė) </t>
  </si>
  <si>
    <r>
      <t xml:space="preserve">Tiekėjo pavadinimas </t>
    </r>
    <r>
      <rPr>
        <i/>
        <sz val="12"/>
        <rFont val="Times New Roman"/>
        <family val="1"/>
      </rPr>
      <t xml:space="preserve"> /Jeigu dalyvauja ūkio subjektų grupė, surašomi visi dalyvių pavadinimai, adresai/</t>
    </r>
  </si>
  <si>
    <r>
      <t xml:space="preserve">Tiekėjo adresas </t>
    </r>
    <r>
      <rPr>
        <i/>
        <sz val="12"/>
        <rFont val="Times New Roman"/>
        <family val="1"/>
      </rPr>
      <t xml:space="preserve"> /Jeigu dalyvauja ūkio subjektų grupė, surašomi visi dalyvių pavadinimai, adresai/</t>
    </r>
  </si>
  <si>
    <r>
      <t xml:space="preserve">Asmens, pasirašiusio pasiūlymą fiziniu parašu arba saugiu elektroniniu parašu vardas, pavardė, pareigos </t>
    </r>
    <r>
      <rPr>
        <i/>
        <sz val="12"/>
        <rFont val="Times New Roman"/>
        <family val="1"/>
      </rPr>
      <t>/kai pasiūlymą elektroniniu parašu patvirtina ne įmonės vadovas, o įgaliotas asmuo, pasiūlyme pateikiama įgaliojimo ar kito dokumento, suteikiančio teisę pasirašyti tiekėjo pasiūlymą, skaitmeninė kopija/</t>
    </r>
  </si>
  <si>
    <r>
      <t xml:space="preserve">Ši  pasiūlyme  nurodyta informacija konfidenciali </t>
    </r>
    <r>
      <rPr>
        <i/>
        <sz val="12"/>
        <rFont val="Times New Roman"/>
        <family val="1"/>
        <charset val="186"/>
      </rPr>
      <t>/perkančioji organizacija šios informacijos negali atskleisti tretiesiems asmenims/:</t>
    </r>
  </si>
  <si>
    <r>
      <rPr>
        <b/>
        <sz val="12"/>
        <rFont val="Times New Roman"/>
        <family val="1"/>
        <charset val="186"/>
      </rPr>
      <t xml:space="preserve">Pastaba. </t>
    </r>
    <r>
      <rPr>
        <sz val="12"/>
        <rFont val="Times New Roman"/>
        <family val="1"/>
        <charset val="186"/>
      </rPr>
      <t>Tiekėjui nenurodžius, kokia informacija yra konfidenciali, laikoma, kad konfidencialios informacijos pasiūlyme nėra.</t>
    </r>
  </si>
  <si>
    <t>Kartu su pasiūlymu pateikiami šie dokumentai:</t>
  </si>
  <si>
    <t xml:space="preserve">Siūlomų pakuočių kiekis nurodytam tyrimų skaičiui </t>
  </si>
  <si>
    <t>Suma, EUR be PVM 48 mėn.</t>
  </si>
  <si>
    <t>Iš viso :</t>
  </si>
  <si>
    <t>...</t>
  </si>
  <si>
    <r>
      <t xml:space="preserve">Suma, EUR su PVM 48 mėn. </t>
    </r>
    <r>
      <rPr>
        <sz val="11"/>
        <color rgb="FF000000"/>
        <rFont val="Times New Roman"/>
        <family val="1"/>
        <charset val="186"/>
      </rPr>
      <t>(21%)</t>
    </r>
  </si>
  <si>
    <t>1 lentelė</t>
  </si>
  <si>
    <t>Tais atvejais, kai pagal galiojančius teisės aktus tiekėjui nereikia mokėti PVM, jis lentelės 6 ir 8 skilčių nepildo ir nurodo priežastis, dėl kurių PVM nemokamas:</t>
  </si>
  <si>
    <r>
      <t>Tyrimų skaičius per 48 mėn.</t>
    </r>
    <r>
      <rPr>
        <b/>
        <sz val="11"/>
        <rFont val="Times New Roman"/>
        <family val="1"/>
        <charset val="186"/>
      </rPr>
      <t xml:space="preserve"> </t>
    </r>
  </si>
  <si>
    <t>Pakuotės kaina, EUR be PVM</t>
  </si>
  <si>
    <r>
      <t xml:space="preserve">Pakuotės kaina, EUR su PVM </t>
    </r>
    <r>
      <rPr>
        <sz val="11"/>
        <color rgb="FF000000"/>
        <rFont val="Times New Roman"/>
        <family val="1"/>
        <charset val="186"/>
      </rPr>
      <t>(21%)</t>
    </r>
  </si>
  <si>
    <t>Pirkimo dalies Nr.</t>
  </si>
  <si>
    <r>
      <t>Reagentų ir papildomų priemonių pavadinimai</t>
    </r>
    <r>
      <rPr>
        <b/>
        <sz val="11"/>
        <color theme="1"/>
        <rFont val="Times New Roman"/>
        <family val="1"/>
        <charset val="186"/>
      </rPr>
      <t xml:space="preserve"> </t>
    </r>
  </si>
  <si>
    <t>Pirkimo sąlygų</t>
  </si>
  <si>
    <t>1.1</t>
  </si>
  <si>
    <t>1.2</t>
  </si>
  <si>
    <t>1.3</t>
  </si>
  <si>
    <t>1.4</t>
  </si>
  <si>
    <t>1.5</t>
  </si>
  <si>
    <t>1.6</t>
  </si>
  <si>
    <t>1.7</t>
  </si>
  <si>
    <t>Gamintojas, šalis, komercinis prekės pavadinimas, pakuotės dydis</t>
  </si>
  <si>
    <t xml:space="preserve">LABORATORINIŲ REAGENTŲ IR PAPILDOMŲ PRIEMONIŲ TYRIMAMS ATLIKTI PIRKIMAS </t>
  </si>
  <si>
    <t>2 priedas</t>
  </si>
  <si>
    <t>1 pirkimo dalis - Reagentai ir papildomos priemonės biocheminiams tyrimams atlikti:</t>
  </si>
  <si>
    <t>Skubios pagalbos/Biochemijos tyrimų paletė ir/arba pavieniai testai, ne mažiau kaip ALT, AST, CREA, BUN, UA, GLU, TBIL</t>
  </si>
  <si>
    <t>(Užpildo tiekėjas)</t>
  </si>
  <si>
    <t>1.7.1</t>
  </si>
  <si>
    <t>1.7.2</t>
  </si>
  <si>
    <t>1.7.3</t>
  </si>
  <si>
    <t>(Reikiamą kiekį pagal tyrimų skaičių apskaičiuoja tiekėjas)</t>
  </si>
  <si>
    <t>Pagalbinės priemonės (pvz. spausdinimo popierius, kokybės kontrolė ir pan.):</t>
  </si>
  <si>
    <t>2 pirkimo dalis - Reagentai ir papildomos priemonės šlapimo tyrimams atlikti:</t>
  </si>
  <si>
    <t>2 lentelė</t>
  </si>
  <si>
    <t>2.1</t>
  </si>
  <si>
    <t>2.2</t>
  </si>
  <si>
    <t>2.3</t>
  </si>
  <si>
    <t>2.4</t>
  </si>
  <si>
    <t>3 pirkimo dalis - Reagentai ir papildomos priemonės imunocheminiams tyrimams atlikti:</t>
  </si>
  <si>
    <t>Tyrimas- IgG klasės antikūnų prieš SARS-CoV-2 nustatymui žmogaus kraujo serume</t>
  </si>
  <si>
    <t xml:space="preserve">Tyrimas -antikūnų prieš Hepatito B branduolio antigeną nustatymui žmogaus kraujo serume </t>
  </si>
  <si>
    <t xml:space="preserve">Tyrimas- antikūnų nustatymui prieš Hepatito C virusą nustatymui žmogaus kraujo serume </t>
  </si>
  <si>
    <t>Tyrimas- antigeno (ŽIV tipo 1) , ŽIV-1, 0 grupė ir anti-HIV-2 antikūnų nustatymui žmogaus kraujo serume</t>
  </si>
  <si>
    <t xml:space="preserve">Tyrimas- tireotropino (TTH) nustatymui žmogaus kraujo serume </t>
  </si>
  <si>
    <t xml:space="preserve">Tyrimas- laisvo tiroksino (LT4) nustatymui žmogaus kraujo serume </t>
  </si>
  <si>
    <t xml:space="preserve">Tyrimas- skydliaukės peroksidazės antikūnų (anti-TPO) nustatymui žmogaus kraujo serume </t>
  </si>
  <si>
    <t xml:space="preserve">Tyrimas- prostatos specifinio antigeno (PSA (bendro)) nustatymui žmogaus kraujo serume </t>
  </si>
  <si>
    <t>Pagalbinės priemonės (pvz. spausdinimo popierius):</t>
  </si>
  <si>
    <t>3.1</t>
  </si>
  <si>
    <t>3.2</t>
  </si>
  <si>
    <t>3.3</t>
  </si>
  <si>
    <t>3.4</t>
  </si>
  <si>
    <t>3.5</t>
  </si>
  <si>
    <t>3.6</t>
  </si>
  <si>
    <t>3.7</t>
  </si>
  <si>
    <t>3.8</t>
  </si>
  <si>
    <t>3.9</t>
  </si>
  <si>
    <t>3.9.1</t>
  </si>
  <si>
    <t>3.9.2</t>
  </si>
  <si>
    <t>3.9.3</t>
  </si>
  <si>
    <t>3 lentelė</t>
  </si>
  <si>
    <t xml:space="preserve">Siūlomų/perkamų pakuočių kiekis nurodytam tyrimų skaičiui </t>
  </si>
  <si>
    <t>2.2.1</t>
  </si>
  <si>
    <t>2.2.2</t>
  </si>
  <si>
    <t>2.2.3</t>
  </si>
  <si>
    <t>3000 *</t>
  </si>
  <si>
    <t>3400 *</t>
  </si>
  <si>
    <t>4600 *</t>
  </si>
  <si>
    <t>** - Reikiamą papildomų priemonių kiekį pagal tyrimų skaičių apskaičiuoja tiekėjas</t>
  </si>
  <si>
    <t>įrašomas palečių kiekis(jei siūloma)</t>
  </si>
  <si>
    <t>įrašomas pavienių testų kiekis(jei siūloma)</t>
  </si>
  <si>
    <t>* vienas tyrimas yra laikomas visų vienoje pirkimo pozicijoje (pvz. AST, ALT, CREA - laikoma vienu tyrimu) nurodytų analičių visuma (pvz. AST, ALT, CREA - laikoma vienu tyrimu). Jei vienam tyrimui tiekėjas siūlo ir pavienį testą ir paletę, jų kiekis nurodomas atskirai, bet turi atitikti perkamą tyrimų skaičių.</t>
  </si>
  <si>
    <t xml:space="preserve">Kepenų paletė ir/arba pavieniai testai, susidedantys iš ne mažiau kaip AST, ALT, CREA </t>
  </si>
  <si>
    <t>Ūkio subjektai (įskaitant kvazisubtiekėjus - fiziniai asmenys, kuriuos ketinama įdarbinti pirkimo laimėjimo atveju), kurių pajėgumais tiekėjas remiasi, kad atitiktų keliamus kvalifikacijos reikalavimus:</t>
  </si>
  <si>
    <t>Pavadinimas*</t>
  </si>
  <si>
    <t>Subtiekėjams / subteikėjams / subrangovams numatomos perduoti veiklos (privaloma nurodyti) ir šių ūkio subjektų pavadinimai (jei žinomi):</t>
  </si>
  <si>
    <t>Pavadinimas</t>
  </si>
  <si>
    <t>Nr.</t>
  </si>
  <si>
    <t>1</t>
  </si>
  <si>
    <t>2</t>
  </si>
  <si>
    <t>3</t>
  </si>
  <si>
    <t>4</t>
  </si>
  <si>
    <t>5</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</si>
  <si>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</si>
  <si>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</si>
  <si>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</si>
  <si>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Dokumento  pavadinimas</t>
  </si>
  <si>
    <t>Jungtinės veiklos sutarties kopija (jei taikoma)</t>
  </si>
  <si>
    <t>Europos bendrasis viešųjų prikimų dokumentas</t>
  </si>
  <si>
    <t>Subtiekimo sutartis, ketinimų protokolas, preliminarios sutartys ar kiti dokumentai, patvirtinantys, kad laimėjus pirkimą tiekėjui bus prieinami kitų ūkio subjektų ištekliai (jei pasitelkiami kvalifikacijos atitikimui)</t>
  </si>
  <si>
    <t>Pasiūlymo galiojimo užtikrinimas(jei taikoma)</t>
  </si>
  <si>
    <t>Pasiūlymo atitikimą pirkimo sąlygų techninei specifikacijai pagrindžiantys dokumentai</t>
  </si>
  <si>
    <t>Kodas, adresas</t>
  </si>
  <si>
    <t>Perduodama veikla</t>
  </si>
  <si>
    <t>Perduodama veikla*</t>
  </si>
  <si>
    <t>Dokumentas yra konfidencialus? Taip/Ne</t>
  </si>
  <si>
    <t>Perduodamos veiklos dalis nuo visos pirkimo sutarties (Eur arba %)</t>
  </si>
  <si>
    <t>Kval. Reikalavimo Nr.</t>
  </si>
  <si>
    <t>Pažymime,  kad susipažinę ir sutinkame su visomis konkurso sąlygų 3 priede nurodytomis pirkimo sutarties pagrindinėmis sąlygomis, kurios bus perkeltos į  pirkimo sutartį  be esminių pakeitimų.</t>
  </si>
  <si>
    <t>4 lentelė</t>
  </si>
  <si>
    <t>2.5</t>
  </si>
  <si>
    <t>2.6</t>
  </si>
  <si>
    <t>2.6.1</t>
  </si>
  <si>
    <t>2.6.2</t>
  </si>
  <si>
    <t>2.6.3</t>
  </si>
  <si>
    <t>2.7</t>
  </si>
  <si>
    <t>2.8</t>
  </si>
  <si>
    <t>b) 7 vnt. šlapimo analizatorių su panauda:</t>
  </si>
  <si>
    <t xml:space="preserve">a) 15 vnt. šlapimo analizatorių „Clinitek Status Plus“ (valdomiems nuosavybės teise) arba 15 vnt. analizatorių su panauda:
</t>
  </si>
  <si>
    <t>(tiekėjas siūlydamas prekes 2 pirkimo daliai turi užpildyti 2 ir 3 lenteles pagal savo siūlomą variantą)</t>
  </si>
  <si>
    <r>
      <t xml:space="preserve">1, 2, 3 ir 4 lentelėse  kiekvienas tiekėjas 2 stulpelį papildo atitinkamai nurodydamas pagal savo siūlomai įrangai eksploatuoti reikalingus reagentus ir papildomas priemones. 4 stulpelyje nurodo reikalingą pakuočių skaičių perkamam tyrimų skaičiui (išskyrus, kur nurodytas konkretus perkamų pakuočių skaičius), nurodytam 3 skiltyje. Tiekėjas prekės kainą privalo įrašyti į 5 skiltį (pakuotės kainą be PVM turi būti pateikiama  nurodant </t>
    </r>
    <r>
      <rPr>
        <b/>
        <sz val="12"/>
        <color rgb="FFFF0000"/>
        <rFont val="Times New Roman"/>
        <family val="1"/>
        <charset val="186"/>
      </rPr>
      <t>ne daugiau kaip 2 skaičius po kablelio</t>
    </r>
    <r>
      <rPr>
        <b/>
        <sz val="12"/>
        <rFont val="Times New Roman"/>
        <family val="1"/>
        <charset val="186"/>
      </rPr>
      <t xml:space="preserve">, kitos skiltys (6, 7 ir 8) bus paskaičiuotos automatiškai). Taip pat tiekėjas užpildo 9 skiltį, nurodydamas gamintoją, šalį, komercinį prekės pavadinimą, pakuotės dydį. Tiekėjui draudžiama modifikuoti  lentelę (formatuoti langelius, keisti formules ir pan.). </t>
    </r>
  </si>
  <si>
    <t>Vadybininkas</t>
  </si>
  <si>
    <t>PVM dydis %</t>
  </si>
  <si>
    <t>PVM suma</t>
  </si>
  <si>
    <t>Prekės kodas</t>
  </si>
  <si>
    <t>16654023</t>
  </si>
  <si>
    <t>FUJIFILM – GOT (AST) testai, 24 vnt./pak.</t>
  </si>
  <si>
    <t>16654035</t>
  </si>
  <si>
    <t>FUJIFILM – GPT (ALT) testai, 24 vnt./pak.</t>
  </si>
  <si>
    <t>16653990</t>
  </si>
  <si>
    <t>FUJIFILM – CREA (kreatininas) testai, 24 vnt./pak.</t>
  </si>
  <si>
    <t>Aivaras</t>
  </si>
  <si>
    <t>1.1.1.</t>
  </si>
  <si>
    <t>1.1.2</t>
  </si>
  <si>
    <t>1.1.3</t>
  </si>
  <si>
    <t>Fuji Dri-Chem Slide GOT/AST, 24 test./pak.</t>
  </si>
  <si>
    <t>Fuji Dri-Chem Slide GPT/ALT, 24 test./pak.</t>
  </si>
  <si>
    <t>Fuji Dri-Chem Slide CRE, 24 test./pak.</t>
  </si>
  <si>
    <t>FUJIFILM – Elektrolitų (Na, K, Cl) multitestai, 24 vnt./pak.</t>
  </si>
  <si>
    <r>
      <t xml:space="preserve"> Elektrolitų tyrimų paletė ir/arba pavieniai testai, susidedantys iš ne mažiau kaip Na, K - </t>
    </r>
    <r>
      <rPr>
        <b/>
        <i/>
        <sz val="12"/>
        <color theme="1"/>
        <rFont val="Times New Roman"/>
        <family val="1"/>
      </rPr>
      <t xml:space="preserve">Fuji Dri-Chem Slide Na-K-Cl, 24 test./pak. </t>
    </r>
  </si>
  <si>
    <t>16654011</t>
  </si>
  <si>
    <t>FUJIFILM – GLU (gliukozė) testai, 24 vnt./pak.</t>
  </si>
  <si>
    <t>16654073</t>
  </si>
  <si>
    <t>FUJIFILM – T-Chol (bendras cholesterolis) testai, 24 vnt./pak.</t>
  </si>
  <si>
    <t>15809499</t>
  </si>
  <si>
    <t>FUJIFILM – CRB testai (Hum), 24 vnt./pak.</t>
  </si>
  <si>
    <t>15809700</t>
  </si>
  <si>
    <t>FUJIFILM – UA (šlapimo rūgštis) testai, 24 vnt./pa</t>
  </si>
  <si>
    <t>16653976</t>
  </si>
  <si>
    <t>FUJIFILM – BUN (šlapalas) testai, 24 vnt./pak.</t>
  </si>
  <si>
    <t>16654061</t>
  </si>
  <si>
    <t>FUJIFILM – T-BIL (bendras bilirubinas) testai, 24 vnt./pak.</t>
  </si>
  <si>
    <t>Fuji Dri-Chem Slide BUN, 24 test./pak.</t>
  </si>
  <si>
    <t>Fuji Dri-Chem Slide UA, 24 test./pak.</t>
  </si>
  <si>
    <t>Fuji Dri-Chem Slide GLU, 24 test./pak.</t>
  </si>
  <si>
    <t>Fuji Dri-Chem Slide TBIL, 24 test./pak.</t>
  </si>
  <si>
    <t>1.1.6</t>
  </si>
  <si>
    <t>1.1.7</t>
  </si>
  <si>
    <r>
      <t xml:space="preserve">Gliukozės testas arba paletė, susidedanti iš ne mažiau kaip GLU - </t>
    </r>
    <r>
      <rPr>
        <b/>
        <i/>
        <sz val="11"/>
        <color theme="1"/>
        <rFont val="Times New Roman"/>
        <family val="1"/>
      </rPr>
      <t>Fuji Dri-Chem Slide GLU, 24 test./pak.</t>
    </r>
  </si>
  <si>
    <r>
      <t xml:space="preserve">Cholesterolio testas arba paletė, susidedanti iš ne mažiau kaip CHOL - </t>
    </r>
    <r>
      <rPr>
        <b/>
        <i/>
        <sz val="11"/>
        <color theme="1"/>
        <rFont val="Times New Roman"/>
        <family val="1"/>
      </rPr>
      <t>Fuji Dri-Chem Slide TCHO, 24 test./pak.</t>
    </r>
  </si>
  <si>
    <r>
      <t xml:space="preserve">C - reaktyvinio baltymo testas arba paletė, susidedanti iš ne mažiau kaip CRP - </t>
    </r>
    <r>
      <rPr>
        <b/>
        <i/>
        <sz val="11"/>
        <color theme="1"/>
        <rFont val="Times New Roman"/>
        <family val="1"/>
      </rPr>
      <t>Fuji Dri-Chem Slide CRP, 24 test./pak.</t>
    </r>
  </si>
  <si>
    <t>15809815</t>
  </si>
  <si>
    <t>FUJIFILM – pipetės antgaliai, 576 vnt./pak.</t>
  </si>
  <si>
    <t>15857264</t>
  </si>
  <si>
    <t>Skiedimo indeliai Mixing Cups (NX600 analizat.), 50 vnt./pak.</t>
  </si>
  <si>
    <t>15809786</t>
  </si>
  <si>
    <t>FUJIFILM – Etaloninis skystis elektrolitams (RE-Fluid, 320 test.) 6 x 8ml</t>
  </si>
  <si>
    <t>15809748</t>
  </si>
  <si>
    <t>FUJIFILM – Skiediklis CRB testams (Diluent, 80-106 test.) 1 x 32ml</t>
  </si>
  <si>
    <t>15994232</t>
  </si>
  <si>
    <t>FUJIFILM – Kalibratorius CRB testams (Hum), 3x1ml</t>
  </si>
  <si>
    <t>1.7.4</t>
  </si>
  <si>
    <t>1.7.5</t>
  </si>
  <si>
    <t>1.7.6</t>
  </si>
  <si>
    <t>1.7.7</t>
  </si>
  <si>
    <t>1.7.8</t>
  </si>
  <si>
    <t>1.7.9</t>
  </si>
  <si>
    <t>694, 695, 696</t>
  </si>
  <si>
    <t>Bio-Rad kokybės kontrolė CRB testams "Liquichek Immunology" 3-jų lygių: 591 Level 1 (6x1ml) arba 592 Level 2 (6x1ml) arba 593 Level 3 (6x1ml)</t>
  </si>
  <si>
    <t>591, 592, 593</t>
  </si>
  <si>
    <t>Bio-Rad kokybės kontrolė biocheminiams ir elektrolitų testams "Liquid Assayed Multiqual" 3-jų lygių: 694 Level 1 (12x3ml) arba 695 Level 2 (12x3ml) arba 696 Level 3 (12x3ml)</t>
  </si>
  <si>
    <t>Fuji Dri-Chem Auto Tips (antgaliai), 576 vnt./pak.</t>
  </si>
  <si>
    <t>Fuji Dri-Chem Mixing Cups (skiedimo indeliai), 50 vnt./pak.</t>
  </si>
  <si>
    <t>FUJIFILM – mėgintuvėliai su Li-heparinu  500 vnt./pak.</t>
  </si>
  <si>
    <t>FDC MC S 50 1 EX  (for 250 samples)</t>
  </si>
  <si>
    <t>Fuji Dri-Chem Reference Fluid RE (etaloninis skystis elektrolitams), 6x8ml (320 test.)</t>
  </si>
  <si>
    <t>Fuji Dri-Chem Diluent DL (CRP) (skiediklis CRB testams) 1x32ml (80-106 test.)</t>
  </si>
  <si>
    <t>Fuji Dri-Chem Calibrator CP (CRP) (kalibratorius CRB testams) 3x1ml</t>
  </si>
  <si>
    <t>Bio-Rad Laboratories, JAV, Kokybės kontrolė CRB testams "Liquichek Immunology" 3-jų lygių: 591 Level 1 (6x1ml) arba 592 Level 2 (6x1ml) arba 593 Level 3 (6x1ml)</t>
  </si>
  <si>
    <t>Bio-Rad Laboratories, JAV,  Kokybės kontrolė biocheminiams ir elektrolitų testams "Liquid Assayed Multiqual" 3-jų lygių: 694 Level 1 (12x3ml) arba 695 Level 2 (12x3ml) arba 696 Level 3 (12x3ml)</t>
  </si>
  <si>
    <t>368494 BD Vacut. mėgintuvėlis 2.0 ml su LI-Hep</t>
  </si>
  <si>
    <t>FujiFilm Corporatrion, Japonija, Fuji Dri-Chem Slide GOT/AST, 24 test./pak.</t>
  </si>
  <si>
    <t>FujiFilm Corporation, Japonija, Fuji Dri-Chem Slide Na-K-Cl, 24 test./pak.</t>
  </si>
  <si>
    <t>FujiFilm Corporation, Japonija, Fuji Dri-Chem Slide CRE, 24 test./pak.</t>
  </si>
  <si>
    <t>FujiFilm Corporation, Japonija, Fuji Dri-Chem Slide GPT/ALT, 24 test./pak.</t>
  </si>
  <si>
    <t>FujiFilm Corporation, Japonija, Fuji Dri-Chem Slide GOT/AST, 24 test./pak.</t>
  </si>
  <si>
    <t>1.3.1.</t>
  </si>
  <si>
    <t>1.3.2</t>
  </si>
  <si>
    <t>1.3.3</t>
  </si>
  <si>
    <t>1.3.4</t>
  </si>
  <si>
    <t>1.3.5</t>
  </si>
  <si>
    <t>FujiFilm Corporation, Japonija, Fuji Dri-Chem Slide BUN, 24 test./pak.</t>
  </si>
  <si>
    <t>FujiFilm Corporation, Japonija, Fuji Dri-Chem Slide UA, 24 test./pak.</t>
  </si>
  <si>
    <t>FujiFilm Corporation, Japonija, Fuji Dri-Chem Slide GLU, 24 test./pak.</t>
  </si>
  <si>
    <t>FujiFilm Corporation, Japonija, Fuji Dri-Chem Slide TBIL, 24 test./pak.</t>
  </si>
  <si>
    <t>FujiFilm Corporation, Japonija, Fuji Dri-Chem Slide TCHO, 24 test./pak.</t>
  </si>
  <si>
    <t>FujiFilm Corporation, Japonija, Fuji Dri-Chem Slide CRP, 24 test./pak.</t>
  </si>
  <si>
    <t>FujiFilm Corporation, Japonija, Fuji Dri-Chem Auto Tips, 576 vnt./pak.</t>
  </si>
  <si>
    <t>FujiFilm Corporation, Japonija, Fuji Heparin Tube, 500 vnt./pak.</t>
  </si>
  <si>
    <t>FujiFilm Corporation, Japonija, Fuji Dri-Chem Mixing Cups, 50 vnt./pak.</t>
  </si>
  <si>
    <t>FujiFilm Corporation, Japonija, Fuji Dri-Chem Reference Fluid RE, 6x8ml (320 test.)</t>
  </si>
  <si>
    <t>FujiFilm Corporation, Japonija, Fuji Dri-Chem Diluent DL (CRP) 1x32ml (80-106 test.)</t>
  </si>
  <si>
    <t>FujiFilm Corporation, Japonija, Fuji Dri-Chem Calibrator CP (CRP) 3x1ml</t>
  </si>
  <si>
    <t>Heparin Tube (mėgintuvėliai), 500 vnt./pak.</t>
  </si>
  <si>
    <t>Šlapimo juostelės URI-TEX  analizatoriui, 11  parametrų, 100 vnt./pak.</t>
  </si>
  <si>
    <t>6-050</t>
  </si>
  <si>
    <t xml:space="preserve">PZ Cormay S.A., Lenkija, Šlapimo testų juostelės Cormay Urine Strips 10, 100 vnt./pak. </t>
  </si>
  <si>
    <t>X-945</t>
  </si>
  <si>
    <t xml:space="preserve">PZ Cormay S.A., Lenkija, Šlapimo testų juostelės Cormay Uri Tex mALB&amp;CREA Urine Strips, 50 vnt./pak. </t>
  </si>
  <si>
    <t>X-141</t>
  </si>
  <si>
    <t>Terminis popierius šlapimo analizatoriui  URI-TEX</t>
  </si>
  <si>
    <t>PZ Cormay S.A., Lenkija, Spausdinimo popierius Thermal Paper, 1 rul./pak.</t>
  </si>
  <si>
    <t>Spausdinimo popierius Thermal Paper, 1 rul./pak.</t>
  </si>
  <si>
    <r>
      <t xml:space="preserve">Diagnostinio šlapimo tyrimo juostelės - </t>
    </r>
    <r>
      <rPr>
        <b/>
        <i/>
        <sz val="11"/>
        <color theme="1"/>
        <rFont val="Times New Roman"/>
        <family val="1"/>
      </rPr>
      <t>Šlapimo testų juostelės Cormay Urine Strips 10, 100 vnt./pak.</t>
    </r>
    <r>
      <rPr>
        <i/>
        <sz val="11"/>
        <color theme="1"/>
        <rFont val="Times New Roman"/>
        <family val="1"/>
      </rPr>
      <t xml:space="preserve"> </t>
    </r>
  </si>
  <si>
    <r>
      <t>Pagalbinės priemonės (pvz. spausdinimo popierius)</t>
    </r>
    <r>
      <rPr>
        <b/>
        <i/>
        <sz val="11"/>
        <color theme="1"/>
        <rFont val="Times New Roman"/>
        <family val="1"/>
        <charset val="186"/>
      </rPr>
      <t>**</t>
    </r>
  </si>
  <si>
    <r>
      <t xml:space="preserve">Mikroalbumino koncentracijos šlapime nustatymo juostelės </t>
    </r>
    <r>
      <rPr>
        <b/>
        <i/>
        <sz val="11"/>
        <color theme="1"/>
        <rFont val="Times New Roman"/>
        <family val="1"/>
      </rPr>
      <t xml:space="preserve">- Šlapimo testų juostelės Cormay Uri Tex mALB&amp;CREA Urine Strips, 50 vnt./pak. </t>
    </r>
  </si>
  <si>
    <t>6-054</t>
  </si>
  <si>
    <t>Šlapimo kontrolė URI-TEX, 2x12 ml</t>
  </si>
  <si>
    <t>PZ Cormay S.A., Lenkija, Šlapimo kontrolė Cormay Urinalysis Controls, 2x12ml  (Level 1 &amp; Level 2)</t>
  </si>
  <si>
    <r>
      <t xml:space="preserve">Kontrolės testas (norma 6 įp. patologija 6 įp.) - </t>
    </r>
    <r>
      <rPr>
        <b/>
        <i/>
        <sz val="11"/>
        <color theme="1"/>
        <rFont val="Times New Roman"/>
        <family val="1"/>
      </rPr>
      <t>Šlapimo kontrolė Cormay Urinalysis Controls, 2x12ml  (Level 1 &amp; Level 2)</t>
    </r>
  </si>
  <si>
    <r>
      <t xml:space="preserve">Diagnostinio šlapimo tyrimo juostelės  </t>
    </r>
    <r>
      <rPr>
        <b/>
        <i/>
        <sz val="11"/>
        <color theme="1"/>
        <rFont val="Times New Roman"/>
        <family val="1"/>
      </rPr>
      <t xml:space="preserve">- Šlapimo testų juostelės Cormay Urine Strips 10, 100 vnt./pak. </t>
    </r>
  </si>
  <si>
    <r>
      <t>Kontrolės testas (norma 2 įp. patologija 2 įp.)</t>
    </r>
    <r>
      <rPr>
        <b/>
        <i/>
        <sz val="11"/>
        <color theme="1"/>
        <rFont val="Times New Roman"/>
        <family val="1"/>
      </rPr>
      <t xml:space="preserve"> - Šlapimo kontrolė Cormay Urinalysis Controls, 2x12ml  (Level 1 &amp; Level 2)</t>
    </r>
  </si>
  <si>
    <r>
      <t xml:space="preserve">Mikroalbumino koncentracijos šlapime nustatymo juostelės </t>
    </r>
    <r>
      <rPr>
        <b/>
        <i/>
        <sz val="11"/>
        <color theme="1"/>
        <rFont val="Times New Roman"/>
        <family val="1"/>
      </rPr>
      <t xml:space="preserve"> - Šlapimo testų juostelės Cormay Uri Tex mALB&amp;CREA Urine Strips, 50 vnt./pak. </t>
    </r>
  </si>
  <si>
    <t>…</t>
  </si>
  <si>
    <t>1.7.10</t>
  </si>
  <si>
    <t>15622607</t>
  </si>
  <si>
    <t>FUJIFILM – Plain tube mėgintivėliai 0,5ml (be priedų) 500 vnt./pak.</t>
  </si>
  <si>
    <t>FujiFilm Corporation, Japonija, Fuji Plain tube 0.5ml, 500 vnt./pak.</t>
  </si>
  <si>
    <t>Fuji Plain tube 0.5ml mėgintuvėliai, 500 vnt./pak.</t>
  </si>
  <si>
    <t>Popierius lazeriniam spausdintuvui rezultatų atspausdinimui - A4 (210x297cm) 80g Navigator Universal biuro popierius, 500 lapų/pak.</t>
  </si>
  <si>
    <t>POPA4NAVI</t>
  </si>
  <si>
    <r>
      <t xml:space="preserve">15622619 </t>
    </r>
    <r>
      <rPr>
        <b/>
        <sz val="11"/>
        <color theme="1"/>
        <rFont val="Times New Roman"/>
        <family val="1"/>
      </rPr>
      <t>(368494, 5x100vnt.)</t>
    </r>
  </si>
  <si>
    <t>2022 m. lapkričio 29d. Nr.1130</t>
  </si>
  <si>
    <t>Vilnius</t>
  </si>
  <si>
    <r>
      <rPr>
        <b/>
        <sz val="12"/>
        <color indexed="8"/>
        <rFont val="Times New Roman"/>
        <family val="1"/>
      </rPr>
      <t>UAB „Medita“</t>
    </r>
    <r>
      <rPr>
        <sz val="10"/>
        <color indexed="8"/>
        <rFont val="Times New Roman"/>
        <family val="1"/>
      </rPr>
      <t xml:space="preserve">
Uždaroji akcinė bendrovė, P. Baublio g. 2A LT-08406 Vilnius, Tel.: (8~5) 272 03 72, Faks. (8~5) 272 01 01, 
El. p.  info@medita.lt, www.medita.lt, Juridinių asmenų registras,  110323729, LT103237219</t>
    </r>
  </si>
  <si>
    <t>UAB „Medita“</t>
  </si>
  <si>
    <t>P.Baublio g. 2A LT-08406 Vilnius</t>
  </si>
  <si>
    <t>Viešųjų pirkimų specialistė Jurgita Žaliauskienė</t>
  </si>
  <si>
    <t>(8~5) 272 03 72, 8 699 68120</t>
  </si>
  <si>
    <t>(8~5) 272 01 01</t>
  </si>
  <si>
    <t>pirkimai@medita.lt</t>
  </si>
  <si>
    <t>A/s LT06 7044 0600 0091 4603, AB SEB bankas, banko kodas 70440</t>
  </si>
  <si>
    <t xml:space="preserve">UAB „Interlux“ ,  UAB „Laborama“ </t>
  </si>
  <si>
    <t>Viešųjų pirkimų specialistė</t>
  </si>
  <si>
    <t>Jurgita Žaliauskienė</t>
  </si>
  <si>
    <t>UAB „Medita” įgaliojimas (konfidencialu)</t>
  </si>
  <si>
    <t>UAB „Interlux” įgaliojimas (konfidencialu)</t>
  </si>
  <si>
    <t>UAB „Laborama” įgaliojimas (konfidencialu)</t>
  </si>
  <si>
    <t>Medita Europos bendrasis viešųjų pirkimų dokumentas (EBVPD)</t>
  </si>
  <si>
    <t>Interlux Europos bendrasis viešųjų pirkimų dokumentas (EBVPD)</t>
  </si>
  <si>
    <t>Laborama Europos bendrasis viešųjų pirkimų dokumentas (EBVPD)</t>
  </si>
  <si>
    <t>Ketinimų protokolas UAB Interlux (konfidencialu)</t>
  </si>
  <si>
    <t>Ketinimų protokolas UAB Laborama (konfidencialu)</t>
  </si>
  <si>
    <t>Gamintojo dokumentai (konfidencialu)</t>
  </si>
  <si>
    <t>Pažyma apie sėkmingai įvykdytą sutartį (konfidencialu)</t>
  </si>
  <si>
    <t>„Prisegti dokumentai"</t>
  </si>
  <si>
    <t>UAB Interlux</t>
  </si>
  <si>
    <t>UAB Laborama</t>
  </si>
  <si>
    <t>UAB „Interlux“ ,  Aviečių g. 16,  LT-08418 Vilnius, įm.kodas 110608112                UAB „Laborama“, V. Kuzmos g. 26, LT-08431 Vilnius, įm. kodas 302818839</t>
  </si>
  <si>
    <t xml:space="preserve"> Aviečių g. 16,  LT-08418 Vilnius, įm.kodas 110608112   </t>
  </si>
  <si>
    <t xml:space="preserve"> V. Kuzmos g. 26, LT-08431 Vilnius, įm. kodas 302818839</t>
  </si>
  <si>
    <t xml:space="preserve">Viešųjų pirkimų specialistė </t>
  </si>
  <si>
    <t>Taip</t>
  </si>
  <si>
    <t>Ne</t>
  </si>
  <si>
    <t>kvalifikacijos reikalavimo Nr. 1 atitikimo užtikrinimui.</t>
  </si>
  <si>
    <t>Komunikacija su prekių gamintojais;                                  Įrangos techninė priežiūra ir aptarnavimas;                                  kvalifikacijos reikalavimo Nr. 2 atitikimo užtikrinimui.</t>
  </si>
  <si>
    <t>UAB „Interlux“ - 40 %;  UAB „Laborama“ - kvalifikacijos reikalavimo Nr. 1 atitikimo užtikrinimui.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</si>
</sst>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charset val="186"/>
      <scheme val="minor"/>
    </font>
    <font>
      <sz val="12"/>
      <name val="Times New Roman"/>
      <family val="1"/>
      <charset val="186"/>
    </font>
    <font>
      <sz val="11"/>
      <color indexed="8"/>
      <name val="Calibri"/>
      <family val="2"/>
    </font>
    <font>
      <sz val="10"/>
      <color indexed="8"/>
      <name val="Times New Roman"/>
      <family val="1"/>
    </font>
    <font>
      <b/>
      <sz val="12"/>
      <color indexed="8"/>
      <name val="Times New Roman"/>
      <family val="1"/>
      <charset val="186"/>
    </font>
    <font>
      <sz val="12"/>
      <color indexed="8"/>
      <name val="Times New Roman"/>
      <family val="1"/>
      <charset val="186"/>
    </font>
    <font>
      <sz val="12"/>
      <color indexed="8"/>
      <name val="Times New Roman"/>
      <family val="1"/>
    </font>
    <font>
      <b/>
      <sz val="12"/>
      <color indexed="8"/>
      <name val="Times New Roman"/>
      <family val="1"/>
    </font>
    <font>
      <b/>
      <i/>
      <sz val="12"/>
      <name val="Times New Roman"/>
      <family val="1"/>
      <charset val="186"/>
    </font>
    <font>
      <b/>
      <sz val="12"/>
      <name val="Times New Roman"/>
      <family val="1"/>
      <charset val="186"/>
    </font>
    <font>
      <sz val="11"/>
      <name val="Times New Roman"/>
      <family val="1"/>
      <charset val="186"/>
    </font>
    <font>
      <i/>
      <sz val="12"/>
      <name val="Times New Roman"/>
      <family val="1"/>
      <charset val="186"/>
    </font>
    <font>
      <sz val="12"/>
      <name val="Times New Roman"/>
      <family val="1"/>
    </font>
    <font>
      <sz val="10"/>
      <name val="Arial"/>
      <family val="2"/>
      <charset val="186"/>
    </font>
    <font>
      <sz val="11"/>
      <name val="Calibri"/>
      <family val="2"/>
      <charset val="186"/>
      <scheme val="minor"/>
    </font>
    <font>
      <sz val="11"/>
      <color rgb="FFFF0000"/>
      <name val="Calibri"/>
      <family val="2"/>
    </font>
    <font>
      <sz val="12"/>
      <color rgb="FFFF0000"/>
      <name val="Times New Roman"/>
      <family val="1"/>
      <charset val="186"/>
    </font>
    <font>
      <sz val="12"/>
      <color rgb="FFFF0000"/>
      <name val="Times New Roman"/>
      <family val="1"/>
    </font>
    <font>
      <i/>
      <sz val="12"/>
      <color rgb="FFFF0000"/>
      <name val="Times New Roman"/>
      <family val="1"/>
      <charset val="186"/>
    </font>
    <font>
      <sz val="11"/>
      <color rgb="FFFF0000"/>
      <name val="Times New Roman"/>
      <family val="1"/>
      <charset val="186"/>
    </font>
    <font>
      <sz val="11"/>
      <name val="Calibri"/>
      <family val="2"/>
    </font>
    <font>
      <i/>
      <sz val="12"/>
      <name val="Times New Roman"/>
      <family val="1"/>
    </font>
    <font>
      <sz val="10"/>
      <name val="Times New Roman"/>
      <family val="1"/>
    </font>
    <font>
      <b/>
      <i/>
      <sz val="11"/>
      <name val="Times New Roman"/>
      <family val="1"/>
    </font>
    <font>
      <sz val="11"/>
      <name val="Times New Roman"/>
      <family val="1"/>
    </font>
    <font>
      <sz val="11"/>
      <color theme="1"/>
      <name val="Times New Roman"/>
      <family val="1"/>
      <charset val="186"/>
    </font>
    <font>
      <i/>
      <sz val="10"/>
      <name val="Times New Roman"/>
      <family val="1"/>
      <charset val="186"/>
    </font>
    <font>
      <b/>
      <sz val="12"/>
      <color rgb="FFFF0000"/>
      <name val="Times New Roman"/>
      <family val="1"/>
      <charset val="186"/>
    </font>
    <font>
      <b/>
      <sz val="11"/>
      <color theme="1"/>
      <name val="Times New Roman"/>
      <family val="1"/>
      <charset val="186"/>
    </font>
    <font>
      <b/>
      <sz val="11"/>
      <name val="Times New Roman"/>
      <family val="1"/>
      <charset val="186"/>
    </font>
    <font>
      <i/>
      <sz val="12"/>
      <color theme="1"/>
      <name val="Times New Roman"/>
      <family val="1"/>
      <charset val="186"/>
    </font>
    <font>
      <sz val="11"/>
      <color rgb="FF000000"/>
      <name val="Times New Roman"/>
      <family val="1"/>
      <charset val="186"/>
    </font>
    <font>
      <i/>
      <sz val="11"/>
      <name val="Times New Roman"/>
      <family val="1"/>
      <charset val="186"/>
    </font>
    <font>
      <sz val="8"/>
      <name val="Calibri"/>
      <family val="2"/>
      <charset val="186"/>
      <scheme val="minor"/>
    </font>
    <font>
      <i/>
      <sz val="12"/>
      <color theme="1"/>
      <name val="Times New Roman"/>
      <family val="1"/>
    </font>
    <font>
      <i/>
      <sz val="10"/>
      <color theme="1"/>
      <name val="Times New Roman"/>
      <family val="1"/>
      <charset val="186"/>
    </font>
    <font>
      <sz val="12"/>
      <color theme="1"/>
      <name val="Times New Roman"/>
      <family val="1"/>
    </font>
    <font>
      <b/>
      <sz val="12"/>
      <color theme="1"/>
      <name val="Times New Roman"/>
      <family val="1"/>
    </font>
    <font>
      <i/>
      <sz val="9"/>
      <color theme="1"/>
      <name val="Times New Roman"/>
      <family val="1"/>
    </font>
    <font>
      <b/>
      <sz val="12"/>
      <color rgb="FF000000"/>
      <name val="Times New Roman"/>
      <family val="1"/>
    </font>
    <font>
      <b/>
      <sz val="11"/>
      <color theme="1"/>
      <name val="Times New Roman"/>
      <family val="1"/>
    </font>
    <font>
      <b/>
      <i/>
      <sz val="12"/>
      <color theme="1"/>
      <name val="Times New Roman"/>
      <family val="1"/>
    </font>
    <font>
      <sz val="11"/>
      <color theme="1"/>
      <name val="Times New Roman"/>
      <family val="1"/>
    </font>
    <font>
      <b/>
      <i/>
      <sz val="12"/>
      <name val="Times New Roman"/>
      <family val="1"/>
    </font>
    <font>
      <b/>
      <i/>
      <sz val="11"/>
      <color theme="1"/>
      <name val="Times New Roman"/>
      <family val="1"/>
    </font>
    <font>
      <i/>
      <sz val="11"/>
      <color theme="1"/>
      <name val="Times New Roman"/>
      <family val="1"/>
    </font>
    <font>
      <i/>
      <sz val="10"/>
      <name val="Times New Roman"/>
      <family val="1"/>
    </font>
    <font>
      <sz val="11"/>
      <color theme="1"/>
      <name val="Calibri"/>
      <family val="2"/>
      <scheme val="minor"/>
    </font>
    <font>
      <i/>
      <sz val="11"/>
      <color theme="1"/>
      <name val="Times New Roman"/>
      <family val="1"/>
      <charset val="186"/>
    </font>
    <font>
      <b/>
      <i/>
      <sz val="11"/>
      <color theme="1"/>
      <name val="Times New Roman"/>
      <family val="1"/>
      <charset val="186"/>
    </font>
    <font>
      <sz val="12"/>
      <color theme="1"/>
      <name val="Calibri"/>
      <family val="2"/>
      <charset val="186"/>
      <scheme val="minor"/>
    </font>
    <font>
      <sz val="9"/>
      <color indexed="8"/>
      <name val="Times New Roman"/>
      <family val="1"/>
    </font>
    <font>
      <u/>
      <sz val="11"/>
      <color theme="10"/>
      <name val="Calibri"/>
      <family val="2"/>
      <charset val="186"/>
      <scheme val="minor"/>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 fillId="0" borderId="0"/>
    <xf numFmtId="0" fontId="52" fillId="0" borderId="0" applyNumberFormat="0" applyFill="0" applyBorder="0" applyAlignment="0" applyProtection="0"/>
  </cellStyleXfs>
  <cellXfs count="321">
    <xf numFmtId="0" fontId="0" fillId="0" borderId="0" xfId="0"/>
    <xf numFmtId="0" fontId="0" fillId="0" borderId="0" xfId="0" applyAlignment="1" applyProtection="1">
      <alignment horizontal="center" vertical="center"/>
    </xf>
    <xf numFmtId="0" fontId="0" fillId="0" borderId="0" xfId="0" applyAlignment="1" applyProtection="1">
      <alignment vertical="center"/>
    </xf>
    <xf numFmtId="4" fontId="1" fillId="0" borderId="0" xfId="0" applyNumberFormat="1" applyFont="1" applyAlignment="1" applyProtection="1">
      <alignment horizontal="center" vertical="center"/>
    </xf>
    <xf numFmtId="0" fontId="6" fillId="2" borderId="0" xfId="1" applyFont="1" applyFill="1" applyBorder="1" applyAlignment="1" applyProtection="1">
      <alignment horizontal="left" vertical="center"/>
    </xf>
    <xf numFmtId="0" fontId="6" fillId="2" borderId="0" xfId="1" applyFont="1" applyFill="1" applyBorder="1" applyAlignment="1" applyProtection="1">
      <alignment horizontal="center" vertical="center"/>
    </xf>
    <xf numFmtId="0" fontId="0" fillId="3" borderId="0" xfId="0" applyFill="1" applyAlignment="1" applyProtection="1">
      <alignment vertical="center"/>
    </xf>
    <xf numFmtId="0" fontId="0" fillId="0" borderId="0" xfId="0" applyAlignment="1">
      <alignment vertical="center"/>
    </xf>
    <xf numFmtId="0" fontId="0" fillId="3" borderId="0" xfId="0" applyFill="1" applyAlignment="1" applyProtection="1">
      <alignment horizontal="left" vertical="center"/>
    </xf>
    <xf numFmtId="0" fontId="13" fillId="0" borderId="0" xfId="0" applyFont="1" applyAlignment="1" applyProtection="1">
      <alignment vertical="center"/>
    </xf>
    <xf numFmtId="0" fontId="15" fillId="2" borderId="0" xfId="1" applyFont="1" applyFill="1" applyAlignment="1" applyProtection="1">
      <alignment horizontal="center" vertical="center" wrapText="1"/>
    </xf>
    <xf numFmtId="0" fontId="23" fillId="2" borderId="5" xfId="1" applyFont="1" applyFill="1" applyBorder="1" applyAlignment="1" applyProtection="1">
      <alignment horizontal="center" vertical="center" wrapText="1"/>
    </xf>
    <xf numFmtId="0" fontId="8" fillId="2" borderId="5" xfId="1" applyNumberFormat="1" applyFont="1" applyFill="1" applyBorder="1" applyAlignment="1" applyProtection="1">
      <alignment horizontal="center" vertical="center" wrapText="1"/>
    </xf>
    <xf numFmtId="0" fontId="14" fillId="0" borderId="0" xfId="0" applyFont="1" applyAlignment="1" applyProtection="1">
      <alignment vertical="center"/>
    </xf>
    <xf numFmtId="0" fontId="14" fillId="3" borderId="0" xfId="0" applyFont="1" applyFill="1" applyAlignment="1" applyProtection="1">
      <alignment vertical="center"/>
    </xf>
    <xf numFmtId="0" fontId="14" fillId="0" borderId="0" xfId="0" applyFont="1" applyAlignment="1" applyProtection="1">
      <alignment horizontal="center" vertical="center" wrapText="1"/>
    </xf>
    <xf numFmtId="0" fontId="14" fillId="0" borderId="0" xfId="0" applyFont="1" applyAlignment="1" applyProtection="1">
      <alignment horizontal="left" vertical="center"/>
    </xf>
    <xf numFmtId="0" fontId="1" fillId="2" borderId="5" xfId="1" applyFont="1" applyFill="1" applyBorder="1" applyAlignment="1" applyProtection="1">
      <alignment horizontal="center" vertical="center" wrapText="1"/>
    </xf>
    <xf numFmtId="0" fontId="2" fillId="2" borderId="0" xfId="1" applyFill="1" applyBorder="1" applyAlignment="1" applyProtection="1">
      <alignment horizontal="center" vertical="center"/>
    </xf>
    <xf numFmtId="0" fontId="2" fillId="2" borderId="0" xfId="1" applyFill="1" applyBorder="1" applyAlignment="1" applyProtection="1">
      <alignment vertical="center"/>
    </xf>
    <xf numFmtId="4" fontId="5" fillId="2" borderId="0" xfId="1" applyNumberFormat="1" applyFont="1" applyFill="1" applyBorder="1" applyAlignment="1" applyProtection="1">
      <alignment horizontal="center" vertical="center"/>
    </xf>
    <xf numFmtId="0" fontId="2" fillId="2" borderId="0" xfId="1" applyFont="1" applyFill="1" applyBorder="1" applyAlignment="1" applyProtection="1">
      <alignment vertical="center"/>
    </xf>
    <xf numFmtId="0" fontId="7" fillId="2" borderId="0" xfId="1" applyFont="1" applyFill="1" applyBorder="1" applyAlignment="1" applyProtection="1">
      <alignment horizontal="center" vertical="center"/>
    </xf>
    <xf numFmtId="0" fontId="15" fillId="2" borderId="0" xfId="1" applyFont="1" applyFill="1" applyBorder="1" applyAlignment="1" applyProtection="1">
      <alignment horizontal="center" vertical="center"/>
    </xf>
    <xf numFmtId="0" fontId="12" fillId="2" borderId="0" xfId="1" applyFont="1" applyFill="1" applyBorder="1" applyAlignment="1" applyProtection="1">
      <alignment horizontal="center" vertical="center"/>
    </xf>
    <xf numFmtId="0" fontId="20" fillId="2" borderId="0" xfId="1" applyFont="1" applyFill="1" applyBorder="1" applyAlignment="1" applyProtection="1">
      <alignment horizontal="center" vertical="center"/>
    </xf>
    <xf numFmtId="0" fontId="20" fillId="2" borderId="0" xfId="1" applyFont="1" applyFill="1" applyBorder="1" applyAlignment="1" applyProtection="1">
      <alignment vertical="center"/>
    </xf>
    <xf numFmtId="4" fontId="1" fillId="2" borderId="0" xfId="1" applyNumberFormat="1" applyFont="1" applyFill="1" applyBorder="1" applyAlignment="1" applyProtection="1">
      <alignment horizontal="center" vertical="center"/>
    </xf>
    <xf numFmtId="0" fontId="15" fillId="2" borderId="11" xfId="1" applyFont="1" applyFill="1" applyBorder="1" applyAlignment="1" applyProtection="1">
      <alignment horizontal="center" vertical="center"/>
    </xf>
    <xf numFmtId="0" fontId="15" fillId="2" borderId="6" xfId="1" applyFont="1" applyFill="1" applyBorder="1" applyAlignment="1" applyProtection="1">
      <alignment vertical="center"/>
    </xf>
    <xf numFmtId="4" fontId="16" fillId="2" borderId="6" xfId="1" applyNumberFormat="1" applyFont="1" applyFill="1" applyBorder="1" applyAlignment="1" applyProtection="1">
      <alignment horizontal="center" vertical="center"/>
    </xf>
    <xf numFmtId="0" fontId="20" fillId="2" borderId="4" xfId="1" applyFont="1" applyFill="1" applyBorder="1" applyAlignment="1" applyProtection="1">
      <alignment horizontal="center" vertical="center"/>
    </xf>
    <xf numFmtId="0" fontId="20" fillId="2" borderId="13" xfId="1" applyFont="1" applyFill="1" applyBorder="1" applyAlignment="1" applyProtection="1">
      <alignment horizontal="center" vertical="center"/>
    </xf>
    <xf numFmtId="0" fontId="17" fillId="2" borderId="6" xfId="1" applyFont="1" applyFill="1" applyBorder="1" applyAlignment="1" applyProtection="1">
      <alignment horizontal="left" vertical="center" wrapText="1"/>
      <protection locked="0"/>
    </xf>
    <xf numFmtId="0" fontId="17" fillId="2" borderId="6" xfId="1" applyFont="1" applyFill="1" applyBorder="1" applyAlignment="1" applyProtection="1">
      <alignment horizontal="center" vertical="center" wrapText="1"/>
      <protection locked="0"/>
    </xf>
    <xf numFmtId="4" fontId="16" fillId="2" borderId="6" xfId="1" applyNumberFormat="1" applyFont="1" applyFill="1" applyBorder="1" applyAlignment="1" applyProtection="1">
      <alignment horizontal="center" vertical="center" wrapText="1"/>
      <protection locked="0"/>
    </xf>
    <xf numFmtId="0" fontId="22" fillId="2" borderId="9" xfId="1" applyFont="1" applyFill="1" applyBorder="1" applyAlignment="1" applyProtection="1">
      <alignment vertical="center"/>
    </xf>
    <xf numFmtId="0" fontId="22" fillId="2" borderId="9" xfId="1" applyFont="1" applyFill="1" applyBorder="1" applyAlignment="1" applyProtection="1">
      <alignment horizontal="center" vertical="center"/>
    </xf>
    <xf numFmtId="0" fontId="20" fillId="2" borderId="9" xfId="1" applyFont="1" applyFill="1" applyBorder="1" applyAlignment="1" applyProtection="1">
      <alignment horizontal="center" vertical="center"/>
    </xf>
    <xf numFmtId="0" fontId="20" fillId="2" borderId="9" xfId="1" applyFont="1" applyFill="1" applyBorder="1" applyAlignment="1" applyProtection="1">
      <alignment vertical="center"/>
    </xf>
    <xf numFmtId="4" fontId="1" fillId="2" borderId="9" xfId="1" applyNumberFormat="1" applyFont="1" applyFill="1" applyBorder="1" applyAlignment="1" applyProtection="1">
      <alignment horizontal="center" vertical="center"/>
    </xf>
    <xf numFmtId="0" fontId="14" fillId="3" borderId="0" xfId="0" applyFont="1" applyFill="1" applyAlignment="1" applyProtection="1">
      <alignment horizontal="left" vertical="center"/>
    </xf>
    <xf numFmtId="0" fontId="14" fillId="0" borderId="0" xfId="0" applyFont="1" applyAlignment="1">
      <alignment vertical="center"/>
    </xf>
    <xf numFmtId="0" fontId="1" fillId="2" borderId="4" xfId="1" applyFont="1" applyFill="1" applyBorder="1" applyAlignment="1" applyProtection="1">
      <alignment horizontal="center" vertical="center" wrapText="1"/>
    </xf>
    <xf numFmtId="0" fontId="1" fillId="2" borderId="0" xfId="1" applyFont="1" applyFill="1" applyBorder="1" applyAlignment="1" applyProtection="1">
      <alignment horizontal="left" vertical="center" wrapText="1"/>
    </xf>
    <xf numFmtId="0" fontId="1" fillId="2" borderId="0" xfId="1" applyFont="1" applyFill="1" applyBorder="1" applyAlignment="1" applyProtection="1">
      <alignment horizontal="center" vertical="center" wrapText="1"/>
    </xf>
    <xf numFmtId="4" fontId="1" fillId="2" borderId="0" xfId="1" applyNumberFormat="1" applyFont="1" applyFill="1" applyBorder="1" applyAlignment="1" applyProtection="1">
      <alignment horizontal="center" vertical="center" wrapText="1"/>
    </xf>
    <xf numFmtId="0" fontId="1" fillId="2" borderId="11" xfId="1" applyFont="1" applyFill="1" applyBorder="1" applyAlignment="1" applyProtection="1">
      <alignment horizontal="center" vertical="center" wrapText="1"/>
    </xf>
    <xf numFmtId="0" fontId="1" fillId="0" borderId="0" xfId="0" applyFont="1" applyAlignment="1" applyProtection="1">
      <alignment vertical="center"/>
    </xf>
    <xf numFmtId="0" fontId="0" fillId="0" borderId="0" xfId="0" applyBorder="1" applyAlignment="1">
      <alignment vertical="center"/>
    </xf>
    <xf numFmtId="0" fontId="17" fillId="2" borderId="6" xfId="1" applyFont="1" applyFill="1" applyBorder="1" applyAlignment="1" applyProtection="1">
      <alignment horizontal="center" vertical="center" wrapText="1"/>
    </xf>
    <xf numFmtId="0" fontId="12" fillId="2" borderId="6" xfId="1" applyFont="1" applyFill="1" applyBorder="1" applyAlignment="1" applyProtection="1">
      <alignment horizontal="center" vertical="center" wrapText="1"/>
    </xf>
    <xf numFmtId="0" fontId="26" fillId="0" borderId="5" xfId="0" quotePrefix="1" applyFont="1" applyFill="1" applyBorder="1" applyAlignment="1">
      <alignment horizontal="left" vertical="center"/>
    </xf>
    <xf numFmtId="0" fontId="19" fillId="0" borderId="5" xfId="1" applyFont="1" applyFill="1" applyBorder="1" applyAlignment="1" applyProtection="1">
      <alignment horizontal="center" vertical="center" wrapText="1"/>
    </xf>
    <xf numFmtId="0" fontId="28" fillId="0" borderId="5" xfId="0" applyFont="1" applyFill="1" applyBorder="1" applyAlignment="1">
      <alignment horizontal="left" vertical="center" wrapText="1"/>
    </xf>
    <xf numFmtId="0" fontId="10" fillId="0" borderId="5" xfId="0" applyFont="1" applyFill="1" applyBorder="1" applyAlignment="1">
      <alignment horizontal="center" vertical="center"/>
    </xf>
    <xf numFmtId="0" fontId="25" fillId="0" borderId="5" xfId="0" applyFont="1" applyFill="1" applyBorder="1" applyAlignment="1">
      <alignment horizontal="left" vertical="center" wrapText="1"/>
    </xf>
    <xf numFmtId="1" fontId="10" fillId="0" borderId="5" xfId="0" applyNumberFormat="1" applyFont="1" applyFill="1" applyBorder="1" applyAlignment="1">
      <alignment horizontal="center" vertical="center"/>
    </xf>
    <xf numFmtId="0" fontId="9" fillId="0" borderId="5" xfId="0" quotePrefix="1" applyFont="1" applyFill="1" applyBorder="1" applyAlignment="1">
      <alignment horizontal="center" vertical="center"/>
    </xf>
    <xf numFmtId="0" fontId="1" fillId="2" borderId="4" xfId="1" applyFont="1" applyFill="1" applyBorder="1" applyAlignment="1" applyProtection="1">
      <alignment vertical="center"/>
    </xf>
    <xf numFmtId="0" fontId="1" fillId="2" borderId="0" xfId="1" applyFont="1" applyFill="1" applyBorder="1" applyAlignment="1" applyProtection="1">
      <alignment vertical="center"/>
    </xf>
    <xf numFmtId="0" fontId="30" fillId="0" borderId="5" xfId="0" applyFont="1" applyBorder="1" applyAlignment="1">
      <alignment vertical="center" wrapText="1"/>
    </xf>
    <xf numFmtId="0" fontId="30" fillId="0" borderId="5" xfId="0" applyFont="1" applyBorder="1" applyAlignment="1">
      <alignment horizontal="justify" vertical="center" wrapText="1"/>
    </xf>
    <xf numFmtId="0" fontId="25" fillId="0" borderId="5" xfId="0" applyFont="1" applyBorder="1" applyAlignment="1">
      <alignment vertical="center" wrapText="1"/>
    </xf>
    <xf numFmtId="0" fontId="25" fillId="0" borderId="5" xfId="0" applyFont="1" applyBorder="1" applyAlignment="1">
      <alignment horizontal="center" vertical="center" wrapText="1"/>
    </xf>
    <xf numFmtId="0" fontId="10" fillId="0" borderId="0" xfId="1" applyFont="1" applyFill="1" applyBorder="1" applyAlignment="1" applyProtection="1">
      <alignment horizontal="center" vertical="center" wrapText="1"/>
    </xf>
    <xf numFmtId="0" fontId="9" fillId="0" borderId="0" xfId="0" quotePrefix="1" applyFont="1" applyFill="1" applyBorder="1" applyAlignment="1">
      <alignment horizontal="center" vertical="center"/>
    </xf>
    <xf numFmtId="0" fontId="10" fillId="0" borderId="0" xfId="0" applyFont="1" applyFill="1" applyBorder="1" applyAlignment="1">
      <alignment horizontal="center" vertical="center"/>
    </xf>
    <xf numFmtId="1" fontId="10" fillId="0" borderId="0" xfId="0" applyNumberFormat="1" applyFont="1" applyFill="1" applyBorder="1" applyAlignment="1">
      <alignment horizontal="center" vertical="center"/>
    </xf>
    <xf numFmtId="0" fontId="6" fillId="0" borderId="9" xfId="1" applyFont="1" applyFill="1" applyBorder="1" applyAlignment="1" applyProtection="1">
      <alignment wrapText="1"/>
      <protection locked="0"/>
    </xf>
    <xf numFmtId="0" fontId="8" fillId="0" borderId="5" xfId="1" applyFont="1" applyFill="1" applyBorder="1" applyAlignment="1" applyProtection="1">
      <alignment horizontal="center" vertical="center" wrapText="1"/>
    </xf>
    <xf numFmtId="4" fontId="11" fillId="0" borderId="5" xfId="1" applyNumberFormat="1" applyFont="1" applyFill="1" applyBorder="1" applyAlignment="1" applyProtection="1">
      <alignment horizontal="center" vertical="center" wrapText="1"/>
    </xf>
    <xf numFmtId="2" fontId="18" fillId="0" borderId="5" xfId="1" applyNumberFormat="1" applyFont="1" applyFill="1" applyBorder="1" applyAlignment="1" applyProtection="1">
      <alignment horizontal="center" vertical="center" wrapText="1"/>
    </xf>
    <xf numFmtId="2" fontId="32" fillId="0" borderId="5" xfId="1" applyNumberFormat="1" applyFont="1" applyFill="1" applyBorder="1" applyAlignment="1" applyProtection="1">
      <alignment horizontal="center" vertical="center" wrapText="1"/>
    </xf>
    <xf numFmtId="2" fontId="24" fillId="0" borderId="5" xfId="0" applyNumberFormat="1" applyFont="1" applyFill="1" applyBorder="1" applyAlignment="1">
      <alignment horizontal="center" vertical="center"/>
    </xf>
    <xf numFmtId="2" fontId="29" fillId="0" borderId="5" xfId="0" applyNumberFormat="1" applyFont="1" applyFill="1" applyBorder="1" applyAlignment="1">
      <alignment horizontal="center" vertical="center"/>
    </xf>
    <xf numFmtId="2" fontId="10" fillId="0" borderId="5" xfId="0" applyNumberFormat="1" applyFont="1" applyFill="1" applyBorder="1" applyAlignment="1">
      <alignment horizontal="center" vertical="center"/>
    </xf>
    <xf numFmtId="4" fontId="29" fillId="0" borderId="5" xfId="1" applyNumberFormat="1" applyFont="1" applyFill="1" applyBorder="1" applyAlignment="1" applyProtection="1">
      <alignment horizontal="center" vertical="center" wrapText="1"/>
    </xf>
    <xf numFmtId="0" fontId="10" fillId="0" borderId="5" xfId="1" applyFont="1" applyFill="1" applyBorder="1" applyAlignment="1" applyProtection="1">
      <alignment horizontal="center" vertical="center" wrapText="1"/>
    </xf>
    <xf numFmtId="0" fontId="9" fillId="0" borderId="0" xfId="0" quotePrefix="1" applyFont="1" applyFill="1" applyBorder="1" applyAlignment="1">
      <alignment horizontal="left" vertical="center" wrapText="1"/>
    </xf>
    <xf numFmtId="0" fontId="10" fillId="0" borderId="5" xfId="0" applyFont="1" applyBorder="1" applyAlignment="1">
      <alignment horizontal="center" vertical="center" wrapText="1"/>
    </xf>
    <xf numFmtId="0" fontId="28" fillId="0" borderId="0" xfId="0" applyFont="1" applyFill="1" applyBorder="1" applyAlignment="1">
      <alignment horizontal="left" vertical="center" wrapText="1"/>
    </xf>
    <xf numFmtId="0" fontId="29" fillId="0" borderId="0" xfId="1" applyFont="1" applyFill="1" applyBorder="1" applyAlignment="1" applyProtection="1">
      <alignment horizontal="center" vertical="center" wrapText="1"/>
    </xf>
    <xf numFmtId="4" fontId="29" fillId="0" borderId="0" xfId="1" applyNumberFormat="1" applyFont="1" applyFill="1" applyBorder="1" applyAlignment="1" applyProtection="1">
      <alignment horizontal="center" vertical="center" wrapText="1"/>
    </xf>
    <xf numFmtId="0" fontId="1" fillId="0" borderId="0" xfId="1" applyFont="1" applyFill="1" applyBorder="1" applyAlignment="1" applyProtection="1">
      <alignment horizontal="right" vertical="center"/>
    </xf>
    <xf numFmtId="0" fontId="34" fillId="0" borderId="5" xfId="0" applyFont="1" applyBorder="1" applyAlignment="1">
      <alignment horizontal="justify" vertical="center" wrapText="1"/>
    </xf>
    <xf numFmtId="0" fontId="35" fillId="0" borderId="5" xfId="0" applyFont="1" applyBorder="1" applyAlignment="1">
      <alignment horizontal="justify" vertical="center" wrapText="1"/>
    </xf>
    <xf numFmtId="0" fontId="11" fillId="0" borderId="5" xfId="1" applyFont="1" applyFill="1" applyBorder="1" applyAlignment="1" applyProtection="1">
      <alignment horizontal="center" vertical="center" wrapText="1"/>
    </xf>
    <xf numFmtId="0" fontId="8" fillId="0" borderId="4" xfId="0" quotePrefix="1" applyFont="1" applyFill="1" applyBorder="1" applyAlignment="1">
      <alignment horizontal="left" vertical="center"/>
    </xf>
    <xf numFmtId="0" fontId="26" fillId="0" borderId="8" xfId="1" applyFont="1" applyFill="1" applyBorder="1" applyAlignment="1" applyProtection="1">
      <alignment horizontal="center" vertical="center" wrapText="1"/>
    </xf>
    <xf numFmtId="0" fontId="26" fillId="0" borderId="0" xfId="1" applyFont="1" applyFill="1" applyBorder="1" applyAlignment="1" applyProtection="1">
      <alignment horizontal="center" vertical="center" wrapText="1"/>
    </xf>
    <xf numFmtId="0" fontId="0" fillId="0" borderId="0" xfId="0" applyAlignment="1" applyProtection="1">
      <alignment vertical="center" wrapText="1"/>
    </xf>
    <xf numFmtId="0" fontId="26" fillId="0" borderId="10" xfId="1" applyFont="1" applyFill="1" applyBorder="1" applyAlignment="1" applyProtection="1">
      <alignment horizontal="center" vertical="center" wrapText="1"/>
    </xf>
    <xf numFmtId="0" fontId="36" fillId="2" borderId="0" xfId="0" applyFont="1" applyFill="1"/>
    <xf numFmtId="0" fontId="36" fillId="2" borderId="15" xfId="0" applyFont="1" applyFill="1" applyBorder="1"/>
    <xf numFmtId="0" fontId="36" fillId="2" borderId="0" xfId="0" applyFont="1" applyFill="1" applyBorder="1" applyAlignment="1">
      <alignment horizontal="center" vertical="center" wrapText="1"/>
    </xf>
    <xf numFmtId="0" fontId="36" fillId="2" borderId="16" xfId="0" applyFont="1" applyFill="1" applyBorder="1" applyAlignment="1">
      <alignment horizontal="center" vertical="center" wrapText="1"/>
    </xf>
    <xf numFmtId="0" fontId="36" fillId="2" borderId="17" xfId="0" applyFont="1" applyFill="1" applyBorder="1" applyAlignment="1">
      <alignment horizontal="center" vertical="center" wrapText="1"/>
    </xf>
    <xf numFmtId="0" fontId="36" fillId="3" borderId="17" xfId="0" applyFont="1" applyFill="1" applyBorder="1" applyAlignment="1" applyProtection="1">
      <alignment horizontal="center" vertical="center" wrapText="1"/>
      <protection locked="0"/>
    </xf>
    <xf numFmtId="0" fontId="36" fillId="3" borderId="21" xfId="0" applyFont="1" applyFill="1" applyBorder="1" applyAlignment="1" applyProtection="1">
      <alignment horizontal="center" vertical="center" wrapText="1"/>
      <protection locked="0"/>
    </xf>
    <xf numFmtId="0" fontId="36" fillId="2" borderId="33" xfId="0" applyFont="1" applyFill="1" applyBorder="1" applyAlignment="1">
      <alignment horizontal="center" wrapText="1"/>
    </xf>
    <xf numFmtId="0" fontId="36" fillId="3" borderId="34" xfId="0" applyFont="1" applyFill="1" applyBorder="1" applyAlignment="1" applyProtection="1">
      <alignment horizontal="center" vertical="center"/>
      <protection locked="0"/>
    </xf>
    <xf numFmtId="0" fontId="36" fillId="3" borderId="35" xfId="0" applyFont="1" applyFill="1" applyBorder="1" applyAlignment="1" applyProtection="1">
      <alignment horizontal="center" vertical="center"/>
      <protection locked="0"/>
    </xf>
    <xf numFmtId="0" fontId="36" fillId="2" borderId="0" xfId="0" applyFont="1" applyFill="1" applyBorder="1" applyAlignment="1">
      <alignment horizontal="center" vertical="center"/>
    </xf>
    <xf numFmtId="0" fontId="25" fillId="0" borderId="1" xfId="0" applyFont="1" applyBorder="1" applyAlignment="1">
      <alignment horizontal="center" vertical="center" wrapText="1"/>
    </xf>
    <xf numFmtId="0" fontId="23" fillId="2" borderId="1" xfId="1" applyFont="1" applyFill="1" applyBorder="1" applyAlignment="1" applyProtection="1">
      <alignment horizontal="center" vertical="center" wrapText="1"/>
    </xf>
    <xf numFmtId="0" fontId="10" fillId="0" borderId="1" xfId="1" applyFont="1" applyFill="1" applyBorder="1" applyAlignment="1" applyProtection="1">
      <alignment horizontal="center" vertical="center" wrapText="1"/>
    </xf>
    <xf numFmtId="0" fontId="39" fillId="0" borderId="5" xfId="0" applyFont="1" applyBorder="1" applyAlignment="1">
      <alignment horizontal="center" vertical="center" wrapText="1"/>
    </xf>
    <xf numFmtId="0" fontId="14" fillId="0" borderId="5" xfId="0" applyFont="1" applyBorder="1" applyAlignment="1" applyProtection="1">
      <alignment vertical="center"/>
    </xf>
    <xf numFmtId="0" fontId="0" fillId="0" borderId="5" xfId="0" applyBorder="1" applyAlignment="1" applyProtection="1">
      <alignment vertical="center"/>
    </xf>
    <xf numFmtId="0" fontId="11" fillId="0" borderId="5" xfId="1" applyFont="1" applyFill="1" applyBorder="1" applyAlignment="1" applyProtection="1">
      <alignment horizontal="center" vertical="center" wrapText="1"/>
    </xf>
    <xf numFmtId="0" fontId="11" fillId="0" borderId="8" xfId="1" applyFont="1" applyFill="1" applyBorder="1" applyAlignment="1" applyProtection="1">
      <alignment horizontal="center" vertical="center" wrapText="1"/>
    </xf>
    <xf numFmtId="0" fontId="26" fillId="0" borderId="5" xfId="0" quotePrefix="1" applyFont="1" applyFill="1" applyBorder="1" applyAlignment="1">
      <alignment horizontal="center" vertical="center"/>
    </xf>
    <xf numFmtId="0" fontId="24" fillId="0" borderId="5" xfId="1" applyFont="1" applyFill="1" applyBorder="1" applyAlignment="1" applyProtection="1">
      <alignment horizontal="center" vertical="center" wrapText="1"/>
    </xf>
    <xf numFmtId="9" fontId="24" fillId="0" borderId="5" xfId="1" applyNumberFormat="1" applyFont="1" applyFill="1" applyBorder="1" applyAlignment="1" applyProtection="1">
      <alignment horizontal="center" vertical="center" wrapText="1"/>
    </xf>
    <xf numFmtId="4" fontId="24" fillId="0" borderId="5" xfId="1" applyNumberFormat="1" applyFont="1" applyFill="1" applyBorder="1" applyAlignment="1" applyProtection="1">
      <alignment horizontal="center" vertical="center" wrapText="1"/>
    </xf>
    <xf numFmtId="0" fontId="23" fillId="0" borderId="5" xfId="1" applyFont="1" applyFill="1" applyBorder="1" applyAlignment="1" applyProtection="1">
      <alignment horizontal="center" vertical="center" wrapText="1"/>
    </xf>
    <xf numFmtId="2" fontId="21" fillId="0" borderId="5" xfId="1" applyNumberFormat="1" applyFont="1" applyFill="1" applyBorder="1" applyAlignment="1" applyProtection="1">
      <alignment horizontal="center" vertical="center" wrapText="1"/>
    </xf>
    <xf numFmtId="4" fontId="21" fillId="0" borderId="5" xfId="1" applyNumberFormat="1" applyFont="1" applyFill="1" applyBorder="1" applyAlignment="1" applyProtection="1">
      <alignment horizontal="center" vertical="center" wrapText="1"/>
    </xf>
    <xf numFmtId="0" fontId="24" fillId="0" borderId="5" xfId="0" applyFont="1" applyBorder="1" applyAlignment="1">
      <alignment horizontal="center" vertical="center"/>
    </xf>
    <xf numFmtId="0" fontId="42" fillId="0" borderId="0" xfId="0" applyFont="1" applyAlignment="1">
      <alignment horizontal="left" vertical="center"/>
    </xf>
    <xf numFmtId="0" fontId="43" fillId="0" borderId="0" xfId="1" applyFont="1" applyFill="1" applyBorder="1" applyAlignment="1" applyProtection="1">
      <alignment horizontal="center" vertical="center" wrapText="1"/>
    </xf>
    <xf numFmtId="2" fontId="12" fillId="0" borderId="8" xfId="0" applyNumberFormat="1" applyFont="1" applyFill="1" applyBorder="1" applyAlignment="1">
      <alignment horizontal="center" vertical="center"/>
    </xf>
    <xf numFmtId="2" fontId="21" fillId="0" borderId="8" xfId="1" applyNumberFormat="1" applyFont="1" applyFill="1" applyBorder="1" applyAlignment="1" applyProtection="1">
      <alignment horizontal="center" vertical="center" wrapText="1"/>
    </xf>
    <xf numFmtId="4" fontId="21" fillId="0" borderId="8" xfId="1" applyNumberFormat="1" applyFont="1" applyFill="1" applyBorder="1" applyAlignment="1" applyProtection="1">
      <alignment horizontal="center" vertical="center" wrapText="1"/>
    </xf>
    <xf numFmtId="2" fontId="12" fillId="0" borderId="5" xfId="0" applyNumberFormat="1" applyFont="1" applyFill="1" applyBorder="1" applyAlignment="1">
      <alignment horizontal="center" vertical="center"/>
    </xf>
    <xf numFmtId="0" fontId="21" fillId="0" borderId="5" xfId="1" applyFont="1" applyFill="1" applyBorder="1" applyAlignment="1" applyProtection="1">
      <alignment horizontal="center" vertical="center" wrapText="1"/>
    </xf>
    <xf numFmtId="0" fontId="42" fillId="0" borderId="5" xfId="0" applyFont="1" applyBorder="1" applyAlignment="1">
      <alignment horizontal="center" vertical="center"/>
    </xf>
    <xf numFmtId="0" fontId="43" fillId="0" borderId="5" xfId="1" applyFont="1" applyFill="1" applyBorder="1" applyAlignment="1" applyProtection="1">
      <alignment horizontal="center" vertical="center" wrapText="1"/>
    </xf>
    <xf numFmtId="0" fontId="42" fillId="0" borderId="0" xfId="0" applyFont="1" applyAlignment="1">
      <alignment vertical="center"/>
    </xf>
    <xf numFmtId="0" fontId="23" fillId="0" borderId="8" xfId="1" applyFont="1" applyFill="1" applyBorder="1" applyAlignment="1" applyProtection="1">
      <alignment horizontal="center" vertical="center" wrapText="1"/>
    </xf>
    <xf numFmtId="0" fontId="44" fillId="0" borderId="8" xfId="0" applyFont="1" applyBorder="1" applyAlignment="1">
      <alignment horizontal="center" vertical="center" wrapText="1"/>
    </xf>
    <xf numFmtId="0" fontId="45" fillId="0" borderId="5" xfId="0" applyFont="1" applyBorder="1" applyAlignment="1">
      <alignment horizontal="center" vertical="center" wrapText="1"/>
    </xf>
    <xf numFmtId="0" fontId="44" fillId="0" borderId="5" xfId="0" applyFont="1" applyBorder="1" applyAlignment="1">
      <alignment horizontal="center" vertical="center" wrapText="1"/>
    </xf>
    <xf numFmtId="0" fontId="23" fillId="0" borderId="1" xfId="1" applyFont="1" applyFill="1" applyBorder="1" applyAlignment="1" applyProtection="1">
      <alignment horizontal="center" vertical="center" wrapText="1"/>
    </xf>
    <xf numFmtId="0" fontId="42" fillId="0" borderId="5" xfId="0" applyFont="1" applyBorder="1" applyAlignment="1">
      <alignment horizontal="center" vertical="center" wrapText="1"/>
    </xf>
    <xf numFmtId="2" fontId="43" fillId="0" borderId="5" xfId="0" applyNumberFormat="1" applyFont="1" applyFill="1" applyBorder="1" applyAlignment="1">
      <alignment horizontal="center" vertical="center"/>
    </xf>
    <xf numFmtId="0" fontId="11" fillId="0" borderId="5" xfId="1" applyFont="1" applyFill="1" applyBorder="1" applyAlignment="1" applyProtection="1">
      <alignment horizontal="center" vertical="center" wrapText="1"/>
    </xf>
    <xf numFmtId="0" fontId="0" fillId="0" borderId="5" xfId="0" applyBorder="1" applyAlignment="1" applyProtection="1">
      <alignment horizontal="center" vertical="center"/>
    </xf>
    <xf numFmtId="9" fontId="0" fillId="0" borderId="5" xfId="0" applyNumberFormat="1" applyBorder="1" applyAlignment="1" applyProtection="1">
      <alignment horizontal="center" vertical="center"/>
    </xf>
    <xf numFmtId="4" fontId="0" fillId="0" borderId="5" xfId="0" applyNumberFormat="1" applyBorder="1" applyAlignment="1" applyProtection="1">
      <alignment horizontal="center" vertical="center"/>
    </xf>
    <xf numFmtId="0" fontId="47" fillId="0" borderId="0" xfId="0" applyFont="1" applyAlignment="1">
      <alignment horizontal="center" vertical="center" wrapText="1"/>
    </xf>
    <xf numFmtId="0" fontId="47" fillId="0" borderId="5" xfId="0" applyFont="1" applyBorder="1" applyAlignment="1">
      <alignment horizontal="center" vertical="center" wrapText="1"/>
    </xf>
    <xf numFmtId="2" fontId="43" fillId="0" borderId="5" xfId="1" applyNumberFormat="1" applyFont="1" applyFill="1" applyBorder="1" applyAlignment="1" applyProtection="1">
      <alignment horizontal="center" vertical="center" wrapText="1"/>
    </xf>
    <xf numFmtId="0" fontId="47" fillId="0" borderId="0" xfId="0" applyFont="1" applyAlignment="1">
      <alignment horizontal="left" vertical="center" wrapText="1"/>
    </xf>
    <xf numFmtId="0" fontId="48" fillId="0" borderId="5" xfId="0" applyFont="1" applyBorder="1" applyAlignment="1">
      <alignment horizontal="center" vertical="center" wrapText="1"/>
    </xf>
    <xf numFmtId="0" fontId="35" fillId="0" borderId="5" xfId="0" applyFont="1" applyBorder="1" applyAlignment="1">
      <alignment horizontal="center" vertical="center" wrapText="1"/>
    </xf>
    <xf numFmtId="0" fontId="25" fillId="0" borderId="5" xfId="0" applyFont="1" applyFill="1" applyBorder="1" applyAlignment="1">
      <alignment horizontal="center" vertical="center" wrapText="1"/>
    </xf>
    <xf numFmtId="4" fontId="9" fillId="0" borderId="5" xfId="1" applyNumberFormat="1" applyFont="1" applyFill="1" applyBorder="1" applyAlignment="1" applyProtection="1">
      <alignment horizontal="center" vertical="center" wrapText="1"/>
    </xf>
    <xf numFmtId="0" fontId="1" fillId="0" borderId="5" xfId="1" applyFont="1" applyFill="1" applyBorder="1" applyAlignment="1" applyProtection="1">
      <alignment horizontal="center" vertical="center" wrapText="1"/>
    </xf>
    <xf numFmtId="0" fontId="50" fillId="0" borderId="5" xfId="0" applyFont="1" applyBorder="1" applyAlignment="1" applyProtection="1">
      <alignment vertical="center"/>
    </xf>
    <xf numFmtId="4" fontId="50" fillId="0" borderId="0" xfId="0" applyNumberFormat="1" applyFont="1" applyAlignment="1" applyProtection="1">
      <alignment horizontal="left" vertical="center"/>
    </xf>
    <xf numFmtId="0" fontId="32" fillId="0" borderId="5" xfId="1" applyFont="1" applyFill="1" applyBorder="1" applyAlignment="1" applyProtection="1">
      <alignment horizontal="center" vertical="center" wrapText="1"/>
    </xf>
    <xf numFmtId="0" fontId="47" fillId="0" borderId="5" xfId="0" applyFont="1" applyBorder="1" applyAlignment="1">
      <alignment horizontal="center" vertical="center"/>
    </xf>
    <xf numFmtId="0" fontId="47" fillId="0" borderId="0" xfId="0" applyFont="1" applyAlignment="1">
      <alignment horizontal="center" vertical="center"/>
    </xf>
    <xf numFmtId="0" fontId="44" fillId="0" borderId="5" xfId="0" applyFont="1" applyFill="1" applyBorder="1" applyAlignment="1">
      <alignment horizontal="center" vertical="center" wrapText="1"/>
    </xf>
    <xf numFmtId="0" fontId="26" fillId="0" borderId="8" xfId="1" applyFont="1" applyFill="1" applyBorder="1" applyAlignment="1" applyProtection="1">
      <alignment horizontal="center" vertical="center" wrapText="1"/>
    </xf>
    <xf numFmtId="0" fontId="12" fillId="2" borderId="6" xfId="1" applyFont="1" applyFill="1" applyBorder="1" applyAlignment="1" applyProtection="1">
      <alignment horizontal="center" vertical="center" wrapText="1"/>
    </xf>
    <xf numFmtId="0" fontId="8" fillId="0" borderId="6" xfId="0" quotePrefix="1" applyFont="1" applyFill="1" applyBorder="1" applyAlignment="1">
      <alignment horizontal="left" vertical="center" wrapText="1"/>
    </xf>
    <xf numFmtId="0" fontId="1" fillId="2" borderId="6" xfId="1" applyFont="1" applyFill="1" applyBorder="1" applyAlignment="1" applyProtection="1">
      <alignment horizontal="center" vertical="center" wrapText="1"/>
    </xf>
    <xf numFmtId="0" fontId="12" fillId="2" borderId="5" xfId="1" applyFont="1" applyFill="1" applyBorder="1" applyAlignment="1" applyProtection="1">
      <alignment horizontal="center" vertical="center" wrapText="1"/>
      <protection locked="0"/>
    </xf>
    <xf numFmtId="0" fontId="9" fillId="0" borderId="13" xfId="1" applyFont="1" applyFill="1" applyBorder="1" applyAlignment="1" applyProtection="1">
      <alignment horizontal="left" vertical="top" wrapText="1"/>
    </xf>
    <xf numFmtId="0" fontId="9" fillId="0" borderId="9" xfId="1" applyFont="1" applyFill="1" applyBorder="1" applyAlignment="1" applyProtection="1">
      <alignment horizontal="left" vertical="top" wrapText="1"/>
    </xf>
    <xf numFmtId="0" fontId="11" fillId="0" borderId="7" xfId="1" applyFont="1" applyFill="1" applyBorder="1" applyAlignment="1" applyProtection="1">
      <alignment horizontal="center" vertical="center" wrapText="1"/>
    </xf>
    <xf numFmtId="0" fontId="11" fillId="0" borderId="14" xfId="1" applyFont="1" applyFill="1" applyBorder="1" applyAlignment="1" applyProtection="1">
      <alignment horizontal="center" vertical="center" wrapText="1"/>
    </xf>
    <xf numFmtId="0" fontId="11" fillId="0" borderId="8" xfId="1" applyFont="1" applyFill="1" applyBorder="1" applyAlignment="1" applyProtection="1">
      <alignment horizontal="center" vertical="center" wrapText="1"/>
    </xf>
    <xf numFmtId="0" fontId="9" fillId="0" borderId="1" xfId="1" applyFont="1" applyFill="1" applyBorder="1" applyAlignment="1" applyProtection="1">
      <alignment horizontal="center" vertical="center" wrapText="1"/>
    </xf>
    <xf numFmtId="0" fontId="9" fillId="0" borderId="2" xfId="1" applyFont="1" applyFill="1" applyBorder="1" applyAlignment="1" applyProtection="1">
      <alignment horizontal="center" vertical="center" wrapText="1"/>
    </xf>
    <xf numFmtId="0" fontId="9" fillId="0" borderId="0" xfId="1" applyFont="1" applyFill="1" applyBorder="1" applyAlignment="1" applyProtection="1">
      <alignment horizontal="left" vertical="center" wrapText="1"/>
    </xf>
    <xf numFmtId="0" fontId="1" fillId="2" borderId="5" xfId="1" applyFont="1" applyFill="1" applyBorder="1" applyAlignment="1" applyProtection="1">
      <alignment horizontal="center" vertical="center" wrapText="1"/>
      <protection locked="0"/>
    </xf>
    <xf numFmtId="0" fontId="26" fillId="0" borderId="7" xfId="1" applyFont="1" applyFill="1" applyBorder="1" applyAlignment="1" applyProtection="1">
      <alignment horizontal="center" vertical="center" wrapText="1"/>
    </xf>
    <xf numFmtId="0" fontId="26" fillId="0" borderId="14" xfId="1" applyFont="1" applyFill="1" applyBorder="1" applyAlignment="1" applyProtection="1">
      <alignment horizontal="center" vertical="center" wrapText="1"/>
    </xf>
    <xf numFmtId="0" fontId="26" fillId="0" borderId="8" xfId="1" applyFont="1" applyFill="1" applyBorder="1" applyAlignment="1" applyProtection="1">
      <alignment horizontal="center" vertical="center" wrapText="1"/>
    </xf>
    <xf numFmtId="0" fontId="29" fillId="0" borderId="1" xfId="1" applyFont="1" applyFill="1" applyBorder="1" applyAlignment="1" applyProtection="1">
      <alignment horizontal="center" vertical="center" wrapText="1"/>
    </xf>
    <xf numFmtId="0" fontId="29" fillId="0" borderId="2" xfId="1" applyFont="1" applyFill="1" applyBorder="1" applyAlignment="1" applyProtection="1">
      <alignment horizontal="center" vertical="center" wrapText="1"/>
    </xf>
    <xf numFmtId="0" fontId="6" fillId="0" borderId="2" xfId="1" applyFont="1" applyFill="1" applyBorder="1" applyAlignment="1" applyProtection="1">
      <alignment horizontal="center" wrapText="1"/>
      <protection locked="0"/>
    </xf>
    <xf numFmtId="0" fontId="12" fillId="2" borderId="1" xfId="1" applyFont="1" applyFill="1" applyBorder="1" applyAlignment="1" applyProtection="1">
      <alignment horizontal="center" vertical="center" wrapText="1"/>
      <protection locked="0"/>
    </xf>
    <xf numFmtId="0" fontId="12" fillId="2" borderId="2" xfId="1" applyFont="1" applyFill="1" applyBorder="1" applyAlignment="1" applyProtection="1">
      <alignment horizontal="center" vertical="center" wrapText="1"/>
      <protection locked="0"/>
    </xf>
    <xf numFmtId="0" fontId="12" fillId="2" borderId="3" xfId="1" applyFont="1" applyFill="1" applyBorder="1" applyAlignment="1" applyProtection="1">
      <alignment horizontal="center" vertical="center" wrapText="1"/>
      <protection locked="0"/>
    </xf>
    <xf numFmtId="0" fontId="1" fillId="2" borderId="13" xfId="1" applyFont="1" applyFill="1" applyBorder="1" applyAlignment="1" applyProtection="1">
      <alignment horizontal="center" vertical="center" wrapText="1"/>
    </xf>
    <xf numFmtId="0" fontId="1" fillId="2" borderId="9" xfId="1" applyFont="1" applyFill="1" applyBorder="1" applyAlignment="1" applyProtection="1">
      <alignment horizontal="center" vertical="center" wrapText="1"/>
    </xf>
    <xf numFmtId="0" fontId="1" fillId="2" borderId="4" xfId="1" applyFont="1" applyFill="1" applyBorder="1" applyAlignment="1" applyProtection="1">
      <alignment horizontal="left" vertical="center" wrapText="1"/>
    </xf>
    <xf numFmtId="0" fontId="1" fillId="2" borderId="0" xfId="1" applyFont="1" applyFill="1" applyBorder="1" applyAlignment="1" applyProtection="1">
      <alignment horizontal="left" vertical="center" wrapText="1"/>
    </xf>
    <xf numFmtId="0" fontId="12" fillId="2" borderId="13" xfId="1" applyFont="1" applyFill="1" applyBorder="1" applyAlignment="1" applyProtection="1">
      <alignment horizontal="left" vertical="center" wrapText="1"/>
    </xf>
    <xf numFmtId="0" fontId="12" fillId="2" borderId="9" xfId="1" applyFont="1" applyFill="1" applyBorder="1" applyAlignment="1" applyProtection="1">
      <alignment horizontal="left" vertical="center" wrapText="1"/>
    </xf>
    <xf numFmtId="0" fontId="3" fillId="2" borderId="0" xfId="1" applyFont="1" applyFill="1" applyBorder="1" applyAlignment="1" applyProtection="1">
      <alignment horizontal="center" vertical="center"/>
    </xf>
    <xf numFmtId="0" fontId="7" fillId="2" borderId="0" xfId="1" applyFont="1" applyFill="1" applyBorder="1" applyAlignment="1" applyProtection="1">
      <alignment horizontal="center" vertical="center"/>
    </xf>
    <xf numFmtId="0" fontId="9" fillId="0" borderId="0" xfId="1" applyFont="1" applyFill="1" applyBorder="1" applyAlignment="1" applyProtection="1">
      <alignment horizontal="center" vertical="center" wrapText="1"/>
      <protection locked="0"/>
    </xf>
    <xf numFmtId="0" fontId="4" fillId="0" borderId="0" xfId="1" applyFont="1" applyFill="1" applyBorder="1" applyAlignment="1" applyProtection="1">
      <alignment horizontal="left" vertical="center" wrapText="1"/>
      <protection locked="0"/>
    </xf>
    <xf numFmtId="0" fontId="0" fillId="0" borderId="0" xfId="0" applyBorder="1" applyAlignment="1">
      <alignment vertical="center"/>
    </xf>
    <xf numFmtId="0" fontId="12" fillId="0" borderId="5" xfId="1" applyFont="1" applyFill="1" applyBorder="1" applyAlignment="1" applyProtection="1">
      <alignment horizontal="center" vertical="center" wrapText="1"/>
      <protection locked="0"/>
    </xf>
    <xf numFmtId="0" fontId="12" fillId="0" borderId="5" xfId="1" applyFont="1" applyFill="1" applyBorder="1" applyAlignment="1" applyProtection="1">
      <alignment horizontal="left" vertical="center" wrapText="1"/>
      <protection locked="0"/>
    </xf>
    <xf numFmtId="0" fontId="12" fillId="0" borderId="0" xfId="1" applyFont="1" applyFill="1" applyBorder="1" applyAlignment="1" applyProtection="1">
      <alignment horizontal="center" vertical="center"/>
      <protection locked="0"/>
    </xf>
    <xf numFmtId="0" fontId="12" fillId="2" borderId="0" xfId="1" applyFont="1" applyFill="1" applyBorder="1" applyAlignment="1" applyProtection="1">
      <alignment horizontal="center" vertical="center"/>
    </xf>
    <xf numFmtId="0" fontId="17" fillId="2" borderId="6" xfId="1" applyFont="1" applyFill="1" applyBorder="1" applyAlignment="1" applyProtection="1">
      <alignment horizontal="center" vertical="center" wrapText="1"/>
    </xf>
    <xf numFmtId="0" fontId="10" fillId="2" borderId="4" xfId="1" applyFont="1" applyFill="1" applyBorder="1" applyAlignment="1" applyProtection="1">
      <alignment horizontal="left" vertical="center"/>
    </xf>
    <xf numFmtId="0" fontId="10" fillId="2" borderId="0" xfId="1" applyFont="1" applyFill="1" applyBorder="1" applyAlignment="1" applyProtection="1">
      <alignment horizontal="left" vertical="center"/>
    </xf>
    <xf numFmtId="0" fontId="21" fillId="0" borderId="5" xfId="1" applyFont="1" applyFill="1" applyBorder="1" applyAlignment="1" applyProtection="1">
      <alignment horizontal="left" vertical="center" wrapText="1"/>
      <protection locked="0"/>
    </xf>
    <xf numFmtId="0" fontId="21" fillId="0" borderId="5" xfId="1" applyFont="1" applyFill="1" applyBorder="1" applyAlignment="1" applyProtection="1">
      <alignment horizontal="center" vertical="center" wrapText="1"/>
      <protection locked="0"/>
    </xf>
    <xf numFmtId="0" fontId="10" fillId="2" borderId="4" xfId="1" applyFont="1" applyFill="1" applyBorder="1" applyAlignment="1" applyProtection="1">
      <alignment horizontal="left" vertical="center" wrapText="1"/>
    </xf>
    <xf numFmtId="0" fontId="10" fillId="2" borderId="0" xfId="1" applyFont="1" applyFill="1" applyBorder="1" applyAlignment="1" applyProtection="1">
      <alignment horizontal="left" vertical="center" wrapText="1"/>
    </xf>
    <xf numFmtId="0" fontId="9" fillId="2" borderId="4" xfId="1" applyFont="1" applyFill="1" applyBorder="1" applyAlignment="1" applyProtection="1">
      <alignment horizontal="justify" vertical="center" wrapText="1"/>
    </xf>
    <xf numFmtId="0" fontId="9" fillId="2" borderId="0" xfId="1" applyFont="1" applyFill="1" applyBorder="1" applyAlignment="1" applyProtection="1">
      <alignment horizontal="justify" vertical="center" wrapText="1"/>
    </xf>
    <xf numFmtId="0" fontId="26" fillId="0" borderId="14" xfId="0" quotePrefix="1" applyFont="1" applyFill="1" applyBorder="1" applyAlignment="1">
      <alignment horizontal="center" vertical="center"/>
    </xf>
    <xf numFmtId="0" fontId="26" fillId="0" borderId="8" xfId="0" quotePrefix="1" applyFont="1" applyFill="1" applyBorder="1" applyAlignment="1">
      <alignment horizontal="center" vertical="center"/>
    </xf>
    <xf numFmtId="0" fontId="30" fillId="0" borderId="7"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8" xfId="0" applyFont="1" applyBorder="1" applyAlignment="1">
      <alignment horizontal="center" vertical="center" wrapText="1"/>
    </xf>
    <xf numFmtId="0" fontId="11" fillId="0" borderId="5" xfId="1" applyFont="1" applyFill="1" applyBorder="1" applyAlignment="1" applyProtection="1">
      <alignment horizontal="center" vertical="center" wrapText="1"/>
    </xf>
    <xf numFmtId="2" fontId="46" fillId="0" borderId="7" xfId="1" applyNumberFormat="1" applyFont="1" applyFill="1" applyBorder="1" applyAlignment="1" applyProtection="1">
      <alignment horizontal="center" vertical="center" wrapText="1"/>
    </xf>
    <xf numFmtId="2" fontId="46" fillId="0" borderId="8" xfId="1" applyNumberFormat="1" applyFont="1" applyFill="1" applyBorder="1" applyAlignment="1" applyProtection="1">
      <alignment horizontal="center" vertical="center" wrapText="1"/>
    </xf>
    <xf numFmtId="4" fontId="46" fillId="0" borderId="7" xfId="1" applyNumberFormat="1" applyFont="1" applyFill="1" applyBorder="1" applyAlignment="1" applyProtection="1">
      <alignment horizontal="center" vertical="center" wrapText="1"/>
    </xf>
    <xf numFmtId="4" fontId="46" fillId="0" borderId="8" xfId="1" applyNumberFormat="1" applyFont="1" applyFill="1" applyBorder="1" applyAlignment="1" applyProtection="1">
      <alignment horizontal="center" vertical="center" wrapText="1"/>
    </xf>
    <xf numFmtId="0" fontId="9" fillId="0" borderId="13" xfId="1" applyFont="1" applyFill="1" applyBorder="1" applyAlignment="1" applyProtection="1">
      <alignment horizontal="left" vertical="center" wrapText="1"/>
    </xf>
    <xf numFmtId="0" fontId="9" fillId="0" borderId="9" xfId="1" applyFont="1" applyFill="1" applyBorder="1" applyAlignment="1" applyProtection="1">
      <alignment horizontal="left" vertical="center" wrapText="1"/>
    </xf>
    <xf numFmtId="2" fontId="11" fillId="0" borderId="14" xfId="1" applyNumberFormat="1" applyFont="1" applyFill="1" applyBorder="1" applyAlignment="1" applyProtection="1">
      <alignment horizontal="center" vertical="center" wrapText="1"/>
    </xf>
    <xf numFmtId="2" fontId="11" fillId="0" borderId="8" xfId="1" applyNumberFormat="1" applyFont="1" applyFill="1" applyBorder="1" applyAlignment="1" applyProtection="1">
      <alignment horizontal="center" vertical="center" wrapText="1"/>
    </xf>
    <xf numFmtId="2" fontId="43" fillId="0" borderId="14" xfId="0" applyNumberFormat="1" applyFont="1" applyFill="1" applyBorder="1" applyAlignment="1">
      <alignment horizontal="center" vertical="center"/>
    </xf>
    <xf numFmtId="2" fontId="43" fillId="0" borderId="8" xfId="0" applyNumberFormat="1" applyFont="1" applyFill="1" applyBorder="1" applyAlignment="1">
      <alignment horizontal="center" vertical="center"/>
    </xf>
    <xf numFmtId="0" fontId="10" fillId="0" borderId="11" xfId="1" applyFont="1" applyFill="1" applyBorder="1" applyAlignment="1" applyProtection="1">
      <alignment horizontal="center" vertical="center" wrapText="1"/>
    </xf>
    <xf numFmtId="0" fontId="10" fillId="0" borderId="13" xfId="1" applyFont="1" applyFill="1" applyBorder="1" applyAlignment="1" applyProtection="1">
      <alignment horizontal="center" vertical="center" wrapText="1"/>
    </xf>
    <xf numFmtId="0" fontId="19" fillId="0" borderId="11" xfId="1" applyFont="1" applyFill="1" applyBorder="1" applyAlignment="1" applyProtection="1">
      <alignment horizontal="center" vertical="center" wrapText="1"/>
    </xf>
    <xf numFmtId="0" fontId="19" fillId="0" borderId="13" xfId="1" applyFont="1" applyFill="1" applyBorder="1" applyAlignment="1" applyProtection="1">
      <alignment horizontal="center" vertical="center" wrapText="1"/>
    </xf>
    <xf numFmtId="0" fontId="19" fillId="0" borderId="7" xfId="1" applyFont="1" applyFill="1" applyBorder="1" applyAlignment="1" applyProtection="1">
      <alignment horizontal="center" vertical="center" wrapText="1"/>
    </xf>
    <xf numFmtId="0" fontId="19" fillId="0" borderId="8" xfId="1" applyFont="1" applyFill="1" applyBorder="1" applyAlignment="1" applyProtection="1">
      <alignment horizontal="center" vertical="center" wrapText="1"/>
    </xf>
    <xf numFmtId="0" fontId="23" fillId="0" borderId="14" xfId="1" applyFont="1" applyFill="1" applyBorder="1" applyAlignment="1" applyProtection="1">
      <alignment horizontal="center" vertical="center" wrapText="1"/>
    </xf>
    <xf numFmtId="0" fontId="23" fillId="0" borderId="8" xfId="1" applyFont="1" applyFill="1" applyBorder="1" applyAlignment="1" applyProtection="1">
      <alignment horizontal="center" vertical="center" wrapText="1"/>
    </xf>
    <xf numFmtId="0" fontId="21" fillId="0" borderId="7" xfId="1" applyFont="1" applyFill="1" applyBorder="1" applyAlignment="1" applyProtection="1">
      <alignment horizontal="center" vertical="center" wrapText="1"/>
    </xf>
    <xf numFmtId="0" fontId="21" fillId="0" borderId="14" xfId="1" applyFont="1" applyFill="1" applyBorder="1" applyAlignment="1" applyProtection="1">
      <alignment horizontal="center" vertical="center" wrapText="1"/>
    </xf>
    <xf numFmtId="0" fontId="21" fillId="0" borderId="8" xfId="1" applyFont="1" applyFill="1" applyBorder="1" applyAlignment="1" applyProtection="1">
      <alignment horizontal="center" vertical="center" wrapText="1"/>
    </xf>
    <xf numFmtId="0" fontId="8" fillId="0" borderId="4" xfId="0" quotePrefix="1" applyFont="1" applyFill="1" applyBorder="1" applyAlignment="1">
      <alignment horizontal="left" vertical="center"/>
    </xf>
    <xf numFmtId="0" fontId="8" fillId="0" borderId="0" xfId="0" quotePrefix="1" applyFont="1" applyFill="1" applyBorder="1" applyAlignment="1">
      <alignment horizontal="left" vertical="center"/>
    </xf>
    <xf numFmtId="0" fontId="9" fillId="0" borderId="0" xfId="0" quotePrefix="1" applyFont="1" applyFill="1" applyBorder="1" applyAlignment="1">
      <alignment horizontal="left" vertical="top"/>
    </xf>
    <xf numFmtId="0" fontId="11" fillId="0" borderId="0" xfId="0" quotePrefix="1" applyFont="1" applyFill="1" applyBorder="1" applyAlignment="1">
      <alignment horizontal="left" vertical="top"/>
    </xf>
    <xf numFmtId="2" fontId="21" fillId="0" borderId="7" xfId="1" applyNumberFormat="1" applyFont="1" applyFill="1" applyBorder="1" applyAlignment="1" applyProtection="1">
      <alignment horizontal="center" vertical="center" wrapText="1"/>
    </xf>
    <xf numFmtId="2" fontId="21" fillId="0" borderId="8" xfId="1" applyNumberFormat="1" applyFont="1" applyFill="1" applyBorder="1" applyAlignment="1" applyProtection="1">
      <alignment horizontal="center" vertical="center" wrapText="1"/>
    </xf>
    <xf numFmtId="4" fontId="21" fillId="0" borderId="7" xfId="1" applyNumberFormat="1" applyFont="1" applyFill="1" applyBorder="1" applyAlignment="1" applyProtection="1">
      <alignment horizontal="center" vertical="center" wrapText="1"/>
    </xf>
    <xf numFmtId="4" fontId="21" fillId="0" borderId="8" xfId="1" applyNumberFormat="1" applyFont="1" applyFill="1" applyBorder="1" applyAlignment="1" applyProtection="1">
      <alignment horizontal="center" vertical="center" wrapText="1"/>
    </xf>
    <xf numFmtId="2" fontId="43" fillId="0" borderId="7" xfId="1" applyNumberFormat="1" applyFont="1" applyFill="1" applyBorder="1" applyAlignment="1" applyProtection="1">
      <alignment horizontal="center" vertical="center" wrapText="1"/>
    </xf>
    <xf numFmtId="2" fontId="43" fillId="0" borderId="8" xfId="1" applyNumberFormat="1" applyFont="1" applyFill="1" applyBorder="1" applyAlignment="1" applyProtection="1">
      <alignment horizontal="center" vertical="center" wrapText="1"/>
    </xf>
    <xf numFmtId="0" fontId="26" fillId="0" borderId="7" xfId="0" quotePrefix="1" applyFont="1" applyFill="1" applyBorder="1" applyAlignment="1">
      <alignment horizontal="center" vertical="center"/>
    </xf>
    <xf numFmtId="4" fontId="11" fillId="0" borderId="14" xfId="1" applyNumberFormat="1" applyFont="1" applyFill="1" applyBorder="1" applyAlignment="1" applyProtection="1">
      <alignment horizontal="center" vertical="center" wrapText="1"/>
    </xf>
    <xf numFmtId="4" fontId="11" fillId="0" borderId="8" xfId="1" applyNumberFormat="1" applyFont="1" applyFill="1" applyBorder="1" applyAlignment="1" applyProtection="1">
      <alignment horizontal="center" vertical="center" wrapText="1"/>
    </xf>
    <xf numFmtId="0" fontId="10" fillId="0" borderId="5" xfId="1" applyFont="1" applyFill="1" applyBorder="1" applyAlignment="1" applyProtection="1">
      <alignment horizontal="center" vertical="center" wrapText="1"/>
    </xf>
    <xf numFmtId="2" fontId="1" fillId="0" borderId="7" xfId="0" applyNumberFormat="1" applyFont="1" applyFill="1" applyBorder="1" applyAlignment="1">
      <alignment horizontal="center" vertical="center"/>
    </xf>
    <xf numFmtId="2" fontId="1" fillId="0" borderId="8" xfId="0" applyNumberFormat="1" applyFont="1" applyFill="1" applyBorder="1" applyAlignment="1">
      <alignment horizontal="center" vertical="center"/>
    </xf>
    <xf numFmtId="9" fontId="10" fillId="0" borderId="5" xfId="1" applyNumberFormat="1" applyFont="1" applyFill="1" applyBorder="1" applyAlignment="1" applyProtection="1">
      <alignment horizontal="center" vertical="center" wrapText="1"/>
    </xf>
    <xf numFmtId="4" fontId="10" fillId="0" borderId="5" xfId="1" applyNumberFormat="1" applyFont="1" applyFill="1" applyBorder="1" applyAlignment="1" applyProtection="1">
      <alignment horizontal="center" vertical="center" wrapText="1"/>
    </xf>
    <xf numFmtId="2" fontId="12" fillId="0" borderId="7" xfId="0" applyNumberFormat="1" applyFont="1" applyFill="1" applyBorder="1" applyAlignment="1">
      <alignment horizontal="center" vertical="center"/>
    </xf>
    <xf numFmtId="2" fontId="12" fillId="0" borderId="8" xfId="0" applyNumberFormat="1" applyFont="1" applyFill="1" applyBorder="1" applyAlignment="1">
      <alignment horizontal="center" vertical="center"/>
    </xf>
    <xf numFmtId="2" fontId="43" fillId="0" borderId="7" xfId="0" applyNumberFormat="1" applyFont="1" applyFill="1" applyBorder="1" applyAlignment="1">
      <alignment horizontal="center" vertical="center"/>
    </xf>
    <xf numFmtId="0" fontId="24" fillId="0" borderId="7" xfId="1" applyFont="1" applyFill="1" applyBorder="1" applyAlignment="1" applyProtection="1">
      <alignment horizontal="center" vertical="center" wrapText="1"/>
    </xf>
    <xf numFmtId="0" fontId="24" fillId="0" borderId="8" xfId="1" applyFont="1" applyFill="1" applyBorder="1" applyAlignment="1" applyProtection="1">
      <alignment horizontal="center" vertical="center" wrapText="1"/>
    </xf>
    <xf numFmtId="4" fontId="24" fillId="0" borderId="14" xfId="1" applyNumberFormat="1" applyFont="1" applyFill="1" applyBorder="1" applyAlignment="1" applyProtection="1">
      <alignment horizontal="center" vertical="center" wrapText="1"/>
    </xf>
    <xf numFmtId="9" fontId="24" fillId="0" borderId="14" xfId="1" applyNumberFormat="1" applyFont="1" applyFill="1" applyBorder="1" applyAlignment="1" applyProtection="1">
      <alignment horizontal="center" vertical="center" wrapText="1"/>
    </xf>
    <xf numFmtId="0" fontId="24" fillId="0" borderId="14" xfId="1" applyFont="1" applyFill="1" applyBorder="1" applyAlignment="1" applyProtection="1">
      <alignment horizontal="center" vertical="center" wrapText="1"/>
    </xf>
    <xf numFmtId="0" fontId="24" fillId="0" borderId="0" xfId="1" applyFont="1" applyFill="1" applyBorder="1" applyAlignment="1" applyProtection="1">
      <alignment horizontal="left" vertical="center" wrapText="1"/>
    </xf>
    <xf numFmtId="0" fontId="19" fillId="0" borderId="5" xfId="1" applyFont="1" applyFill="1" applyBorder="1" applyAlignment="1" applyProtection="1">
      <alignment horizontal="center" vertical="center" wrapText="1"/>
    </xf>
    <xf numFmtId="0" fontId="10" fillId="0" borderId="7" xfId="1" applyFont="1" applyFill="1" applyBorder="1" applyAlignment="1" applyProtection="1">
      <alignment horizontal="center" vertical="center" wrapText="1"/>
    </xf>
    <xf numFmtId="0" fontId="10" fillId="0" borderId="8" xfId="1" applyFont="1" applyFill="1" applyBorder="1" applyAlignment="1" applyProtection="1">
      <alignment horizontal="center" vertical="center" wrapText="1"/>
    </xf>
    <xf numFmtId="9" fontId="10" fillId="0" borderId="7" xfId="1" applyNumberFormat="1" applyFont="1" applyFill="1" applyBorder="1" applyAlignment="1" applyProtection="1">
      <alignment horizontal="center" vertical="center" wrapText="1"/>
    </xf>
    <xf numFmtId="4" fontId="10" fillId="0" borderId="7" xfId="1" applyNumberFormat="1" applyFont="1" applyFill="1" applyBorder="1" applyAlignment="1" applyProtection="1">
      <alignment horizontal="center" vertical="center" wrapText="1"/>
    </xf>
    <xf numFmtId="0" fontId="36" fillId="2" borderId="16" xfId="0" applyFont="1" applyFill="1" applyBorder="1" applyAlignment="1">
      <alignment horizontal="center" vertical="center" wrapText="1"/>
    </xf>
    <xf numFmtId="0" fontId="36" fillId="2" borderId="22" xfId="0" applyFont="1" applyFill="1" applyBorder="1" applyAlignment="1">
      <alignment horizontal="center" vertical="center" wrapText="1"/>
    </xf>
    <xf numFmtId="0" fontId="36" fillId="2" borderId="27" xfId="0" applyFont="1" applyFill="1" applyBorder="1" applyAlignment="1">
      <alignment horizontal="center" vertical="center" wrapText="1"/>
    </xf>
    <xf numFmtId="0" fontId="36" fillId="3" borderId="17" xfId="0" applyFont="1" applyFill="1" applyBorder="1" applyAlignment="1" applyProtection="1">
      <alignment horizontal="center" vertical="center" wrapText="1"/>
      <protection locked="0"/>
    </xf>
    <xf numFmtId="0" fontId="36" fillId="2" borderId="5" xfId="0" applyFont="1" applyFill="1" applyBorder="1" applyAlignment="1" applyProtection="1">
      <alignment horizontal="center" vertical="center" wrapText="1"/>
      <protection locked="0"/>
    </xf>
    <xf numFmtId="0" fontId="36" fillId="3" borderId="5" xfId="0" applyFont="1" applyFill="1" applyBorder="1" applyAlignment="1" applyProtection="1">
      <alignment horizontal="center" vertical="center" wrapText="1"/>
      <protection locked="0"/>
    </xf>
    <xf numFmtId="0" fontId="37" fillId="2" borderId="0" xfId="0" applyFont="1" applyFill="1" applyAlignment="1">
      <alignment horizontal="left" wrapText="1"/>
    </xf>
    <xf numFmtId="0" fontId="0" fillId="2" borderId="0" xfId="0" applyFill="1" applyAlignment="1">
      <alignment wrapText="1"/>
    </xf>
    <xf numFmtId="0" fontId="36" fillId="3" borderId="18" xfId="0" applyFont="1" applyFill="1" applyBorder="1" applyAlignment="1" applyProtection="1">
      <alignment horizontal="center" vertical="center" wrapText="1"/>
      <protection locked="0"/>
    </xf>
    <xf numFmtId="0" fontId="36" fillId="2" borderId="23" xfId="0" applyFont="1" applyFill="1" applyBorder="1" applyAlignment="1" applyProtection="1">
      <alignment horizontal="center" vertical="center" wrapText="1"/>
      <protection locked="0"/>
    </xf>
    <xf numFmtId="0" fontId="36" fillId="3" borderId="23" xfId="0" applyFont="1" applyFill="1" applyBorder="1" applyAlignment="1" applyProtection="1">
      <alignment horizontal="center" vertical="center" wrapText="1"/>
      <protection locked="0"/>
    </xf>
    <xf numFmtId="0" fontId="37" fillId="2" borderId="0" xfId="0" applyFont="1" applyFill="1" applyBorder="1" applyAlignment="1">
      <alignment horizontal="left" vertical="center" wrapText="1"/>
    </xf>
    <xf numFmtId="0" fontId="36" fillId="2" borderId="19" xfId="0" applyFont="1" applyFill="1" applyBorder="1" applyAlignment="1">
      <alignment horizontal="center" vertical="center" wrapText="1"/>
    </xf>
    <xf numFmtId="0" fontId="36" fillId="2" borderId="24" xfId="0" applyFont="1" applyFill="1" applyBorder="1" applyAlignment="1">
      <alignment horizontal="center" vertical="center" wrapText="1"/>
    </xf>
    <xf numFmtId="0" fontId="36" fillId="2" borderId="25" xfId="0" applyFont="1" applyFill="1" applyBorder="1" applyAlignment="1">
      <alignment horizontal="center" vertical="center" wrapText="1"/>
    </xf>
    <xf numFmtId="0" fontId="36" fillId="2" borderId="30" xfId="0" applyFont="1" applyFill="1" applyBorder="1" applyAlignment="1">
      <alignment horizontal="center" vertical="center" wrapText="1"/>
    </xf>
    <xf numFmtId="0" fontId="36" fillId="3" borderId="20"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3" borderId="1"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2" borderId="31" xfId="0" applyFont="1" applyFill="1" applyBorder="1" applyAlignment="1" applyProtection="1">
      <alignment horizontal="center" vertical="center" wrapText="1"/>
      <protection locked="0"/>
    </xf>
    <xf numFmtId="0" fontId="38" fillId="2" borderId="0" xfId="0" applyFont="1" applyFill="1" applyAlignment="1">
      <alignment horizontal="left" vertical="top" wrapText="1"/>
    </xf>
    <xf numFmtId="0" fontId="37" fillId="2" borderId="0" xfId="0" applyFont="1" applyFill="1" applyAlignment="1">
      <alignment horizontal="left"/>
    </xf>
    <xf numFmtId="0" fontId="36" fillId="2" borderId="25" xfId="0" applyFont="1" applyFill="1" applyBorder="1" applyAlignment="1">
      <alignment horizontal="center" vertical="center"/>
    </xf>
    <xf numFmtId="0" fontId="36" fillId="2" borderId="30" xfId="0" applyFont="1" applyFill="1" applyBorder="1" applyAlignment="1">
      <alignment horizontal="center" vertical="center"/>
    </xf>
    <xf numFmtId="0" fontId="36" fillId="2" borderId="1" xfId="0" applyFont="1" applyFill="1" applyBorder="1" applyAlignment="1">
      <alignment horizontal="left" vertical="center" wrapText="1"/>
    </xf>
    <xf numFmtId="0" fontId="36" fillId="2" borderId="2" xfId="0" applyFont="1" applyFill="1" applyBorder="1" applyAlignment="1">
      <alignment horizontal="left" vertical="center" wrapText="1"/>
    </xf>
    <xf numFmtId="0" fontId="36" fillId="2" borderId="3" xfId="0" applyFont="1" applyFill="1" applyBorder="1" applyAlignment="1">
      <alignment horizontal="left" vertical="center" wrapText="1"/>
    </xf>
    <xf numFmtId="0" fontId="36" fillId="3" borderId="2" xfId="0" applyFont="1" applyFill="1" applyBorder="1" applyAlignment="1" applyProtection="1">
      <alignment horizontal="center" vertical="center" wrapText="1"/>
      <protection locked="0"/>
    </xf>
    <xf numFmtId="0" fontId="36" fillId="3" borderId="1" xfId="0" applyFont="1" applyFill="1" applyBorder="1" applyAlignment="1" applyProtection="1">
      <alignment horizontal="left" vertical="center" wrapText="1"/>
      <protection locked="0"/>
    </xf>
    <xf numFmtId="0" fontId="36" fillId="2" borderId="2" xfId="0" applyFont="1" applyFill="1" applyBorder="1" applyAlignment="1" applyProtection="1">
      <alignment horizontal="left" vertical="center" wrapText="1"/>
      <protection locked="0"/>
    </xf>
    <xf numFmtId="0" fontId="36" fillId="2" borderId="3" xfId="0" applyFont="1" applyFill="1" applyBorder="1" applyAlignment="1" applyProtection="1">
      <alignment horizontal="left" vertical="center" wrapText="1"/>
      <protection locked="0"/>
    </xf>
    <xf numFmtId="0" fontId="36" fillId="3" borderId="26" xfId="0" applyFont="1" applyFill="1" applyBorder="1" applyAlignment="1" applyProtection="1">
      <alignment horizontal="left" vertical="center" wrapText="1"/>
      <protection locked="0"/>
    </xf>
    <xf numFmtId="0" fontId="36" fillId="2" borderId="28" xfId="0" applyFont="1" applyFill="1" applyBorder="1" applyAlignment="1" applyProtection="1">
      <alignment horizontal="left" vertical="center" wrapText="1"/>
      <protection locked="0"/>
    </xf>
    <xf numFmtId="0" fontId="36" fillId="2" borderId="29" xfId="0" applyFont="1" applyFill="1" applyBorder="1" applyAlignment="1" applyProtection="1">
      <alignment horizontal="left" vertical="center" wrapText="1"/>
      <protection locked="0"/>
    </xf>
    <xf numFmtId="0" fontId="36" fillId="3" borderId="15" xfId="0" applyFont="1" applyFill="1" applyBorder="1" applyAlignment="1" applyProtection="1">
      <alignment horizontal="center" vertical="center" wrapText="1"/>
      <protection locked="0"/>
    </xf>
    <xf numFmtId="0" fontId="36" fillId="2" borderId="15" xfId="0" applyFont="1" applyFill="1" applyBorder="1" applyAlignment="1" applyProtection="1">
      <alignment horizontal="center" vertical="center" wrapText="1"/>
      <protection locked="0"/>
    </xf>
    <xf numFmtId="0" fontId="36" fillId="2" borderId="32" xfId="0" applyFont="1" applyFill="1" applyBorder="1" applyAlignment="1" applyProtection="1">
      <alignment horizontal="center" vertical="center" wrapText="1"/>
      <protection locked="0"/>
    </xf>
    <xf numFmtId="0" fontId="36" fillId="2" borderId="0" xfId="0" applyFont="1" applyFill="1" applyAlignment="1">
      <alignment horizontal="right"/>
    </xf>
    <xf numFmtId="0" fontId="36" fillId="3" borderId="0" xfId="0" applyFont="1" applyFill="1" applyProtection="1">
      <protection locked="0"/>
    </xf>
    <xf numFmtId="0" fontId="36" fillId="2" borderId="0" xfId="0" applyFont="1" applyFill="1" applyProtection="1">
      <protection locked="0"/>
    </xf>
    <xf numFmtId="0" fontId="3" fillId="0" borderId="0" xfId="1" applyFont="1" applyFill="1" applyBorder="1" applyAlignment="1" applyProtection="1">
      <alignment horizontal="center" vertical="center" wrapText="1"/>
      <protection locked="0"/>
    </xf>
    <xf numFmtId="0" fontId="3" fillId="4" borderId="0" xfId="1" applyFont="1" applyFill="1" applyBorder="1" applyAlignment="1" applyProtection="1">
      <alignment horizontal="center" vertical="center"/>
    </xf>
    <xf numFmtId="0" fontId="51" fillId="2" borderId="0" xfId="1" applyFont="1" applyFill="1" applyBorder="1" applyAlignment="1" applyProtection="1">
      <alignment horizontal="center" vertical="center" wrapText="1"/>
    </xf>
    <xf numFmtId="0" fontId="52" fillId="0" borderId="5" xfId="2" applyFill="1" applyBorder="1" applyAlignment="1" applyProtection="1">
      <alignment horizontal="center" vertical="center" wrapText="1"/>
      <protection locked="0"/>
    </xf>
    <xf numFmtId="0" fontId="20" fillId="0" borderId="4" xfId="1" applyFont="1" applyFill="1" applyBorder="1" applyAlignment="1" applyProtection="1">
      <alignment horizontal="center" vertical="center"/>
    </xf>
    <xf numFmtId="0" fontId="20" fillId="0" borderId="0" xfId="1" applyFont="1" applyFill="1" applyBorder="1" applyAlignment="1" applyProtection="1">
      <alignment horizontal="center" vertical="center"/>
    </xf>
    <xf numFmtId="0" fontId="20" fillId="0" borderId="12" xfId="1" applyFont="1" applyFill="1" applyBorder="1" applyAlignment="1" applyProtection="1">
      <alignment horizontal="center" vertical="center"/>
    </xf>
    <xf numFmtId="0" fontId="20" fillId="0" borderId="0" xfId="1" applyFont="1" applyFill="1" applyBorder="1" applyAlignment="1" applyProtection="1">
      <alignment horizontal="center" vertical="center"/>
    </xf>
    <xf numFmtId="0" fontId="24" fillId="0" borderId="2" xfId="1" applyFont="1" applyFill="1" applyBorder="1" applyAlignment="1" applyProtection="1">
      <alignment horizontal="center" vertical="center" wrapText="1"/>
      <protection locked="0"/>
    </xf>
    <xf numFmtId="0" fontId="24" fillId="0" borderId="3" xfId="1" applyFont="1" applyFill="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0" fontId="24" fillId="0" borderId="2"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left" vertical="center" wrapText="1"/>
      <protection locked="0"/>
    </xf>
    <xf numFmtId="0" fontId="12" fillId="0" borderId="8"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24" fillId="0" borderId="5" xfId="0" applyFont="1" applyFill="1" applyBorder="1" applyAlignment="1" applyProtection="1">
      <alignment horizontal="center" vertical="center" wrapText="1"/>
      <protection locked="0"/>
    </xf>
    <xf numFmtId="9" fontId="36" fillId="3" borderId="1" xfId="0" applyNumberFormat="1" applyFont="1" applyFill="1" applyBorder="1" applyAlignment="1" applyProtection="1">
      <alignment horizontal="center" vertical="center" wrapText="1"/>
      <protection locked="0"/>
    </xf>
  </cellXfs>
  <cellStyles count="3">
    <cellStyle name="Hyperlink" xfId="2" builtinId="8"/>
    <cellStyle name="Normal" xfId="0" builtinId="0"/>
    <cellStyle name="Paprastas_Lapas1" xfId="1" xr:uid="{00000000-0005-0000-0000-000001000000}"/>
  </cellStyles>
  <dxfs count="4">
    <dxf>
      <font>
        <condense val="0"/>
        <extend val="0"/>
        <color auto="1"/>
      </font>
    </dxf>
    <dxf>
      <font>
        <condense val="0"/>
        <extend val="0"/>
        <color auto="1"/>
      </font>
    </dxf>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658900</xdr:colOff>
      <xdr:row>3</xdr:row>
      <xdr:rowOff>138546</xdr:rowOff>
    </xdr:from>
    <xdr:to>
      <xdr:col>6</xdr:col>
      <xdr:colOff>180973</xdr:colOff>
      <xdr:row>3</xdr:row>
      <xdr:rowOff>597478</xdr:rowOff>
    </xdr:to>
    <xdr:pic>
      <xdr:nvPicPr>
        <xdr:cNvPr id="2" name="Picture 1" descr="C:\Users\Gintare.Gajauskaite\Desktop\MEDITA_INTERLUX_GROUP_logo_parasas.jpg">
          <a:extLst>
            <a:ext uri="{FF2B5EF4-FFF2-40B4-BE49-F238E27FC236}">
              <a16:creationId xmlns:a16="http://schemas.microsoft.com/office/drawing/2014/main" id="{AF218BF0-7EC8-F64E-2EFD-D7F90B54CC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2309" y="727364"/>
          <a:ext cx="1201937" cy="458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irkimai@medit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54"/>
  <sheetViews>
    <sheetView tabSelected="1" view="pageBreakPreview" topLeftCell="A18" zoomScaleNormal="110" zoomScaleSheetLayoutView="100" workbookViewId="0">
      <selection activeCell="F23" sqref="F23:I23"/>
    </sheetView>
  </sheetViews>
  <sheetFormatPr defaultRowHeight="15.75" x14ac:dyDescent="0.25"/>
  <cols>
    <col min="1" max="1" width="7.5703125" style="1" customWidth="1"/>
    <col min="2" max="2" width="19.85546875" style="2" customWidth="1"/>
    <col min="3" max="3" width="13.42578125" style="1" customWidth="1"/>
    <col min="4" max="4" width="15" style="1" customWidth="1"/>
    <col min="5" max="5" width="12.5703125" style="1" customWidth="1"/>
    <col min="6" max="6" width="12.5703125" style="2" customWidth="1"/>
    <col min="7" max="7" width="14" style="3" customWidth="1"/>
    <col min="8" max="8" width="13.85546875" style="9" customWidth="1"/>
    <col min="9" max="9" width="32.28515625" style="9" customWidth="1"/>
    <col min="10" max="10" width="18.140625" style="2" hidden="1" customWidth="1"/>
    <col min="11" max="11" width="0" style="2" hidden="1" customWidth="1"/>
    <col min="12" max="12" width="10.85546875" style="2" hidden="1" customWidth="1"/>
    <col min="13" max="13" width="13.5703125" style="2" hidden="1" customWidth="1"/>
    <col min="14" max="14" width="59" style="2" hidden="1" customWidth="1"/>
    <col min="15" max="15" width="0" style="2" hidden="1" customWidth="1"/>
    <col min="16" max="247" width="9.140625" style="2"/>
    <col min="248" max="248" width="6.28515625" style="2" customWidth="1"/>
    <col min="249" max="249" width="38.85546875" style="2" customWidth="1"/>
    <col min="250" max="250" width="8.28515625" style="2" customWidth="1"/>
    <col min="251" max="251" width="9.140625" style="2" customWidth="1"/>
    <col min="252" max="252" width="29.85546875" style="2" customWidth="1"/>
    <col min="253" max="253" width="20.7109375" style="2" customWidth="1"/>
    <col min="254" max="254" width="12.85546875" style="2" customWidth="1"/>
    <col min="255" max="255" width="8.28515625" style="2" customWidth="1"/>
    <col min="256" max="256" width="8.85546875" style="2" customWidth="1"/>
    <col min="257" max="257" width="13.5703125" style="2" customWidth="1"/>
    <col min="258" max="503" width="9.140625" style="2"/>
    <col min="504" max="504" width="6.28515625" style="2" customWidth="1"/>
    <col min="505" max="505" width="38.85546875" style="2" customWidth="1"/>
    <col min="506" max="506" width="8.28515625" style="2" customWidth="1"/>
    <col min="507" max="507" width="9.140625" style="2" customWidth="1"/>
    <col min="508" max="508" width="29.85546875" style="2" customWidth="1"/>
    <col min="509" max="509" width="20.7109375" style="2" customWidth="1"/>
    <col min="510" max="510" width="12.85546875" style="2" customWidth="1"/>
    <col min="511" max="511" width="8.28515625" style="2" customWidth="1"/>
    <col min="512" max="512" width="8.85546875" style="2" customWidth="1"/>
    <col min="513" max="513" width="13.5703125" style="2" customWidth="1"/>
    <col min="514" max="759" width="9.140625" style="2"/>
    <col min="760" max="760" width="6.28515625" style="2" customWidth="1"/>
    <col min="761" max="761" width="38.85546875" style="2" customWidth="1"/>
    <col min="762" max="762" width="8.28515625" style="2" customWidth="1"/>
    <col min="763" max="763" width="9.140625" style="2" customWidth="1"/>
    <col min="764" max="764" width="29.85546875" style="2" customWidth="1"/>
    <col min="765" max="765" width="20.7109375" style="2" customWidth="1"/>
    <col min="766" max="766" width="12.85546875" style="2" customWidth="1"/>
    <col min="767" max="767" width="8.28515625" style="2" customWidth="1"/>
    <col min="768" max="768" width="8.85546875" style="2" customWidth="1"/>
    <col min="769" max="769" width="13.5703125" style="2" customWidth="1"/>
    <col min="770" max="1015" width="9.140625" style="2"/>
    <col min="1016" max="1016" width="6.28515625" style="2" customWidth="1"/>
    <col min="1017" max="1017" width="38.85546875" style="2" customWidth="1"/>
    <col min="1018" max="1018" width="8.28515625" style="2" customWidth="1"/>
    <col min="1019" max="1019" width="9.140625" style="2" customWidth="1"/>
    <col min="1020" max="1020" width="29.85546875" style="2" customWidth="1"/>
    <col min="1021" max="1021" width="20.7109375" style="2" customWidth="1"/>
    <col min="1022" max="1022" width="12.85546875" style="2" customWidth="1"/>
    <col min="1023" max="1023" width="8.28515625" style="2" customWidth="1"/>
    <col min="1024" max="1024" width="8.85546875" style="2" customWidth="1"/>
    <col min="1025" max="1025" width="13.5703125" style="2" customWidth="1"/>
    <col min="1026" max="1271" width="9.140625" style="2"/>
    <col min="1272" max="1272" width="6.28515625" style="2" customWidth="1"/>
    <col min="1273" max="1273" width="38.85546875" style="2" customWidth="1"/>
    <col min="1274" max="1274" width="8.28515625" style="2" customWidth="1"/>
    <col min="1275" max="1275" width="9.140625" style="2" customWidth="1"/>
    <col min="1276" max="1276" width="29.85546875" style="2" customWidth="1"/>
    <col min="1277" max="1277" width="20.7109375" style="2" customWidth="1"/>
    <col min="1278" max="1278" width="12.85546875" style="2" customWidth="1"/>
    <col min="1279" max="1279" width="8.28515625" style="2" customWidth="1"/>
    <col min="1280" max="1280" width="8.85546875" style="2" customWidth="1"/>
    <col min="1281" max="1281" width="13.5703125" style="2" customWidth="1"/>
    <col min="1282" max="1527" width="9.140625" style="2"/>
    <col min="1528" max="1528" width="6.28515625" style="2" customWidth="1"/>
    <col min="1529" max="1529" width="38.85546875" style="2" customWidth="1"/>
    <col min="1530" max="1530" width="8.28515625" style="2" customWidth="1"/>
    <col min="1531" max="1531" width="9.140625" style="2" customWidth="1"/>
    <col min="1532" max="1532" width="29.85546875" style="2" customWidth="1"/>
    <col min="1533" max="1533" width="20.7109375" style="2" customWidth="1"/>
    <col min="1534" max="1534" width="12.85546875" style="2" customWidth="1"/>
    <col min="1535" max="1535" width="8.28515625" style="2" customWidth="1"/>
    <col min="1536" max="1536" width="8.85546875" style="2" customWidth="1"/>
    <col min="1537" max="1537" width="13.5703125" style="2" customWidth="1"/>
    <col min="1538" max="1783" width="9.140625" style="2"/>
    <col min="1784" max="1784" width="6.28515625" style="2" customWidth="1"/>
    <col min="1785" max="1785" width="38.85546875" style="2" customWidth="1"/>
    <col min="1786" max="1786" width="8.28515625" style="2" customWidth="1"/>
    <col min="1787" max="1787" width="9.140625" style="2" customWidth="1"/>
    <col min="1788" max="1788" width="29.85546875" style="2" customWidth="1"/>
    <col min="1789" max="1789" width="20.7109375" style="2" customWidth="1"/>
    <col min="1790" max="1790" width="12.85546875" style="2" customWidth="1"/>
    <col min="1791" max="1791" width="8.28515625" style="2" customWidth="1"/>
    <col min="1792" max="1792" width="8.85546875" style="2" customWidth="1"/>
    <col min="1793" max="1793" width="13.5703125" style="2" customWidth="1"/>
    <col min="1794" max="2039" width="9.140625" style="2"/>
    <col min="2040" max="2040" width="6.28515625" style="2" customWidth="1"/>
    <col min="2041" max="2041" width="38.85546875" style="2" customWidth="1"/>
    <col min="2042" max="2042" width="8.28515625" style="2" customWidth="1"/>
    <col min="2043" max="2043" width="9.140625" style="2" customWidth="1"/>
    <col min="2044" max="2044" width="29.85546875" style="2" customWidth="1"/>
    <col min="2045" max="2045" width="20.7109375" style="2" customWidth="1"/>
    <col min="2046" max="2046" width="12.85546875" style="2" customWidth="1"/>
    <col min="2047" max="2047" width="8.28515625" style="2" customWidth="1"/>
    <col min="2048" max="2048" width="8.85546875" style="2" customWidth="1"/>
    <col min="2049" max="2049" width="13.5703125" style="2" customWidth="1"/>
    <col min="2050" max="2295" width="9.140625" style="2"/>
    <col min="2296" max="2296" width="6.28515625" style="2" customWidth="1"/>
    <col min="2297" max="2297" width="38.85546875" style="2" customWidth="1"/>
    <col min="2298" max="2298" width="8.28515625" style="2" customWidth="1"/>
    <col min="2299" max="2299" width="9.140625" style="2" customWidth="1"/>
    <col min="2300" max="2300" width="29.85546875" style="2" customWidth="1"/>
    <col min="2301" max="2301" width="20.7109375" style="2" customWidth="1"/>
    <col min="2302" max="2302" width="12.85546875" style="2" customWidth="1"/>
    <col min="2303" max="2303" width="8.28515625" style="2" customWidth="1"/>
    <col min="2304" max="2304" width="8.85546875" style="2" customWidth="1"/>
    <col min="2305" max="2305" width="13.5703125" style="2" customWidth="1"/>
    <col min="2306" max="2551" width="9.140625" style="2"/>
    <col min="2552" max="2552" width="6.28515625" style="2" customWidth="1"/>
    <col min="2553" max="2553" width="38.85546875" style="2" customWidth="1"/>
    <col min="2554" max="2554" width="8.28515625" style="2" customWidth="1"/>
    <col min="2555" max="2555" width="9.140625" style="2" customWidth="1"/>
    <col min="2556" max="2556" width="29.85546875" style="2" customWidth="1"/>
    <col min="2557" max="2557" width="20.7109375" style="2" customWidth="1"/>
    <col min="2558" max="2558" width="12.85546875" style="2" customWidth="1"/>
    <col min="2559" max="2559" width="8.28515625" style="2" customWidth="1"/>
    <col min="2560" max="2560" width="8.85546875" style="2" customWidth="1"/>
    <col min="2561" max="2561" width="13.5703125" style="2" customWidth="1"/>
    <col min="2562" max="2807" width="9.140625" style="2"/>
    <col min="2808" max="2808" width="6.28515625" style="2" customWidth="1"/>
    <col min="2809" max="2809" width="38.85546875" style="2" customWidth="1"/>
    <col min="2810" max="2810" width="8.28515625" style="2" customWidth="1"/>
    <col min="2811" max="2811" width="9.140625" style="2" customWidth="1"/>
    <col min="2812" max="2812" width="29.85546875" style="2" customWidth="1"/>
    <col min="2813" max="2813" width="20.7109375" style="2" customWidth="1"/>
    <col min="2814" max="2814" width="12.85546875" style="2" customWidth="1"/>
    <col min="2815" max="2815" width="8.28515625" style="2" customWidth="1"/>
    <col min="2816" max="2816" width="8.85546875" style="2" customWidth="1"/>
    <col min="2817" max="2817" width="13.5703125" style="2" customWidth="1"/>
    <col min="2818" max="3063" width="9.140625" style="2"/>
    <col min="3064" max="3064" width="6.28515625" style="2" customWidth="1"/>
    <col min="3065" max="3065" width="38.85546875" style="2" customWidth="1"/>
    <col min="3066" max="3066" width="8.28515625" style="2" customWidth="1"/>
    <col min="3067" max="3067" width="9.140625" style="2" customWidth="1"/>
    <col min="3068" max="3068" width="29.85546875" style="2" customWidth="1"/>
    <col min="3069" max="3069" width="20.7109375" style="2" customWidth="1"/>
    <col min="3070" max="3070" width="12.85546875" style="2" customWidth="1"/>
    <col min="3071" max="3071" width="8.28515625" style="2" customWidth="1"/>
    <col min="3072" max="3072" width="8.85546875" style="2" customWidth="1"/>
    <col min="3073" max="3073" width="13.5703125" style="2" customWidth="1"/>
    <col min="3074" max="3319" width="9.140625" style="2"/>
    <col min="3320" max="3320" width="6.28515625" style="2" customWidth="1"/>
    <col min="3321" max="3321" width="38.85546875" style="2" customWidth="1"/>
    <col min="3322" max="3322" width="8.28515625" style="2" customWidth="1"/>
    <col min="3323" max="3323" width="9.140625" style="2" customWidth="1"/>
    <col min="3324" max="3324" width="29.85546875" style="2" customWidth="1"/>
    <col min="3325" max="3325" width="20.7109375" style="2" customWidth="1"/>
    <col min="3326" max="3326" width="12.85546875" style="2" customWidth="1"/>
    <col min="3327" max="3327" width="8.28515625" style="2" customWidth="1"/>
    <col min="3328" max="3328" width="8.85546875" style="2" customWidth="1"/>
    <col min="3329" max="3329" width="13.5703125" style="2" customWidth="1"/>
    <col min="3330" max="3575" width="9.140625" style="2"/>
    <col min="3576" max="3576" width="6.28515625" style="2" customWidth="1"/>
    <col min="3577" max="3577" width="38.85546875" style="2" customWidth="1"/>
    <col min="3578" max="3578" width="8.28515625" style="2" customWidth="1"/>
    <col min="3579" max="3579" width="9.140625" style="2" customWidth="1"/>
    <col min="3580" max="3580" width="29.85546875" style="2" customWidth="1"/>
    <col min="3581" max="3581" width="20.7109375" style="2" customWidth="1"/>
    <col min="3582" max="3582" width="12.85546875" style="2" customWidth="1"/>
    <col min="3583" max="3583" width="8.28515625" style="2" customWidth="1"/>
    <col min="3584" max="3584" width="8.85546875" style="2" customWidth="1"/>
    <col min="3585" max="3585" width="13.5703125" style="2" customWidth="1"/>
    <col min="3586" max="3831" width="9.140625" style="2"/>
    <col min="3832" max="3832" width="6.28515625" style="2" customWidth="1"/>
    <col min="3833" max="3833" width="38.85546875" style="2" customWidth="1"/>
    <col min="3834" max="3834" width="8.28515625" style="2" customWidth="1"/>
    <col min="3835" max="3835" width="9.140625" style="2" customWidth="1"/>
    <col min="3836" max="3836" width="29.85546875" style="2" customWidth="1"/>
    <col min="3837" max="3837" width="20.7109375" style="2" customWidth="1"/>
    <col min="3838" max="3838" width="12.85546875" style="2" customWidth="1"/>
    <col min="3839" max="3839" width="8.28515625" style="2" customWidth="1"/>
    <col min="3840" max="3840" width="8.85546875" style="2" customWidth="1"/>
    <col min="3841" max="3841" width="13.5703125" style="2" customWidth="1"/>
    <col min="3842" max="4087" width="9.140625" style="2"/>
    <col min="4088" max="4088" width="6.28515625" style="2" customWidth="1"/>
    <col min="4089" max="4089" width="38.85546875" style="2" customWidth="1"/>
    <col min="4090" max="4090" width="8.28515625" style="2" customWidth="1"/>
    <col min="4091" max="4091" width="9.140625" style="2" customWidth="1"/>
    <col min="4092" max="4092" width="29.85546875" style="2" customWidth="1"/>
    <col min="4093" max="4093" width="20.7109375" style="2" customWidth="1"/>
    <col min="4094" max="4094" width="12.85546875" style="2" customWidth="1"/>
    <col min="4095" max="4095" width="8.28515625" style="2" customWidth="1"/>
    <col min="4096" max="4096" width="8.85546875" style="2" customWidth="1"/>
    <col min="4097" max="4097" width="13.5703125" style="2" customWidth="1"/>
    <col min="4098" max="4343" width="9.140625" style="2"/>
    <col min="4344" max="4344" width="6.28515625" style="2" customWidth="1"/>
    <col min="4345" max="4345" width="38.85546875" style="2" customWidth="1"/>
    <col min="4346" max="4346" width="8.28515625" style="2" customWidth="1"/>
    <col min="4347" max="4347" width="9.140625" style="2" customWidth="1"/>
    <col min="4348" max="4348" width="29.85546875" style="2" customWidth="1"/>
    <col min="4349" max="4349" width="20.7109375" style="2" customWidth="1"/>
    <col min="4350" max="4350" width="12.85546875" style="2" customWidth="1"/>
    <col min="4351" max="4351" width="8.28515625" style="2" customWidth="1"/>
    <col min="4352" max="4352" width="8.85546875" style="2" customWidth="1"/>
    <col min="4353" max="4353" width="13.5703125" style="2" customWidth="1"/>
    <col min="4354" max="4599" width="9.140625" style="2"/>
    <col min="4600" max="4600" width="6.28515625" style="2" customWidth="1"/>
    <col min="4601" max="4601" width="38.85546875" style="2" customWidth="1"/>
    <col min="4602" max="4602" width="8.28515625" style="2" customWidth="1"/>
    <col min="4603" max="4603" width="9.140625" style="2" customWidth="1"/>
    <col min="4604" max="4604" width="29.85546875" style="2" customWidth="1"/>
    <col min="4605" max="4605" width="20.7109375" style="2" customWidth="1"/>
    <col min="4606" max="4606" width="12.85546875" style="2" customWidth="1"/>
    <col min="4607" max="4607" width="8.28515625" style="2" customWidth="1"/>
    <col min="4608" max="4608" width="8.85546875" style="2" customWidth="1"/>
    <col min="4609" max="4609" width="13.5703125" style="2" customWidth="1"/>
    <col min="4610" max="4855" width="9.140625" style="2"/>
    <col min="4856" max="4856" width="6.28515625" style="2" customWidth="1"/>
    <col min="4857" max="4857" width="38.85546875" style="2" customWidth="1"/>
    <col min="4858" max="4858" width="8.28515625" style="2" customWidth="1"/>
    <col min="4859" max="4859" width="9.140625" style="2" customWidth="1"/>
    <col min="4860" max="4860" width="29.85546875" style="2" customWidth="1"/>
    <col min="4861" max="4861" width="20.7109375" style="2" customWidth="1"/>
    <col min="4862" max="4862" width="12.85546875" style="2" customWidth="1"/>
    <col min="4863" max="4863" width="8.28515625" style="2" customWidth="1"/>
    <col min="4864" max="4864" width="8.85546875" style="2" customWidth="1"/>
    <col min="4865" max="4865" width="13.5703125" style="2" customWidth="1"/>
    <col min="4866" max="5111" width="9.140625" style="2"/>
    <col min="5112" max="5112" width="6.28515625" style="2" customWidth="1"/>
    <col min="5113" max="5113" width="38.85546875" style="2" customWidth="1"/>
    <col min="5114" max="5114" width="8.28515625" style="2" customWidth="1"/>
    <col min="5115" max="5115" width="9.140625" style="2" customWidth="1"/>
    <col min="5116" max="5116" width="29.85546875" style="2" customWidth="1"/>
    <col min="5117" max="5117" width="20.7109375" style="2" customWidth="1"/>
    <col min="5118" max="5118" width="12.85546875" style="2" customWidth="1"/>
    <col min="5119" max="5119" width="8.28515625" style="2" customWidth="1"/>
    <col min="5120" max="5120" width="8.85546875" style="2" customWidth="1"/>
    <col min="5121" max="5121" width="13.5703125" style="2" customWidth="1"/>
    <col min="5122" max="5367" width="9.140625" style="2"/>
    <col min="5368" max="5368" width="6.28515625" style="2" customWidth="1"/>
    <col min="5369" max="5369" width="38.85546875" style="2" customWidth="1"/>
    <col min="5370" max="5370" width="8.28515625" style="2" customWidth="1"/>
    <col min="5371" max="5371" width="9.140625" style="2" customWidth="1"/>
    <col min="5372" max="5372" width="29.85546875" style="2" customWidth="1"/>
    <col min="5373" max="5373" width="20.7109375" style="2" customWidth="1"/>
    <col min="5374" max="5374" width="12.85546875" style="2" customWidth="1"/>
    <col min="5375" max="5375" width="8.28515625" style="2" customWidth="1"/>
    <col min="5376" max="5376" width="8.85546875" style="2" customWidth="1"/>
    <col min="5377" max="5377" width="13.5703125" style="2" customWidth="1"/>
    <col min="5378" max="5623" width="9.140625" style="2"/>
    <col min="5624" max="5624" width="6.28515625" style="2" customWidth="1"/>
    <col min="5625" max="5625" width="38.85546875" style="2" customWidth="1"/>
    <col min="5626" max="5626" width="8.28515625" style="2" customWidth="1"/>
    <col min="5627" max="5627" width="9.140625" style="2" customWidth="1"/>
    <col min="5628" max="5628" width="29.85546875" style="2" customWidth="1"/>
    <col min="5629" max="5629" width="20.7109375" style="2" customWidth="1"/>
    <col min="5630" max="5630" width="12.85546875" style="2" customWidth="1"/>
    <col min="5631" max="5631" width="8.28515625" style="2" customWidth="1"/>
    <col min="5632" max="5632" width="8.85546875" style="2" customWidth="1"/>
    <col min="5633" max="5633" width="13.5703125" style="2" customWidth="1"/>
    <col min="5634" max="5879" width="9.140625" style="2"/>
    <col min="5880" max="5880" width="6.28515625" style="2" customWidth="1"/>
    <col min="5881" max="5881" width="38.85546875" style="2" customWidth="1"/>
    <col min="5882" max="5882" width="8.28515625" style="2" customWidth="1"/>
    <col min="5883" max="5883" width="9.140625" style="2" customWidth="1"/>
    <col min="5884" max="5884" width="29.85546875" style="2" customWidth="1"/>
    <col min="5885" max="5885" width="20.7109375" style="2" customWidth="1"/>
    <col min="5886" max="5886" width="12.85546875" style="2" customWidth="1"/>
    <col min="5887" max="5887" width="8.28515625" style="2" customWidth="1"/>
    <col min="5888" max="5888" width="8.85546875" style="2" customWidth="1"/>
    <col min="5889" max="5889" width="13.5703125" style="2" customWidth="1"/>
    <col min="5890" max="6135" width="9.140625" style="2"/>
    <col min="6136" max="6136" width="6.28515625" style="2" customWidth="1"/>
    <col min="6137" max="6137" width="38.85546875" style="2" customWidth="1"/>
    <col min="6138" max="6138" width="8.28515625" style="2" customWidth="1"/>
    <col min="6139" max="6139" width="9.140625" style="2" customWidth="1"/>
    <col min="6140" max="6140" width="29.85546875" style="2" customWidth="1"/>
    <col min="6141" max="6141" width="20.7109375" style="2" customWidth="1"/>
    <col min="6142" max="6142" width="12.85546875" style="2" customWidth="1"/>
    <col min="6143" max="6143" width="8.28515625" style="2" customWidth="1"/>
    <col min="6144" max="6144" width="8.85546875" style="2" customWidth="1"/>
    <col min="6145" max="6145" width="13.5703125" style="2" customWidth="1"/>
    <col min="6146" max="6391" width="9.140625" style="2"/>
    <col min="6392" max="6392" width="6.28515625" style="2" customWidth="1"/>
    <col min="6393" max="6393" width="38.85546875" style="2" customWidth="1"/>
    <col min="6394" max="6394" width="8.28515625" style="2" customWidth="1"/>
    <col min="6395" max="6395" width="9.140625" style="2" customWidth="1"/>
    <col min="6396" max="6396" width="29.85546875" style="2" customWidth="1"/>
    <col min="6397" max="6397" width="20.7109375" style="2" customWidth="1"/>
    <col min="6398" max="6398" width="12.85546875" style="2" customWidth="1"/>
    <col min="6399" max="6399" width="8.28515625" style="2" customWidth="1"/>
    <col min="6400" max="6400" width="8.85546875" style="2" customWidth="1"/>
    <col min="6401" max="6401" width="13.5703125" style="2" customWidth="1"/>
    <col min="6402" max="6647" width="9.140625" style="2"/>
    <col min="6648" max="6648" width="6.28515625" style="2" customWidth="1"/>
    <col min="6649" max="6649" width="38.85546875" style="2" customWidth="1"/>
    <col min="6650" max="6650" width="8.28515625" style="2" customWidth="1"/>
    <col min="6651" max="6651" width="9.140625" style="2" customWidth="1"/>
    <col min="6652" max="6652" width="29.85546875" style="2" customWidth="1"/>
    <col min="6653" max="6653" width="20.7109375" style="2" customWidth="1"/>
    <col min="6654" max="6654" width="12.85546875" style="2" customWidth="1"/>
    <col min="6655" max="6655" width="8.28515625" style="2" customWidth="1"/>
    <col min="6656" max="6656" width="8.85546875" style="2" customWidth="1"/>
    <col min="6657" max="6657" width="13.5703125" style="2" customWidth="1"/>
    <col min="6658" max="6903" width="9.140625" style="2"/>
    <col min="6904" max="6904" width="6.28515625" style="2" customWidth="1"/>
    <col min="6905" max="6905" width="38.85546875" style="2" customWidth="1"/>
    <col min="6906" max="6906" width="8.28515625" style="2" customWidth="1"/>
    <col min="6907" max="6907" width="9.140625" style="2" customWidth="1"/>
    <col min="6908" max="6908" width="29.85546875" style="2" customWidth="1"/>
    <col min="6909" max="6909" width="20.7109375" style="2" customWidth="1"/>
    <col min="6910" max="6910" width="12.85546875" style="2" customWidth="1"/>
    <col min="6911" max="6911" width="8.28515625" style="2" customWidth="1"/>
    <col min="6912" max="6912" width="8.85546875" style="2" customWidth="1"/>
    <col min="6913" max="6913" width="13.5703125" style="2" customWidth="1"/>
    <col min="6914" max="7159" width="9.140625" style="2"/>
    <col min="7160" max="7160" width="6.28515625" style="2" customWidth="1"/>
    <col min="7161" max="7161" width="38.85546875" style="2" customWidth="1"/>
    <col min="7162" max="7162" width="8.28515625" style="2" customWidth="1"/>
    <col min="7163" max="7163" width="9.140625" style="2" customWidth="1"/>
    <col min="7164" max="7164" width="29.85546875" style="2" customWidth="1"/>
    <col min="7165" max="7165" width="20.7109375" style="2" customWidth="1"/>
    <col min="7166" max="7166" width="12.85546875" style="2" customWidth="1"/>
    <col min="7167" max="7167" width="8.28515625" style="2" customWidth="1"/>
    <col min="7168" max="7168" width="8.85546875" style="2" customWidth="1"/>
    <col min="7169" max="7169" width="13.5703125" style="2" customWidth="1"/>
    <col min="7170" max="7415" width="9.140625" style="2"/>
    <col min="7416" max="7416" width="6.28515625" style="2" customWidth="1"/>
    <col min="7417" max="7417" width="38.85546875" style="2" customWidth="1"/>
    <col min="7418" max="7418" width="8.28515625" style="2" customWidth="1"/>
    <col min="7419" max="7419" width="9.140625" style="2" customWidth="1"/>
    <col min="7420" max="7420" width="29.85546875" style="2" customWidth="1"/>
    <col min="7421" max="7421" width="20.7109375" style="2" customWidth="1"/>
    <col min="7422" max="7422" width="12.85546875" style="2" customWidth="1"/>
    <col min="7423" max="7423" width="8.28515625" style="2" customWidth="1"/>
    <col min="7424" max="7424" width="8.85546875" style="2" customWidth="1"/>
    <col min="7425" max="7425" width="13.5703125" style="2" customWidth="1"/>
    <col min="7426" max="7671" width="9.140625" style="2"/>
    <col min="7672" max="7672" width="6.28515625" style="2" customWidth="1"/>
    <col min="7673" max="7673" width="38.85546875" style="2" customWidth="1"/>
    <col min="7674" max="7674" width="8.28515625" style="2" customWidth="1"/>
    <col min="7675" max="7675" width="9.140625" style="2" customWidth="1"/>
    <col min="7676" max="7676" width="29.85546875" style="2" customWidth="1"/>
    <col min="7677" max="7677" width="20.7109375" style="2" customWidth="1"/>
    <col min="7678" max="7678" width="12.85546875" style="2" customWidth="1"/>
    <col min="7679" max="7679" width="8.28515625" style="2" customWidth="1"/>
    <col min="7680" max="7680" width="8.85546875" style="2" customWidth="1"/>
    <col min="7681" max="7681" width="13.5703125" style="2" customWidth="1"/>
    <col min="7682" max="7927" width="9.140625" style="2"/>
    <col min="7928" max="7928" width="6.28515625" style="2" customWidth="1"/>
    <col min="7929" max="7929" width="38.85546875" style="2" customWidth="1"/>
    <col min="7930" max="7930" width="8.28515625" style="2" customWidth="1"/>
    <col min="7931" max="7931" width="9.140625" style="2" customWidth="1"/>
    <col min="7932" max="7932" width="29.85546875" style="2" customWidth="1"/>
    <col min="7933" max="7933" width="20.7109375" style="2" customWidth="1"/>
    <col min="7934" max="7934" width="12.85546875" style="2" customWidth="1"/>
    <col min="7935" max="7935" width="8.28515625" style="2" customWidth="1"/>
    <col min="7936" max="7936" width="8.85546875" style="2" customWidth="1"/>
    <col min="7937" max="7937" width="13.5703125" style="2" customWidth="1"/>
    <col min="7938" max="8183" width="9.140625" style="2"/>
    <col min="8184" max="8184" width="6.28515625" style="2" customWidth="1"/>
    <col min="8185" max="8185" width="38.85546875" style="2" customWidth="1"/>
    <col min="8186" max="8186" width="8.28515625" style="2" customWidth="1"/>
    <col min="8187" max="8187" width="9.140625" style="2" customWidth="1"/>
    <col min="8188" max="8188" width="29.85546875" style="2" customWidth="1"/>
    <col min="8189" max="8189" width="20.7109375" style="2" customWidth="1"/>
    <col min="8190" max="8190" width="12.85546875" style="2" customWidth="1"/>
    <col min="8191" max="8191" width="8.28515625" style="2" customWidth="1"/>
    <col min="8192" max="8192" width="8.85546875" style="2" customWidth="1"/>
    <col min="8193" max="8193" width="13.5703125" style="2" customWidth="1"/>
    <col min="8194" max="8439" width="9.140625" style="2"/>
    <col min="8440" max="8440" width="6.28515625" style="2" customWidth="1"/>
    <col min="8441" max="8441" width="38.85546875" style="2" customWidth="1"/>
    <col min="8442" max="8442" width="8.28515625" style="2" customWidth="1"/>
    <col min="8443" max="8443" width="9.140625" style="2" customWidth="1"/>
    <col min="8444" max="8444" width="29.85546875" style="2" customWidth="1"/>
    <col min="8445" max="8445" width="20.7109375" style="2" customWidth="1"/>
    <col min="8446" max="8446" width="12.85546875" style="2" customWidth="1"/>
    <col min="8447" max="8447" width="8.28515625" style="2" customWidth="1"/>
    <col min="8448" max="8448" width="8.85546875" style="2" customWidth="1"/>
    <col min="8449" max="8449" width="13.5703125" style="2" customWidth="1"/>
    <col min="8450" max="8695" width="9.140625" style="2"/>
    <col min="8696" max="8696" width="6.28515625" style="2" customWidth="1"/>
    <col min="8697" max="8697" width="38.85546875" style="2" customWidth="1"/>
    <col min="8698" max="8698" width="8.28515625" style="2" customWidth="1"/>
    <col min="8699" max="8699" width="9.140625" style="2" customWidth="1"/>
    <col min="8700" max="8700" width="29.85546875" style="2" customWidth="1"/>
    <col min="8701" max="8701" width="20.7109375" style="2" customWidth="1"/>
    <col min="8702" max="8702" width="12.85546875" style="2" customWidth="1"/>
    <col min="8703" max="8703" width="8.28515625" style="2" customWidth="1"/>
    <col min="8704" max="8704" width="8.85546875" style="2" customWidth="1"/>
    <col min="8705" max="8705" width="13.5703125" style="2" customWidth="1"/>
    <col min="8706" max="8951" width="9.140625" style="2"/>
    <col min="8952" max="8952" width="6.28515625" style="2" customWidth="1"/>
    <col min="8953" max="8953" width="38.85546875" style="2" customWidth="1"/>
    <col min="8954" max="8954" width="8.28515625" style="2" customWidth="1"/>
    <col min="8955" max="8955" width="9.140625" style="2" customWidth="1"/>
    <col min="8956" max="8956" width="29.85546875" style="2" customWidth="1"/>
    <col min="8957" max="8957" width="20.7109375" style="2" customWidth="1"/>
    <col min="8958" max="8958" width="12.85546875" style="2" customWidth="1"/>
    <col min="8959" max="8959" width="8.28515625" style="2" customWidth="1"/>
    <col min="8960" max="8960" width="8.85546875" style="2" customWidth="1"/>
    <col min="8961" max="8961" width="13.5703125" style="2" customWidth="1"/>
    <col min="8962" max="9207" width="9.140625" style="2"/>
    <col min="9208" max="9208" width="6.28515625" style="2" customWidth="1"/>
    <col min="9209" max="9209" width="38.85546875" style="2" customWidth="1"/>
    <col min="9210" max="9210" width="8.28515625" style="2" customWidth="1"/>
    <col min="9211" max="9211" width="9.140625" style="2" customWidth="1"/>
    <col min="9212" max="9212" width="29.85546875" style="2" customWidth="1"/>
    <col min="9213" max="9213" width="20.7109375" style="2" customWidth="1"/>
    <col min="9214" max="9214" width="12.85546875" style="2" customWidth="1"/>
    <col min="9215" max="9215" width="8.28515625" style="2" customWidth="1"/>
    <col min="9216" max="9216" width="8.85546875" style="2" customWidth="1"/>
    <col min="9217" max="9217" width="13.5703125" style="2" customWidth="1"/>
    <col min="9218" max="9463" width="9.140625" style="2"/>
    <col min="9464" max="9464" width="6.28515625" style="2" customWidth="1"/>
    <col min="9465" max="9465" width="38.85546875" style="2" customWidth="1"/>
    <col min="9466" max="9466" width="8.28515625" style="2" customWidth="1"/>
    <col min="9467" max="9467" width="9.140625" style="2" customWidth="1"/>
    <col min="9468" max="9468" width="29.85546875" style="2" customWidth="1"/>
    <col min="9469" max="9469" width="20.7109375" style="2" customWidth="1"/>
    <col min="9470" max="9470" width="12.85546875" style="2" customWidth="1"/>
    <col min="9471" max="9471" width="8.28515625" style="2" customWidth="1"/>
    <col min="9472" max="9472" width="8.85546875" style="2" customWidth="1"/>
    <col min="9473" max="9473" width="13.5703125" style="2" customWidth="1"/>
    <col min="9474" max="9719" width="9.140625" style="2"/>
    <col min="9720" max="9720" width="6.28515625" style="2" customWidth="1"/>
    <col min="9721" max="9721" width="38.85546875" style="2" customWidth="1"/>
    <col min="9722" max="9722" width="8.28515625" style="2" customWidth="1"/>
    <col min="9723" max="9723" width="9.140625" style="2" customWidth="1"/>
    <col min="9724" max="9724" width="29.85546875" style="2" customWidth="1"/>
    <col min="9725" max="9725" width="20.7109375" style="2" customWidth="1"/>
    <col min="9726" max="9726" width="12.85546875" style="2" customWidth="1"/>
    <col min="9727" max="9727" width="8.28515625" style="2" customWidth="1"/>
    <col min="9728" max="9728" width="8.85546875" style="2" customWidth="1"/>
    <col min="9729" max="9729" width="13.5703125" style="2" customWidth="1"/>
    <col min="9730" max="9975" width="9.140625" style="2"/>
    <col min="9976" max="9976" width="6.28515625" style="2" customWidth="1"/>
    <col min="9977" max="9977" width="38.85546875" style="2" customWidth="1"/>
    <col min="9978" max="9978" width="8.28515625" style="2" customWidth="1"/>
    <col min="9979" max="9979" width="9.140625" style="2" customWidth="1"/>
    <col min="9980" max="9980" width="29.85546875" style="2" customWidth="1"/>
    <col min="9981" max="9981" width="20.7109375" style="2" customWidth="1"/>
    <col min="9982" max="9982" width="12.85546875" style="2" customWidth="1"/>
    <col min="9983" max="9983" width="8.28515625" style="2" customWidth="1"/>
    <col min="9984" max="9984" width="8.85546875" style="2" customWidth="1"/>
    <col min="9985" max="9985" width="13.5703125" style="2" customWidth="1"/>
    <col min="9986" max="10231" width="9.140625" style="2"/>
    <col min="10232" max="10232" width="6.28515625" style="2" customWidth="1"/>
    <col min="10233" max="10233" width="38.85546875" style="2" customWidth="1"/>
    <col min="10234" max="10234" width="8.28515625" style="2" customWidth="1"/>
    <col min="10235" max="10235" width="9.140625" style="2" customWidth="1"/>
    <col min="10236" max="10236" width="29.85546875" style="2" customWidth="1"/>
    <col min="10237" max="10237" width="20.7109375" style="2" customWidth="1"/>
    <col min="10238" max="10238" width="12.85546875" style="2" customWidth="1"/>
    <col min="10239" max="10239" width="8.28515625" style="2" customWidth="1"/>
    <col min="10240" max="10240" width="8.85546875" style="2" customWidth="1"/>
    <col min="10241" max="10241" width="13.5703125" style="2" customWidth="1"/>
    <col min="10242" max="10487" width="9.140625" style="2"/>
    <col min="10488" max="10488" width="6.28515625" style="2" customWidth="1"/>
    <col min="10489" max="10489" width="38.85546875" style="2" customWidth="1"/>
    <col min="10490" max="10490" width="8.28515625" style="2" customWidth="1"/>
    <col min="10491" max="10491" width="9.140625" style="2" customWidth="1"/>
    <col min="10492" max="10492" width="29.85546875" style="2" customWidth="1"/>
    <col min="10493" max="10493" width="20.7109375" style="2" customWidth="1"/>
    <col min="10494" max="10494" width="12.85546875" style="2" customWidth="1"/>
    <col min="10495" max="10495" width="8.28515625" style="2" customWidth="1"/>
    <col min="10496" max="10496" width="8.85546875" style="2" customWidth="1"/>
    <col min="10497" max="10497" width="13.5703125" style="2" customWidth="1"/>
    <col min="10498" max="10743" width="9.140625" style="2"/>
    <col min="10744" max="10744" width="6.28515625" style="2" customWidth="1"/>
    <col min="10745" max="10745" width="38.85546875" style="2" customWidth="1"/>
    <col min="10746" max="10746" width="8.28515625" style="2" customWidth="1"/>
    <col min="10747" max="10747" width="9.140625" style="2" customWidth="1"/>
    <col min="10748" max="10748" width="29.85546875" style="2" customWidth="1"/>
    <col min="10749" max="10749" width="20.7109375" style="2" customWidth="1"/>
    <col min="10750" max="10750" width="12.85546875" style="2" customWidth="1"/>
    <col min="10751" max="10751" width="8.28515625" style="2" customWidth="1"/>
    <col min="10752" max="10752" width="8.85546875" style="2" customWidth="1"/>
    <col min="10753" max="10753" width="13.5703125" style="2" customWidth="1"/>
    <col min="10754" max="10999" width="9.140625" style="2"/>
    <col min="11000" max="11000" width="6.28515625" style="2" customWidth="1"/>
    <col min="11001" max="11001" width="38.85546875" style="2" customWidth="1"/>
    <col min="11002" max="11002" width="8.28515625" style="2" customWidth="1"/>
    <col min="11003" max="11003" width="9.140625" style="2" customWidth="1"/>
    <col min="11004" max="11004" width="29.85546875" style="2" customWidth="1"/>
    <col min="11005" max="11005" width="20.7109375" style="2" customWidth="1"/>
    <col min="11006" max="11006" width="12.85546875" style="2" customWidth="1"/>
    <col min="11007" max="11007" width="8.28515625" style="2" customWidth="1"/>
    <col min="11008" max="11008" width="8.85546875" style="2" customWidth="1"/>
    <col min="11009" max="11009" width="13.5703125" style="2" customWidth="1"/>
    <col min="11010" max="11255" width="9.140625" style="2"/>
    <col min="11256" max="11256" width="6.28515625" style="2" customWidth="1"/>
    <col min="11257" max="11257" width="38.85546875" style="2" customWidth="1"/>
    <col min="11258" max="11258" width="8.28515625" style="2" customWidth="1"/>
    <col min="11259" max="11259" width="9.140625" style="2" customWidth="1"/>
    <col min="11260" max="11260" width="29.85546875" style="2" customWidth="1"/>
    <col min="11261" max="11261" width="20.7109375" style="2" customWidth="1"/>
    <col min="11262" max="11262" width="12.85546875" style="2" customWidth="1"/>
    <col min="11263" max="11263" width="8.28515625" style="2" customWidth="1"/>
    <col min="11264" max="11264" width="8.85546875" style="2" customWidth="1"/>
    <col min="11265" max="11265" width="13.5703125" style="2" customWidth="1"/>
    <col min="11266" max="11511" width="9.140625" style="2"/>
    <col min="11512" max="11512" width="6.28515625" style="2" customWidth="1"/>
    <col min="11513" max="11513" width="38.85546875" style="2" customWidth="1"/>
    <col min="11514" max="11514" width="8.28515625" style="2" customWidth="1"/>
    <col min="11515" max="11515" width="9.140625" style="2" customWidth="1"/>
    <col min="11516" max="11516" width="29.85546875" style="2" customWidth="1"/>
    <col min="11517" max="11517" width="20.7109375" style="2" customWidth="1"/>
    <col min="11518" max="11518" width="12.85546875" style="2" customWidth="1"/>
    <col min="11519" max="11519" width="8.28515625" style="2" customWidth="1"/>
    <col min="11520" max="11520" width="8.85546875" style="2" customWidth="1"/>
    <col min="11521" max="11521" width="13.5703125" style="2" customWidth="1"/>
    <col min="11522" max="11767" width="9.140625" style="2"/>
    <col min="11768" max="11768" width="6.28515625" style="2" customWidth="1"/>
    <col min="11769" max="11769" width="38.85546875" style="2" customWidth="1"/>
    <col min="11770" max="11770" width="8.28515625" style="2" customWidth="1"/>
    <col min="11771" max="11771" width="9.140625" style="2" customWidth="1"/>
    <col min="11772" max="11772" width="29.85546875" style="2" customWidth="1"/>
    <col min="11773" max="11773" width="20.7109375" style="2" customWidth="1"/>
    <col min="11774" max="11774" width="12.85546875" style="2" customWidth="1"/>
    <col min="11775" max="11775" width="8.28515625" style="2" customWidth="1"/>
    <col min="11776" max="11776" width="8.85546875" style="2" customWidth="1"/>
    <col min="11777" max="11777" width="13.5703125" style="2" customWidth="1"/>
    <col min="11778" max="12023" width="9.140625" style="2"/>
    <col min="12024" max="12024" width="6.28515625" style="2" customWidth="1"/>
    <col min="12025" max="12025" width="38.85546875" style="2" customWidth="1"/>
    <col min="12026" max="12026" width="8.28515625" style="2" customWidth="1"/>
    <col min="12027" max="12027" width="9.140625" style="2" customWidth="1"/>
    <col min="12028" max="12028" width="29.85546875" style="2" customWidth="1"/>
    <col min="12029" max="12029" width="20.7109375" style="2" customWidth="1"/>
    <col min="12030" max="12030" width="12.85546875" style="2" customWidth="1"/>
    <col min="12031" max="12031" width="8.28515625" style="2" customWidth="1"/>
    <col min="12032" max="12032" width="8.85546875" style="2" customWidth="1"/>
    <col min="12033" max="12033" width="13.5703125" style="2" customWidth="1"/>
    <col min="12034" max="12279" width="9.140625" style="2"/>
    <col min="12280" max="12280" width="6.28515625" style="2" customWidth="1"/>
    <col min="12281" max="12281" width="38.85546875" style="2" customWidth="1"/>
    <col min="12282" max="12282" width="8.28515625" style="2" customWidth="1"/>
    <col min="12283" max="12283" width="9.140625" style="2" customWidth="1"/>
    <col min="12284" max="12284" width="29.85546875" style="2" customWidth="1"/>
    <col min="12285" max="12285" width="20.7109375" style="2" customWidth="1"/>
    <col min="12286" max="12286" width="12.85546875" style="2" customWidth="1"/>
    <col min="12287" max="12287" width="8.28515625" style="2" customWidth="1"/>
    <col min="12288" max="12288" width="8.85546875" style="2" customWidth="1"/>
    <col min="12289" max="12289" width="13.5703125" style="2" customWidth="1"/>
    <col min="12290" max="12535" width="9.140625" style="2"/>
    <col min="12536" max="12536" width="6.28515625" style="2" customWidth="1"/>
    <col min="12537" max="12537" width="38.85546875" style="2" customWidth="1"/>
    <col min="12538" max="12538" width="8.28515625" style="2" customWidth="1"/>
    <col min="12539" max="12539" width="9.140625" style="2" customWidth="1"/>
    <col min="12540" max="12540" width="29.85546875" style="2" customWidth="1"/>
    <col min="12541" max="12541" width="20.7109375" style="2" customWidth="1"/>
    <col min="12542" max="12542" width="12.85546875" style="2" customWidth="1"/>
    <col min="12543" max="12543" width="8.28515625" style="2" customWidth="1"/>
    <col min="12544" max="12544" width="8.85546875" style="2" customWidth="1"/>
    <col min="12545" max="12545" width="13.5703125" style="2" customWidth="1"/>
    <col min="12546" max="12791" width="9.140625" style="2"/>
    <col min="12792" max="12792" width="6.28515625" style="2" customWidth="1"/>
    <col min="12793" max="12793" width="38.85546875" style="2" customWidth="1"/>
    <col min="12794" max="12794" width="8.28515625" style="2" customWidth="1"/>
    <col min="12795" max="12795" width="9.140625" style="2" customWidth="1"/>
    <col min="12796" max="12796" width="29.85546875" style="2" customWidth="1"/>
    <col min="12797" max="12797" width="20.7109375" style="2" customWidth="1"/>
    <col min="12798" max="12798" width="12.85546875" style="2" customWidth="1"/>
    <col min="12799" max="12799" width="8.28515625" style="2" customWidth="1"/>
    <col min="12800" max="12800" width="8.85546875" style="2" customWidth="1"/>
    <col min="12801" max="12801" width="13.5703125" style="2" customWidth="1"/>
    <col min="12802" max="13047" width="9.140625" style="2"/>
    <col min="13048" max="13048" width="6.28515625" style="2" customWidth="1"/>
    <col min="13049" max="13049" width="38.85546875" style="2" customWidth="1"/>
    <col min="13050" max="13050" width="8.28515625" style="2" customWidth="1"/>
    <col min="13051" max="13051" width="9.140625" style="2" customWidth="1"/>
    <col min="13052" max="13052" width="29.85546875" style="2" customWidth="1"/>
    <col min="13053" max="13053" width="20.7109375" style="2" customWidth="1"/>
    <col min="13054" max="13054" width="12.85546875" style="2" customWidth="1"/>
    <col min="13055" max="13055" width="8.28515625" style="2" customWidth="1"/>
    <col min="13056" max="13056" width="8.85546875" style="2" customWidth="1"/>
    <col min="13057" max="13057" width="13.5703125" style="2" customWidth="1"/>
    <col min="13058" max="13303" width="9.140625" style="2"/>
    <col min="13304" max="13304" width="6.28515625" style="2" customWidth="1"/>
    <col min="13305" max="13305" width="38.85546875" style="2" customWidth="1"/>
    <col min="13306" max="13306" width="8.28515625" style="2" customWidth="1"/>
    <col min="13307" max="13307" width="9.140625" style="2" customWidth="1"/>
    <col min="13308" max="13308" width="29.85546875" style="2" customWidth="1"/>
    <col min="13309" max="13309" width="20.7109375" style="2" customWidth="1"/>
    <col min="13310" max="13310" width="12.85546875" style="2" customWidth="1"/>
    <col min="13311" max="13311" width="8.28515625" style="2" customWidth="1"/>
    <col min="13312" max="13312" width="8.85546875" style="2" customWidth="1"/>
    <col min="13313" max="13313" width="13.5703125" style="2" customWidth="1"/>
    <col min="13314" max="13559" width="9.140625" style="2"/>
    <col min="13560" max="13560" width="6.28515625" style="2" customWidth="1"/>
    <col min="13561" max="13561" width="38.85546875" style="2" customWidth="1"/>
    <col min="13562" max="13562" width="8.28515625" style="2" customWidth="1"/>
    <col min="13563" max="13563" width="9.140625" style="2" customWidth="1"/>
    <col min="13564" max="13564" width="29.85546875" style="2" customWidth="1"/>
    <col min="13565" max="13565" width="20.7109375" style="2" customWidth="1"/>
    <col min="13566" max="13566" width="12.85546875" style="2" customWidth="1"/>
    <col min="13567" max="13567" width="8.28515625" style="2" customWidth="1"/>
    <col min="13568" max="13568" width="8.85546875" style="2" customWidth="1"/>
    <col min="13569" max="13569" width="13.5703125" style="2" customWidth="1"/>
    <col min="13570" max="13815" width="9.140625" style="2"/>
    <col min="13816" max="13816" width="6.28515625" style="2" customWidth="1"/>
    <col min="13817" max="13817" width="38.85546875" style="2" customWidth="1"/>
    <col min="13818" max="13818" width="8.28515625" style="2" customWidth="1"/>
    <col min="13819" max="13819" width="9.140625" style="2" customWidth="1"/>
    <col min="13820" max="13820" width="29.85546875" style="2" customWidth="1"/>
    <col min="13821" max="13821" width="20.7109375" style="2" customWidth="1"/>
    <col min="13822" max="13822" width="12.85546875" style="2" customWidth="1"/>
    <col min="13823" max="13823" width="8.28515625" style="2" customWidth="1"/>
    <col min="13824" max="13824" width="8.85546875" style="2" customWidth="1"/>
    <col min="13825" max="13825" width="13.5703125" style="2" customWidth="1"/>
    <col min="13826" max="14071" width="9.140625" style="2"/>
    <col min="14072" max="14072" width="6.28515625" style="2" customWidth="1"/>
    <col min="14073" max="14073" width="38.85546875" style="2" customWidth="1"/>
    <col min="14074" max="14074" width="8.28515625" style="2" customWidth="1"/>
    <col min="14075" max="14075" width="9.140625" style="2" customWidth="1"/>
    <col min="14076" max="14076" width="29.85546875" style="2" customWidth="1"/>
    <col min="14077" max="14077" width="20.7109375" style="2" customWidth="1"/>
    <col min="14078" max="14078" width="12.85546875" style="2" customWidth="1"/>
    <col min="14079" max="14079" width="8.28515625" style="2" customWidth="1"/>
    <col min="14080" max="14080" width="8.85546875" style="2" customWidth="1"/>
    <col min="14081" max="14081" width="13.5703125" style="2" customWidth="1"/>
    <col min="14082" max="14327" width="9.140625" style="2"/>
    <col min="14328" max="14328" width="6.28515625" style="2" customWidth="1"/>
    <col min="14329" max="14329" width="38.85546875" style="2" customWidth="1"/>
    <col min="14330" max="14330" width="8.28515625" style="2" customWidth="1"/>
    <col min="14331" max="14331" width="9.140625" style="2" customWidth="1"/>
    <col min="14332" max="14332" width="29.85546875" style="2" customWidth="1"/>
    <col min="14333" max="14333" width="20.7109375" style="2" customWidth="1"/>
    <col min="14334" max="14334" width="12.85546875" style="2" customWidth="1"/>
    <col min="14335" max="14335" width="8.28515625" style="2" customWidth="1"/>
    <col min="14336" max="14336" width="8.85546875" style="2" customWidth="1"/>
    <col min="14337" max="14337" width="13.5703125" style="2" customWidth="1"/>
    <col min="14338" max="14583" width="9.140625" style="2"/>
    <col min="14584" max="14584" width="6.28515625" style="2" customWidth="1"/>
    <col min="14585" max="14585" width="38.85546875" style="2" customWidth="1"/>
    <col min="14586" max="14586" width="8.28515625" style="2" customWidth="1"/>
    <col min="14587" max="14587" width="9.140625" style="2" customWidth="1"/>
    <col min="14588" max="14588" width="29.85546875" style="2" customWidth="1"/>
    <col min="14589" max="14589" width="20.7109375" style="2" customWidth="1"/>
    <col min="14590" max="14590" width="12.85546875" style="2" customWidth="1"/>
    <col min="14591" max="14591" width="8.28515625" style="2" customWidth="1"/>
    <col min="14592" max="14592" width="8.85546875" style="2" customWidth="1"/>
    <col min="14593" max="14593" width="13.5703125" style="2" customWidth="1"/>
    <col min="14594" max="14839" width="9.140625" style="2"/>
    <col min="14840" max="14840" width="6.28515625" style="2" customWidth="1"/>
    <col min="14841" max="14841" width="38.85546875" style="2" customWidth="1"/>
    <col min="14842" max="14842" width="8.28515625" style="2" customWidth="1"/>
    <col min="14843" max="14843" width="9.140625" style="2" customWidth="1"/>
    <col min="14844" max="14844" width="29.85546875" style="2" customWidth="1"/>
    <col min="14845" max="14845" width="20.7109375" style="2" customWidth="1"/>
    <col min="14846" max="14846" width="12.85546875" style="2" customWidth="1"/>
    <col min="14847" max="14847" width="8.28515625" style="2" customWidth="1"/>
    <col min="14848" max="14848" width="8.85546875" style="2" customWidth="1"/>
    <col min="14849" max="14849" width="13.5703125" style="2" customWidth="1"/>
    <col min="14850" max="15095" width="9.140625" style="2"/>
    <col min="15096" max="15096" width="6.28515625" style="2" customWidth="1"/>
    <col min="15097" max="15097" width="38.85546875" style="2" customWidth="1"/>
    <col min="15098" max="15098" width="8.28515625" style="2" customWidth="1"/>
    <col min="15099" max="15099" width="9.140625" style="2" customWidth="1"/>
    <col min="15100" max="15100" width="29.85546875" style="2" customWidth="1"/>
    <col min="15101" max="15101" width="20.7109375" style="2" customWidth="1"/>
    <col min="15102" max="15102" width="12.85546875" style="2" customWidth="1"/>
    <col min="15103" max="15103" width="8.28515625" style="2" customWidth="1"/>
    <col min="15104" max="15104" width="8.85546875" style="2" customWidth="1"/>
    <col min="15105" max="15105" width="13.5703125" style="2" customWidth="1"/>
    <col min="15106" max="15351" width="9.140625" style="2"/>
    <col min="15352" max="15352" width="6.28515625" style="2" customWidth="1"/>
    <col min="15353" max="15353" width="38.85546875" style="2" customWidth="1"/>
    <col min="15354" max="15354" width="8.28515625" style="2" customWidth="1"/>
    <col min="15355" max="15355" width="9.140625" style="2" customWidth="1"/>
    <col min="15356" max="15356" width="29.85546875" style="2" customWidth="1"/>
    <col min="15357" max="15357" width="20.7109375" style="2" customWidth="1"/>
    <col min="15358" max="15358" width="12.85546875" style="2" customWidth="1"/>
    <col min="15359" max="15359" width="8.28515625" style="2" customWidth="1"/>
    <col min="15360" max="15360" width="8.85546875" style="2" customWidth="1"/>
    <col min="15361" max="15361" width="13.5703125" style="2" customWidth="1"/>
    <col min="15362" max="15607" width="9.140625" style="2"/>
    <col min="15608" max="15608" width="6.28515625" style="2" customWidth="1"/>
    <col min="15609" max="15609" width="38.85546875" style="2" customWidth="1"/>
    <col min="15610" max="15610" width="8.28515625" style="2" customWidth="1"/>
    <col min="15611" max="15611" width="9.140625" style="2" customWidth="1"/>
    <col min="15612" max="15612" width="29.85546875" style="2" customWidth="1"/>
    <col min="15613" max="15613" width="20.7109375" style="2" customWidth="1"/>
    <col min="15614" max="15614" width="12.85546875" style="2" customWidth="1"/>
    <col min="15615" max="15615" width="8.28515625" style="2" customWidth="1"/>
    <col min="15616" max="15616" width="8.85546875" style="2" customWidth="1"/>
    <col min="15617" max="15617" width="13.5703125" style="2" customWidth="1"/>
    <col min="15618" max="15863" width="9.140625" style="2"/>
    <col min="15864" max="15864" width="6.28515625" style="2" customWidth="1"/>
    <col min="15865" max="15865" width="38.85546875" style="2" customWidth="1"/>
    <col min="15866" max="15866" width="8.28515625" style="2" customWidth="1"/>
    <col min="15867" max="15867" width="9.140625" style="2" customWidth="1"/>
    <col min="15868" max="15868" width="29.85546875" style="2" customWidth="1"/>
    <col min="15869" max="15869" width="20.7109375" style="2" customWidth="1"/>
    <col min="15870" max="15870" width="12.85546875" style="2" customWidth="1"/>
    <col min="15871" max="15871" width="8.28515625" style="2" customWidth="1"/>
    <col min="15872" max="15872" width="8.85546875" style="2" customWidth="1"/>
    <col min="15873" max="15873" width="13.5703125" style="2" customWidth="1"/>
    <col min="15874" max="16119" width="9.140625" style="2"/>
    <col min="16120" max="16120" width="6.28515625" style="2" customWidth="1"/>
    <col min="16121" max="16121" width="38.85546875" style="2" customWidth="1"/>
    <col min="16122" max="16122" width="8.28515625" style="2" customWidth="1"/>
    <col min="16123" max="16123" width="9.140625" style="2" customWidth="1"/>
    <col min="16124" max="16124" width="29.85546875" style="2" customWidth="1"/>
    <col min="16125" max="16125" width="20.7109375" style="2" customWidth="1"/>
    <col min="16126" max="16126" width="12.85546875" style="2" customWidth="1"/>
    <col min="16127" max="16127" width="8.28515625" style="2" customWidth="1"/>
    <col min="16128" max="16128" width="8.85546875" style="2" customWidth="1"/>
    <col min="16129" max="16129" width="13.5703125" style="2" customWidth="1"/>
    <col min="16130" max="16378" width="9.140625" style="2"/>
    <col min="16379" max="16384" width="9.140625" style="2" customWidth="1"/>
  </cols>
  <sheetData>
    <row r="1" spans="1:9" x14ac:dyDescent="0.25">
      <c r="I1" s="48" t="s">
        <v>46</v>
      </c>
    </row>
    <row r="2" spans="1:9" x14ac:dyDescent="0.25">
      <c r="I2" s="48" t="s">
        <v>56</v>
      </c>
    </row>
    <row r="3" spans="1:9" ht="15" x14ac:dyDescent="0.25">
      <c r="A3" s="18"/>
      <c r="B3" s="185"/>
      <c r="C3" s="185"/>
      <c r="D3" s="185"/>
      <c r="E3" s="185"/>
      <c r="F3" s="185"/>
      <c r="G3" s="185"/>
      <c r="H3" s="185"/>
      <c r="I3" s="185"/>
    </row>
    <row r="4" spans="1:9" ht="54" customHeight="1" x14ac:dyDescent="0.25">
      <c r="A4" s="18"/>
      <c r="B4" s="304"/>
      <c r="C4" s="304"/>
      <c r="D4" s="304"/>
      <c r="E4" s="304"/>
      <c r="F4" s="304"/>
      <c r="G4" s="304"/>
      <c r="H4" s="304"/>
      <c r="I4" s="304"/>
    </row>
    <row r="5" spans="1:9" ht="46.5" customHeight="1" x14ac:dyDescent="0.25">
      <c r="A5" s="18"/>
      <c r="B5" s="303" t="s">
        <v>267</v>
      </c>
      <c r="C5" s="303"/>
      <c r="D5" s="303"/>
      <c r="E5" s="303"/>
      <c r="F5" s="303"/>
      <c r="G5" s="303"/>
      <c r="H5" s="303"/>
      <c r="I5" s="303"/>
    </row>
    <row r="6" spans="1:9" ht="28.5" customHeight="1" x14ac:dyDescent="0.25">
      <c r="A6" s="18"/>
      <c r="B6" s="305" t="s">
        <v>0</v>
      </c>
      <c r="C6" s="305"/>
      <c r="D6" s="305"/>
      <c r="E6" s="305"/>
      <c r="F6" s="305"/>
      <c r="G6" s="305"/>
      <c r="H6" s="305"/>
      <c r="I6" s="305"/>
    </row>
    <row r="7" spans="1:9" ht="27" customHeight="1" x14ac:dyDescent="0.25">
      <c r="A7" s="18"/>
      <c r="B7" s="188" t="s">
        <v>1</v>
      </c>
      <c r="C7" s="188"/>
      <c r="D7" s="189"/>
      <c r="E7" s="49"/>
      <c r="F7" s="19"/>
      <c r="G7" s="20"/>
      <c r="H7" s="21"/>
      <c r="I7" s="21"/>
    </row>
    <row r="8" spans="1:9" x14ac:dyDescent="0.25">
      <c r="A8" s="18"/>
      <c r="B8" s="4" t="s">
        <v>2</v>
      </c>
      <c r="C8" s="5"/>
      <c r="D8" s="18"/>
      <c r="E8" s="18"/>
      <c r="F8" s="19"/>
      <c r="G8" s="20"/>
      <c r="H8" s="21"/>
      <c r="I8" s="21"/>
    </row>
    <row r="9" spans="1:9" x14ac:dyDescent="0.25">
      <c r="A9" s="18"/>
      <c r="B9" s="22"/>
      <c r="C9" s="22"/>
      <c r="D9" s="18"/>
      <c r="E9" s="18"/>
      <c r="F9" s="19"/>
      <c r="G9" s="20"/>
      <c r="H9" s="21"/>
      <c r="I9" s="21"/>
    </row>
    <row r="10" spans="1:9" x14ac:dyDescent="0.25">
      <c r="A10" s="18"/>
      <c r="B10" s="186" t="s">
        <v>3</v>
      </c>
      <c r="C10" s="186"/>
      <c r="D10" s="186"/>
      <c r="E10" s="186"/>
      <c r="F10" s="186"/>
      <c r="G10" s="186"/>
      <c r="H10" s="186"/>
      <c r="I10" s="186"/>
    </row>
    <row r="11" spans="1:9" ht="30.75" customHeight="1" x14ac:dyDescent="0.25">
      <c r="A11" s="23"/>
      <c r="B11" s="187" t="s">
        <v>55</v>
      </c>
      <c r="C11" s="187"/>
      <c r="D11" s="187"/>
      <c r="E11" s="187"/>
      <c r="F11" s="187"/>
      <c r="G11" s="187"/>
      <c r="H11" s="187"/>
      <c r="I11" s="187"/>
    </row>
    <row r="12" spans="1:9" x14ac:dyDescent="0.25">
      <c r="A12" s="23"/>
      <c r="B12" s="192" t="s">
        <v>265</v>
      </c>
      <c r="C12" s="192"/>
      <c r="D12" s="192"/>
      <c r="E12" s="192"/>
      <c r="F12" s="192"/>
      <c r="G12" s="192"/>
      <c r="H12" s="192"/>
      <c r="I12" s="192"/>
    </row>
    <row r="13" spans="1:9" x14ac:dyDescent="0.25">
      <c r="A13" s="23"/>
      <c r="B13" s="193" t="s">
        <v>4</v>
      </c>
      <c r="C13" s="193"/>
      <c r="D13" s="193"/>
      <c r="E13" s="193"/>
      <c r="F13" s="193"/>
      <c r="G13" s="193"/>
      <c r="H13" s="193"/>
      <c r="I13" s="193"/>
    </row>
    <row r="14" spans="1:9" x14ac:dyDescent="0.25">
      <c r="A14" s="23"/>
      <c r="B14" s="192" t="s">
        <v>266</v>
      </c>
      <c r="C14" s="192"/>
      <c r="D14" s="192"/>
      <c r="E14" s="192"/>
      <c r="F14" s="192"/>
      <c r="G14" s="192"/>
      <c r="H14" s="192"/>
      <c r="I14" s="192"/>
    </row>
    <row r="15" spans="1:9" x14ac:dyDescent="0.25">
      <c r="A15" s="23"/>
      <c r="B15" s="193" t="s">
        <v>5</v>
      </c>
      <c r="C15" s="193"/>
      <c r="D15" s="193"/>
      <c r="E15" s="193"/>
      <c r="F15" s="193"/>
      <c r="G15" s="193"/>
      <c r="H15" s="193"/>
      <c r="I15" s="193"/>
    </row>
    <row r="16" spans="1:9" x14ac:dyDescent="0.25">
      <c r="A16" s="23"/>
      <c r="B16" s="24"/>
      <c r="C16" s="24"/>
      <c r="D16" s="25"/>
      <c r="E16" s="25"/>
      <c r="F16" s="26"/>
      <c r="G16" s="27"/>
      <c r="H16" s="26"/>
      <c r="I16" s="26"/>
    </row>
    <row r="17" spans="1:9" ht="30" customHeight="1" x14ac:dyDescent="0.25">
      <c r="A17" s="10"/>
      <c r="B17" s="191" t="s">
        <v>28</v>
      </c>
      <c r="C17" s="191"/>
      <c r="D17" s="191"/>
      <c r="E17" s="191"/>
      <c r="F17" s="190" t="s">
        <v>268</v>
      </c>
      <c r="G17" s="190"/>
      <c r="H17" s="190"/>
      <c r="I17" s="190"/>
    </row>
    <row r="18" spans="1:9" ht="30.75" customHeight="1" x14ac:dyDescent="0.25">
      <c r="A18" s="10"/>
      <c r="B18" s="191" t="s">
        <v>29</v>
      </c>
      <c r="C18" s="191"/>
      <c r="D18" s="191"/>
      <c r="E18" s="191"/>
      <c r="F18" s="190" t="s">
        <v>269</v>
      </c>
      <c r="G18" s="190"/>
      <c r="H18" s="190"/>
      <c r="I18" s="190"/>
    </row>
    <row r="19" spans="1:9" ht="87.6" customHeight="1" x14ac:dyDescent="0.25">
      <c r="A19" s="10"/>
      <c r="B19" s="191" t="s">
        <v>30</v>
      </c>
      <c r="C19" s="191"/>
      <c r="D19" s="191"/>
      <c r="E19" s="191"/>
      <c r="F19" s="190" t="s">
        <v>270</v>
      </c>
      <c r="G19" s="190"/>
      <c r="H19" s="190"/>
      <c r="I19" s="190"/>
    </row>
    <row r="20" spans="1:9" ht="18.75" customHeight="1" x14ac:dyDescent="0.25">
      <c r="A20" s="10"/>
      <c r="B20" s="191" t="s">
        <v>6</v>
      </c>
      <c r="C20" s="191"/>
      <c r="D20" s="191"/>
      <c r="E20" s="191"/>
      <c r="F20" s="190" t="s">
        <v>271</v>
      </c>
      <c r="G20" s="190"/>
      <c r="H20" s="190"/>
      <c r="I20" s="190"/>
    </row>
    <row r="21" spans="1:9" ht="19.5" customHeight="1" x14ac:dyDescent="0.25">
      <c r="A21" s="10"/>
      <c r="B21" s="191" t="s">
        <v>7</v>
      </c>
      <c r="C21" s="191"/>
      <c r="D21" s="191"/>
      <c r="E21" s="191"/>
      <c r="F21" s="190" t="s">
        <v>272</v>
      </c>
      <c r="G21" s="190"/>
      <c r="H21" s="190"/>
      <c r="I21" s="190"/>
    </row>
    <row r="22" spans="1:9" ht="16.5" customHeight="1" x14ac:dyDescent="0.25">
      <c r="A22" s="10"/>
      <c r="B22" s="191" t="s">
        <v>8</v>
      </c>
      <c r="C22" s="191"/>
      <c r="D22" s="191"/>
      <c r="E22" s="191"/>
      <c r="F22" s="306" t="s">
        <v>273</v>
      </c>
      <c r="G22" s="190"/>
      <c r="H22" s="190"/>
      <c r="I22" s="190"/>
    </row>
    <row r="23" spans="1:9" ht="17.25" customHeight="1" x14ac:dyDescent="0.25">
      <c r="A23" s="10"/>
      <c r="B23" s="191" t="s">
        <v>9</v>
      </c>
      <c r="C23" s="191"/>
      <c r="D23" s="191"/>
      <c r="E23" s="191"/>
      <c r="F23" s="190" t="s">
        <v>274</v>
      </c>
      <c r="G23" s="190"/>
      <c r="H23" s="190"/>
      <c r="I23" s="190"/>
    </row>
    <row r="24" spans="1:9" ht="17.25" customHeight="1" x14ac:dyDescent="0.25">
      <c r="A24" s="10"/>
      <c r="B24" s="197" t="s">
        <v>10</v>
      </c>
      <c r="C24" s="197"/>
      <c r="D24" s="197"/>
      <c r="E24" s="197"/>
      <c r="F24" s="198"/>
      <c r="G24" s="198"/>
      <c r="H24" s="198"/>
      <c r="I24" s="198"/>
    </row>
    <row r="25" spans="1:9" ht="31.5" customHeight="1" x14ac:dyDescent="0.25">
      <c r="A25" s="10"/>
      <c r="B25" s="191" t="s">
        <v>11</v>
      </c>
      <c r="C25" s="191"/>
      <c r="D25" s="191"/>
      <c r="E25" s="191"/>
      <c r="F25" s="191" t="s">
        <v>275</v>
      </c>
      <c r="G25" s="191"/>
      <c r="H25" s="191"/>
      <c r="I25" s="191"/>
    </row>
    <row r="26" spans="1:9" ht="54" customHeight="1" x14ac:dyDescent="0.25">
      <c r="A26" s="10"/>
      <c r="B26" s="191" t="s">
        <v>12</v>
      </c>
      <c r="C26" s="191"/>
      <c r="D26" s="191"/>
      <c r="E26" s="191"/>
      <c r="F26" s="191" t="s">
        <v>291</v>
      </c>
      <c r="G26" s="191"/>
      <c r="H26" s="191"/>
      <c r="I26" s="191"/>
    </row>
    <row r="27" spans="1:9" ht="30" customHeight="1" x14ac:dyDescent="0.25">
      <c r="A27" s="10"/>
      <c r="B27" s="191" t="s">
        <v>13</v>
      </c>
      <c r="C27" s="191"/>
      <c r="D27" s="191"/>
      <c r="E27" s="191"/>
      <c r="F27" s="191" t="s">
        <v>299</v>
      </c>
      <c r="G27" s="191"/>
      <c r="H27" s="191"/>
      <c r="I27" s="191"/>
    </row>
    <row r="28" spans="1:9" ht="7.5" customHeight="1" x14ac:dyDescent="0.25">
      <c r="A28" s="28"/>
      <c r="B28" s="194"/>
      <c r="C28" s="194"/>
      <c r="D28" s="194"/>
      <c r="E28" s="50"/>
      <c r="F28" s="29"/>
      <c r="G28" s="30"/>
      <c r="H28" s="29"/>
      <c r="I28" s="29"/>
    </row>
    <row r="29" spans="1:9" s="13" customFormat="1" ht="15.75" customHeight="1" x14ac:dyDescent="0.25">
      <c r="A29" s="195" t="s">
        <v>14</v>
      </c>
      <c r="B29" s="196"/>
      <c r="C29" s="196"/>
      <c r="D29" s="196"/>
      <c r="E29" s="196"/>
      <c r="F29" s="196"/>
      <c r="G29" s="196"/>
      <c r="H29" s="196"/>
      <c r="I29" s="196"/>
    </row>
    <row r="30" spans="1:9" s="13" customFormat="1" ht="15.75" customHeight="1" x14ac:dyDescent="0.25">
      <c r="A30" s="195" t="s">
        <v>15</v>
      </c>
      <c r="B30" s="196"/>
      <c r="C30" s="196"/>
      <c r="D30" s="196"/>
      <c r="E30" s="196"/>
      <c r="F30" s="196"/>
      <c r="G30" s="196"/>
      <c r="H30" s="196"/>
      <c r="I30" s="196"/>
    </row>
    <row r="31" spans="1:9" s="13" customFormat="1" ht="15.75" customHeight="1" x14ac:dyDescent="0.25">
      <c r="A31" s="195" t="s">
        <v>16</v>
      </c>
      <c r="B31" s="196"/>
      <c r="C31" s="196"/>
      <c r="D31" s="196"/>
      <c r="E31" s="196"/>
      <c r="F31" s="196"/>
      <c r="G31" s="196"/>
      <c r="H31" s="196"/>
      <c r="I31" s="196"/>
    </row>
    <row r="32" spans="1:9" s="13" customFormat="1" ht="15.75" customHeight="1" x14ac:dyDescent="0.25">
      <c r="A32" s="195" t="s">
        <v>17</v>
      </c>
      <c r="B32" s="196"/>
      <c r="C32" s="196"/>
      <c r="D32" s="196"/>
      <c r="E32" s="196"/>
      <c r="F32" s="196"/>
      <c r="G32" s="196"/>
      <c r="H32" s="196"/>
      <c r="I32" s="196"/>
    </row>
    <row r="33" spans="1:14" s="15" customFormat="1" ht="28.5" customHeight="1" x14ac:dyDescent="0.25">
      <c r="A33" s="199" t="s">
        <v>18</v>
      </c>
      <c r="B33" s="200"/>
      <c r="C33" s="200"/>
      <c r="D33" s="200"/>
      <c r="E33" s="200"/>
      <c r="F33" s="200"/>
      <c r="G33" s="200"/>
      <c r="H33" s="200"/>
      <c r="I33" s="200"/>
    </row>
    <row r="34" spans="1:14" s="13" customFormat="1" ht="99" customHeight="1" x14ac:dyDescent="0.25">
      <c r="A34" s="201" t="s">
        <v>143</v>
      </c>
      <c r="B34" s="202"/>
      <c r="C34" s="202"/>
      <c r="D34" s="202"/>
      <c r="E34" s="202"/>
      <c r="F34" s="202"/>
      <c r="G34" s="202"/>
      <c r="H34" s="202"/>
      <c r="I34" s="202"/>
    </row>
    <row r="35" spans="1:14" s="16" customFormat="1" ht="21.75" customHeight="1" x14ac:dyDescent="0.25">
      <c r="A35" s="59" t="s">
        <v>19</v>
      </c>
      <c r="B35" s="60"/>
      <c r="C35" s="60"/>
      <c r="D35" s="60"/>
      <c r="E35" s="60"/>
      <c r="F35" s="60"/>
      <c r="G35" s="60"/>
      <c r="H35" s="60"/>
      <c r="I35" s="60"/>
    </row>
    <row r="36" spans="1:14" s="16" customFormat="1" ht="45.75" customHeight="1" x14ac:dyDescent="0.25">
      <c r="A36" s="213" t="s">
        <v>57</v>
      </c>
      <c r="B36" s="214"/>
      <c r="C36" s="214"/>
      <c r="D36" s="214"/>
      <c r="E36" s="214"/>
      <c r="F36" s="214"/>
      <c r="G36" s="214"/>
      <c r="H36" s="214"/>
      <c r="I36" s="84" t="s">
        <v>39</v>
      </c>
    </row>
    <row r="37" spans="1:14" ht="81.75" customHeight="1" x14ac:dyDescent="0.25">
      <c r="A37" s="64" t="s">
        <v>44</v>
      </c>
      <c r="B37" s="64" t="s">
        <v>45</v>
      </c>
      <c r="C37" s="80" t="s">
        <v>41</v>
      </c>
      <c r="D37" s="64" t="s">
        <v>34</v>
      </c>
      <c r="E37" s="64" t="s">
        <v>42</v>
      </c>
      <c r="F37" s="64" t="s">
        <v>43</v>
      </c>
      <c r="G37" s="64" t="s">
        <v>35</v>
      </c>
      <c r="H37" s="64" t="s">
        <v>38</v>
      </c>
      <c r="I37" s="104" t="s">
        <v>54</v>
      </c>
      <c r="J37" s="107" t="s">
        <v>144</v>
      </c>
      <c r="K37" s="107" t="s">
        <v>145</v>
      </c>
      <c r="L37" s="107" t="s">
        <v>146</v>
      </c>
      <c r="M37" s="107" t="s">
        <v>147</v>
      </c>
    </row>
    <row r="38" spans="1:14" s="13" customFormat="1" x14ac:dyDescent="0.25">
      <c r="A38" s="11">
        <v>1</v>
      </c>
      <c r="B38" s="11">
        <v>2</v>
      </c>
      <c r="C38" s="11">
        <v>3</v>
      </c>
      <c r="D38" s="11">
        <v>4</v>
      </c>
      <c r="E38" s="11">
        <v>5</v>
      </c>
      <c r="F38" s="11">
        <v>6</v>
      </c>
      <c r="G38" s="11">
        <v>7</v>
      </c>
      <c r="H38" s="12">
        <v>8</v>
      </c>
      <c r="I38" s="105">
        <v>9</v>
      </c>
      <c r="J38" s="108"/>
      <c r="K38" s="108"/>
      <c r="L38" s="108"/>
      <c r="M38" s="108"/>
    </row>
    <row r="39" spans="1:14" ht="32.25" customHeight="1" x14ac:dyDescent="0.25">
      <c r="A39" s="240" t="s">
        <v>47</v>
      </c>
      <c r="B39" s="205" t="s">
        <v>105</v>
      </c>
      <c r="C39" s="208" t="s">
        <v>98</v>
      </c>
      <c r="D39" s="90"/>
      <c r="E39" s="209"/>
      <c r="F39" s="209">
        <f>E39*1.21</f>
        <v>0</v>
      </c>
      <c r="G39" s="209">
        <f>D39*E39</f>
        <v>0</v>
      </c>
      <c r="H39" s="211">
        <f>G39*1.21</f>
        <v>0</v>
      </c>
      <c r="I39" s="221"/>
      <c r="J39" s="221"/>
      <c r="K39" s="221"/>
      <c r="L39" s="221"/>
      <c r="M39" s="257"/>
      <c r="N39" s="91"/>
    </row>
    <row r="40" spans="1:14" ht="44.45" customHeight="1" x14ac:dyDescent="0.25">
      <c r="A40" s="203"/>
      <c r="B40" s="206"/>
      <c r="C40" s="208"/>
      <c r="D40" s="89" t="s">
        <v>102</v>
      </c>
      <c r="E40" s="210"/>
      <c r="F40" s="210"/>
      <c r="G40" s="210"/>
      <c r="H40" s="212"/>
      <c r="I40" s="222"/>
      <c r="J40" s="222"/>
      <c r="K40" s="222"/>
      <c r="L40" s="222"/>
      <c r="M40" s="257"/>
      <c r="N40" s="91"/>
    </row>
    <row r="41" spans="1:14" ht="29.25" customHeight="1" x14ac:dyDescent="0.25">
      <c r="A41" s="203"/>
      <c r="B41" s="206"/>
      <c r="C41" s="208"/>
      <c r="D41" s="121">
        <v>135</v>
      </c>
      <c r="E41" s="238">
        <v>216</v>
      </c>
      <c r="F41" s="234">
        <f>E41*1.21</f>
        <v>261.36</v>
      </c>
      <c r="G41" s="234">
        <f>D41*E41</f>
        <v>29160</v>
      </c>
      <c r="H41" s="236">
        <f>G41*1.21</f>
        <v>35283.599999999999</v>
      </c>
      <c r="I41" s="223"/>
      <c r="J41" s="258" t="s">
        <v>154</v>
      </c>
      <c r="K41" s="260">
        <v>0.21</v>
      </c>
      <c r="L41" s="261">
        <f>H41-G41</f>
        <v>6123.5999999999985</v>
      </c>
      <c r="M41" s="258"/>
    </row>
    <row r="42" spans="1:14" ht="54" customHeight="1" x14ac:dyDescent="0.25">
      <c r="A42" s="204"/>
      <c r="B42" s="207"/>
      <c r="C42" s="208"/>
      <c r="D42" s="92" t="s">
        <v>103</v>
      </c>
      <c r="E42" s="239"/>
      <c r="F42" s="235"/>
      <c r="G42" s="235"/>
      <c r="H42" s="237"/>
      <c r="I42" s="224"/>
      <c r="J42" s="259"/>
      <c r="K42" s="259"/>
      <c r="L42" s="259"/>
      <c r="M42" s="259"/>
    </row>
    <row r="43" spans="1:14" ht="44.45" customHeight="1" x14ac:dyDescent="0.25">
      <c r="A43" s="112" t="s">
        <v>155</v>
      </c>
      <c r="B43" s="116" t="s">
        <v>158</v>
      </c>
      <c r="C43" s="110"/>
      <c r="D43" s="110">
        <v>135</v>
      </c>
      <c r="E43" s="117"/>
      <c r="F43" s="117"/>
      <c r="G43" s="117"/>
      <c r="H43" s="118"/>
      <c r="I43" s="116" t="s">
        <v>218</v>
      </c>
      <c r="J43" s="113" t="s">
        <v>154</v>
      </c>
      <c r="K43" s="114"/>
      <c r="L43" s="115"/>
      <c r="M43" s="119" t="s">
        <v>148</v>
      </c>
      <c r="N43" s="120" t="s">
        <v>149</v>
      </c>
    </row>
    <row r="44" spans="1:14" ht="45.6" customHeight="1" x14ac:dyDescent="0.25">
      <c r="A44" s="112" t="s">
        <v>156</v>
      </c>
      <c r="B44" s="116" t="s">
        <v>159</v>
      </c>
      <c r="C44" s="110"/>
      <c r="D44" s="137">
        <v>135</v>
      </c>
      <c r="E44" s="117"/>
      <c r="F44" s="117"/>
      <c r="G44" s="117"/>
      <c r="H44" s="118"/>
      <c r="I44" s="116" t="s">
        <v>217</v>
      </c>
      <c r="J44" s="113" t="s">
        <v>154</v>
      </c>
      <c r="K44" s="114"/>
      <c r="L44" s="115"/>
      <c r="M44" s="119" t="s">
        <v>150</v>
      </c>
      <c r="N44" s="120" t="s">
        <v>151</v>
      </c>
    </row>
    <row r="45" spans="1:14" ht="42.6" customHeight="1" x14ac:dyDescent="0.25">
      <c r="A45" s="112" t="s">
        <v>157</v>
      </c>
      <c r="B45" s="116" t="s">
        <v>160</v>
      </c>
      <c r="C45" s="110"/>
      <c r="D45" s="137">
        <v>135</v>
      </c>
      <c r="E45" s="117"/>
      <c r="F45" s="117"/>
      <c r="G45" s="117"/>
      <c r="H45" s="118"/>
      <c r="I45" s="116" t="s">
        <v>216</v>
      </c>
      <c r="J45" s="113" t="s">
        <v>154</v>
      </c>
      <c r="K45" s="114"/>
      <c r="L45" s="115"/>
      <c r="M45" s="119" t="s">
        <v>152</v>
      </c>
      <c r="N45" s="120" t="s">
        <v>153</v>
      </c>
    </row>
    <row r="46" spans="1:14" ht="28.15" customHeight="1" x14ac:dyDescent="0.25">
      <c r="A46" s="203" t="s">
        <v>48</v>
      </c>
      <c r="B46" s="206" t="s">
        <v>162</v>
      </c>
      <c r="C46" s="164" t="s">
        <v>99</v>
      </c>
      <c r="D46" s="121">
        <v>152</v>
      </c>
      <c r="E46" s="217">
        <v>180</v>
      </c>
      <c r="F46" s="215">
        <f>E46*1.21</f>
        <v>217.79999999999998</v>
      </c>
      <c r="G46" s="215">
        <f>D46*E46</f>
        <v>27360</v>
      </c>
      <c r="H46" s="241">
        <f>G46*1.21</f>
        <v>33105.599999999999</v>
      </c>
      <c r="I46" s="225" t="s">
        <v>215</v>
      </c>
      <c r="J46" s="255" t="s">
        <v>154</v>
      </c>
      <c r="K46" s="254">
        <v>0.21</v>
      </c>
      <c r="L46" s="253">
        <f>H46-G46</f>
        <v>5745.5999999999985</v>
      </c>
      <c r="M46" s="251">
        <v>15809621</v>
      </c>
      <c r="N46" s="256" t="s">
        <v>161</v>
      </c>
    </row>
    <row r="47" spans="1:14" ht="45" customHeight="1" x14ac:dyDescent="0.25">
      <c r="A47" s="203"/>
      <c r="B47" s="206"/>
      <c r="C47" s="164"/>
      <c r="D47" s="89" t="s">
        <v>102</v>
      </c>
      <c r="E47" s="218"/>
      <c r="F47" s="216"/>
      <c r="G47" s="216"/>
      <c r="H47" s="242"/>
      <c r="I47" s="226"/>
      <c r="J47" s="252"/>
      <c r="K47" s="252"/>
      <c r="L47" s="252"/>
      <c r="M47" s="252"/>
      <c r="N47" s="256"/>
    </row>
    <row r="48" spans="1:14" ht="22.9" customHeight="1" x14ac:dyDescent="0.25">
      <c r="A48" s="203"/>
      <c r="B48" s="206"/>
      <c r="C48" s="164"/>
      <c r="D48" s="90"/>
      <c r="E48" s="244"/>
      <c r="F48" s="209">
        <f t="shared" ref="F48:F63" si="0">E48*1.21</f>
        <v>0</v>
      </c>
      <c r="G48" s="209">
        <f>D48*E48</f>
        <v>0</v>
      </c>
      <c r="H48" s="211">
        <f t="shared" ref="H48:H63" si="1">G48*1.21</f>
        <v>0</v>
      </c>
      <c r="I48" s="219"/>
      <c r="J48" s="243"/>
      <c r="K48" s="243"/>
      <c r="L48" s="243"/>
      <c r="M48" s="243"/>
    </row>
    <row r="49" spans="1:14" ht="51" customHeight="1" x14ac:dyDescent="0.25">
      <c r="A49" s="204"/>
      <c r="B49" s="207"/>
      <c r="C49" s="165"/>
      <c r="D49" s="92" t="s">
        <v>103</v>
      </c>
      <c r="E49" s="245"/>
      <c r="F49" s="210"/>
      <c r="G49" s="210"/>
      <c r="H49" s="212"/>
      <c r="I49" s="220"/>
      <c r="J49" s="243"/>
      <c r="K49" s="243"/>
      <c r="L49" s="243"/>
      <c r="M49" s="243"/>
    </row>
    <row r="50" spans="1:14" ht="26.25" customHeight="1" x14ac:dyDescent="0.25">
      <c r="A50" s="240" t="s">
        <v>49</v>
      </c>
      <c r="B50" s="205" t="s">
        <v>58</v>
      </c>
      <c r="C50" s="163" t="s">
        <v>100</v>
      </c>
      <c r="D50" s="90"/>
      <c r="E50" s="248"/>
      <c r="F50" s="209">
        <f t="shared" si="0"/>
        <v>0</v>
      </c>
      <c r="G50" s="209">
        <f>D50*E50</f>
        <v>0</v>
      </c>
      <c r="H50" s="211">
        <f t="shared" si="1"/>
        <v>0</v>
      </c>
      <c r="I50" s="219"/>
      <c r="J50" s="243"/>
      <c r="K50" s="243"/>
      <c r="L50" s="243"/>
      <c r="M50" s="243"/>
    </row>
    <row r="51" spans="1:14" ht="41.25" customHeight="1" x14ac:dyDescent="0.25">
      <c r="A51" s="203"/>
      <c r="B51" s="206"/>
      <c r="C51" s="164"/>
      <c r="D51" s="156" t="s">
        <v>102</v>
      </c>
      <c r="E51" s="249"/>
      <c r="F51" s="210"/>
      <c r="G51" s="210"/>
      <c r="H51" s="212"/>
      <c r="I51" s="220"/>
      <c r="J51" s="243"/>
      <c r="K51" s="243"/>
      <c r="L51" s="243"/>
      <c r="M51" s="243"/>
    </row>
    <row r="52" spans="1:14" ht="27.75" customHeight="1" x14ac:dyDescent="0.25">
      <c r="A52" s="203"/>
      <c r="B52" s="206"/>
      <c r="C52" s="164"/>
      <c r="D52" s="121">
        <v>202</v>
      </c>
      <c r="E52" s="250">
        <v>372</v>
      </c>
      <c r="F52" s="234">
        <f t="shared" si="0"/>
        <v>450.12</v>
      </c>
      <c r="G52" s="234">
        <f>D52*E52</f>
        <v>75144</v>
      </c>
      <c r="H52" s="236">
        <f>G52*1.21</f>
        <v>90924.239999999991</v>
      </c>
      <c r="I52" s="219"/>
      <c r="J52" s="243" t="s">
        <v>154</v>
      </c>
      <c r="K52" s="246">
        <v>0.21</v>
      </c>
      <c r="L52" s="247">
        <f>H52-G52</f>
        <v>15780.239999999991</v>
      </c>
      <c r="M52" s="243"/>
    </row>
    <row r="53" spans="1:14" ht="52.5" customHeight="1" x14ac:dyDescent="0.25">
      <c r="A53" s="204"/>
      <c r="B53" s="207"/>
      <c r="C53" s="165"/>
      <c r="D53" s="92" t="s">
        <v>103</v>
      </c>
      <c r="E53" s="218"/>
      <c r="F53" s="235"/>
      <c r="G53" s="235"/>
      <c r="H53" s="237"/>
      <c r="I53" s="220"/>
      <c r="J53" s="243"/>
      <c r="K53" s="243"/>
      <c r="L53" s="243"/>
      <c r="M53" s="243"/>
    </row>
    <row r="54" spans="1:14" ht="42" customHeight="1" x14ac:dyDescent="0.25">
      <c r="A54" s="112" t="s">
        <v>219</v>
      </c>
      <c r="B54" s="116" t="s">
        <v>158</v>
      </c>
      <c r="C54" s="110"/>
      <c r="D54" s="126">
        <v>202</v>
      </c>
      <c r="E54" s="117"/>
      <c r="F54" s="117"/>
      <c r="G54" s="117"/>
      <c r="H54" s="118"/>
      <c r="I54" s="116" t="s">
        <v>214</v>
      </c>
      <c r="J54" s="113" t="s">
        <v>154</v>
      </c>
      <c r="K54" s="114"/>
      <c r="L54" s="115"/>
      <c r="M54" s="119" t="s">
        <v>148</v>
      </c>
      <c r="N54" s="120" t="s">
        <v>149</v>
      </c>
    </row>
    <row r="55" spans="1:14" ht="45.6" customHeight="1" x14ac:dyDescent="0.25">
      <c r="A55" s="112" t="s">
        <v>220</v>
      </c>
      <c r="B55" s="116" t="s">
        <v>159</v>
      </c>
      <c r="C55" s="110"/>
      <c r="D55" s="126">
        <v>202</v>
      </c>
      <c r="E55" s="117"/>
      <c r="F55" s="117"/>
      <c r="G55" s="117"/>
      <c r="H55" s="118"/>
      <c r="I55" s="116" t="s">
        <v>217</v>
      </c>
      <c r="J55" s="113" t="s">
        <v>154</v>
      </c>
      <c r="K55" s="114"/>
      <c r="L55" s="115"/>
      <c r="M55" s="119" t="s">
        <v>150</v>
      </c>
      <c r="N55" s="120" t="s">
        <v>151</v>
      </c>
    </row>
    <row r="56" spans="1:14" ht="44.45" customHeight="1" x14ac:dyDescent="0.25">
      <c r="A56" s="112" t="s">
        <v>221</v>
      </c>
      <c r="B56" s="116" t="s">
        <v>160</v>
      </c>
      <c r="C56" s="110"/>
      <c r="D56" s="126">
        <v>202</v>
      </c>
      <c r="E56" s="117"/>
      <c r="F56" s="117"/>
      <c r="G56" s="117"/>
      <c r="H56" s="118"/>
      <c r="I56" s="116" t="s">
        <v>216</v>
      </c>
      <c r="J56" s="113" t="s">
        <v>154</v>
      </c>
      <c r="K56" s="114"/>
      <c r="L56" s="115"/>
      <c r="M56" s="119" t="s">
        <v>152</v>
      </c>
      <c r="N56" s="120" t="s">
        <v>153</v>
      </c>
    </row>
    <row r="57" spans="1:14" ht="44.45" customHeight="1" x14ac:dyDescent="0.25">
      <c r="A57" s="112" t="s">
        <v>222</v>
      </c>
      <c r="B57" s="130" t="s">
        <v>175</v>
      </c>
      <c r="C57" s="111"/>
      <c r="D57" s="126">
        <v>202</v>
      </c>
      <c r="E57" s="123"/>
      <c r="F57" s="123"/>
      <c r="G57" s="123"/>
      <c r="H57" s="124"/>
      <c r="I57" s="116" t="s">
        <v>224</v>
      </c>
      <c r="J57" s="113" t="s">
        <v>154</v>
      </c>
      <c r="K57" s="114"/>
      <c r="L57" s="115"/>
      <c r="M57" s="127" t="s">
        <v>171</v>
      </c>
      <c r="N57" s="129" t="s">
        <v>172</v>
      </c>
    </row>
    <row r="58" spans="1:14" ht="44.45" customHeight="1" x14ac:dyDescent="0.25">
      <c r="A58" s="112" t="s">
        <v>223</v>
      </c>
      <c r="B58" s="130" t="s">
        <v>176</v>
      </c>
      <c r="C58" s="111"/>
      <c r="D58" s="126">
        <v>202</v>
      </c>
      <c r="E58" s="123"/>
      <c r="F58" s="123"/>
      <c r="G58" s="123"/>
      <c r="H58" s="124"/>
      <c r="I58" s="116" t="s">
        <v>225</v>
      </c>
      <c r="J58" s="113" t="s">
        <v>154</v>
      </c>
      <c r="K58" s="114"/>
      <c r="L58" s="115"/>
      <c r="M58" s="127" t="s">
        <v>169</v>
      </c>
      <c r="N58" s="129" t="s">
        <v>170</v>
      </c>
    </row>
    <row r="59" spans="1:14" ht="44.45" customHeight="1" x14ac:dyDescent="0.25">
      <c r="A59" s="112" t="s">
        <v>179</v>
      </c>
      <c r="B59" s="130" t="s">
        <v>177</v>
      </c>
      <c r="C59" s="111"/>
      <c r="D59" s="126">
        <v>202</v>
      </c>
      <c r="E59" s="123"/>
      <c r="F59" s="123"/>
      <c r="G59" s="123"/>
      <c r="H59" s="124"/>
      <c r="I59" s="116" t="s">
        <v>226</v>
      </c>
      <c r="J59" s="113" t="s">
        <v>154</v>
      </c>
      <c r="K59" s="114"/>
      <c r="L59" s="115"/>
      <c r="M59" s="127" t="s">
        <v>163</v>
      </c>
      <c r="N59" s="120" t="s">
        <v>164</v>
      </c>
    </row>
    <row r="60" spans="1:14" ht="52.5" customHeight="1" x14ac:dyDescent="0.25">
      <c r="A60" s="112" t="s">
        <v>180</v>
      </c>
      <c r="B60" s="131" t="s">
        <v>178</v>
      </c>
      <c r="C60" s="111"/>
      <c r="D60" s="126">
        <v>202</v>
      </c>
      <c r="E60" s="122"/>
      <c r="F60" s="123"/>
      <c r="G60" s="123"/>
      <c r="H60" s="124"/>
      <c r="I60" s="116" t="s">
        <v>227</v>
      </c>
      <c r="J60" s="113" t="s">
        <v>154</v>
      </c>
      <c r="K60" s="114"/>
      <c r="L60" s="115"/>
      <c r="M60" s="127" t="s">
        <v>173</v>
      </c>
      <c r="N60" s="129" t="s">
        <v>174</v>
      </c>
    </row>
    <row r="61" spans="1:14" ht="80.45" customHeight="1" x14ac:dyDescent="0.25">
      <c r="A61" s="52" t="s">
        <v>50</v>
      </c>
      <c r="B61" s="132" t="s">
        <v>181</v>
      </c>
      <c r="C61" s="126">
        <v>32500</v>
      </c>
      <c r="D61" s="128">
        <v>1365</v>
      </c>
      <c r="E61" s="136">
        <v>36</v>
      </c>
      <c r="F61" s="117">
        <f>E61*1.21</f>
        <v>43.56</v>
      </c>
      <c r="G61" s="117">
        <f>D61*E61</f>
        <v>49140</v>
      </c>
      <c r="H61" s="118">
        <f t="shared" si="1"/>
        <v>59459.4</v>
      </c>
      <c r="I61" s="116" t="s">
        <v>226</v>
      </c>
      <c r="J61" s="113" t="s">
        <v>154</v>
      </c>
      <c r="K61" s="114">
        <v>0.21</v>
      </c>
      <c r="L61" s="115">
        <f>H61-G61</f>
        <v>10319.400000000001</v>
      </c>
      <c r="M61" s="127" t="s">
        <v>163</v>
      </c>
      <c r="N61" s="120" t="s">
        <v>164</v>
      </c>
    </row>
    <row r="62" spans="1:14" ht="90.6" customHeight="1" x14ac:dyDescent="0.25">
      <c r="A62" s="52" t="s">
        <v>51</v>
      </c>
      <c r="B62" s="132" t="s">
        <v>182</v>
      </c>
      <c r="C62" s="126">
        <v>10000</v>
      </c>
      <c r="D62" s="128">
        <v>427</v>
      </c>
      <c r="E62" s="136">
        <v>46</v>
      </c>
      <c r="F62" s="117">
        <f t="shared" si="0"/>
        <v>55.66</v>
      </c>
      <c r="G62" s="117">
        <f>D62*E62</f>
        <v>19642</v>
      </c>
      <c r="H62" s="118">
        <f t="shared" si="1"/>
        <v>23766.82</v>
      </c>
      <c r="I62" s="116" t="s">
        <v>228</v>
      </c>
      <c r="J62" s="113" t="s">
        <v>154</v>
      </c>
      <c r="K62" s="114">
        <v>0.21</v>
      </c>
      <c r="L62" s="115">
        <f t="shared" ref="L62:L63" si="2">H62-G62</f>
        <v>4124.82</v>
      </c>
      <c r="M62" s="127" t="s">
        <v>165</v>
      </c>
      <c r="N62" s="120" t="s">
        <v>166</v>
      </c>
    </row>
    <row r="63" spans="1:14" ht="92.45" customHeight="1" x14ac:dyDescent="0.25">
      <c r="A63" s="52" t="s">
        <v>52</v>
      </c>
      <c r="B63" s="132" t="s">
        <v>183</v>
      </c>
      <c r="C63" s="126">
        <v>500</v>
      </c>
      <c r="D63" s="128">
        <v>91</v>
      </c>
      <c r="E63" s="136">
        <v>36</v>
      </c>
      <c r="F63" s="117">
        <f t="shared" si="0"/>
        <v>43.56</v>
      </c>
      <c r="G63" s="117">
        <f>D63*E63</f>
        <v>3276</v>
      </c>
      <c r="H63" s="118">
        <f t="shared" si="1"/>
        <v>3963.96</v>
      </c>
      <c r="I63" s="116" t="s">
        <v>229</v>
      </c>
      <c r="J63" s="113" t="s">
        <v>154</v>
      </c>
      <c r="K63" s="114">
        <v>0.21</v>
      </c>
      <c r="L63" s="115">
        <f t="shared" si="2"/>
        <v>687.96</v>
      </c>
      <c r="M63" s="127" t="s">
        <v>167</v>
      </c>
      <c r="N63" s="129" t="s">
        <v>168</v>
      </c>
    </row>
    <row r="64" spans="1:14" ht="63.75" customHeight="1" x14ac:dyDescent="0.25">
      <c r="A64" s="52" t="s">
        <v>53</v>
      </c>
      <c r="B64" s="132" t="s">
        <v>64</v>
      </c>
      <c r="C64" s="170" t="s">
        <v>63</v>
      </c>
      <c r="D64" s="128"/>
      <c r="E64" s="125"/>
      <c r="F64" s="117"/>
      <c r="G64" s="117"/>
      <c r="H64" s="118"/>
      <c r="I64" s="106"/>
      <c r="J64" s="109"/>
      <c r="K64" s="109"/>
      <c r="L64" s="109"/>
      <c r="M64" s="109"/>
    </row>
    <row r="65" spans="1:15" ht="50.45" customHeight="1" x14ac:dyDescent="0.25">
      <c r="A65" s="52" t="s">
        <v>60</v>
      </c>
      <c r="B65" s="133" t="s">
        <v>204</v>
      </c>
      <c r="C65" s="171"/>
      <c r="D65" s="128">
        <v>107</v>
      </c>
      <c r="E65" s="136">
        <v>80</v>
      </c>
      <c r="F65" s="117">
        <f t="shared" ref="F65:F67" si="3">E65*1.21</f>
        <v>96.8</v>
      </c>
      <c r="G65" s="117">
        <f>D65*E65</f>
        <v>8560</v>
      </c>
      <c r="H65" s="118">
        <f t="shared" ref="H65:H67" si="4">G65*1.21</f>
        <v>10357.6</v>
      </c>
      <c r="I65" s="116" t="s">
        <v>230</v>
      </c>
      <c r="J65" s="113" t="s">
        <v>154</v>
      </c>
      <c r="K65" s="114">
        <v>0.21</v>
      </c>
      <c r="L65" s="115">
        <f t="shared" ref="L65:L74" si="5">H65-G65</f>
        <v>1797.6000000000004</v>
      </c>
      <c r="M65" s="127" t="s">
        <v>184</v>
      </c>
      <c r="N65" s="129" t="s">
        <v>185</v>
      </c>
    </row>
    <row r="66" spans="1:15" ht="45" x14ac:dyDescent="0.25">
      <c r="A66" s="52" t="s">
        <v>61</v>
      </c>
      <c r="B66" s="133" t="s">
        <v>236</v>
      </c>
      <c r="C66" s="171"/>
      <c r="D66" s="128">
        <v>109</v>
      </c>
      <c r="E66" s="136">
        <v>100</v>
      </c>
      <c r="F66" s="117">
        <f t="shared" si="3"/>
        <v>121</v>
      </c>
      <c r="G66" s="117">
        <f>D66*E66</f>
        <v>10900</v>
      </c>
      <c r="H66" s="118">
        <f t="shared" si="4"/>
        <v>13189</v>
      </c>
      <c r="I66" s="116" t="s">
        <v>231</v>
      </c>
      <c r="J66" s="113" t="s">
        <v>154</v>
      </c>
      <c r="K66" s="114">
        <v>0.21</v>
      </c>
      <c r="L66" s="115">
        <f t="shared" si="5"/>
        <v>2289</v>
      </c>
      <c r="M66" s="135" t="s">
        <v>264</v>
      </c>
      <c r="N66" s="129" t="s">
        <v>206</v>
      </c>
      <c r="O66" s="2" t="s">
        <v>213</v>
      </c>
    </row>
    <row r="67" spans="1:15" ht="60" x14ac:dyDescent="0.25">
      <c r="A67" s="52" t="s">
        <v>62</v>
      </c>
      <c r="B67" s="133" t="s">
        <v>205</v>
      </c>
      <c r="C67" s="171"/>
      <c r="D67" s="128">
        <v>30</v>
      </c>
      <c r="E67" s="136">
        <v>38</v>
      </c>
      <c r="F67" s="117">
        <f t="shared" si="3"/>
        <v>45.98</v>
      </c>
      <c r="G67" s="117">
        <f>D67*E67</f>
        <v>1140</v>
      </c>
      <c r="H67" s="118">
        <f t="shared" si="4"/>
        <v>1379.3999999999999</v>
      </c>
      <c r="I67" s="116" t="s">
        <v>232</v>
      </c>
      <c r="J67" s="113" t="s">
        <v>154</v>
      </c>
      <c r="K67" s="114">
        <v>0.21</v>
      </c>
      <c r="L67" s="115">
        <f t="shared" si="5"/>
        <v>239.39999999999986</v>
      </c>
      <c r="M67" s="127" t="s">
        <v>186</v>
      </c>
      <c r="N67" s="129" t="s">
        <v>187</v>
      </c>
      <c r="O67" s="2" t="s">
        <v>207</v>
      </c>
    </row>
    <row r="68" spans="1:15" ht="75" x14ac:dyDescent="0.25">
      <c r="A68" s="52" t="s">
        <v>194</v>
      </c>
      <c r="B68" s="133" t="s">
        <v>208</v>
      </c>
      <c r="C68" s="171"/>
      <c r="D68" s="128">
        <v>60</v>
      </c>
      <c r="E68" s="136">
        <v>16</v>
      </c>
      <c r="F68" s="117">
        <f t="shared" ref="F68:F72" si="6">E68*1.21</f>
        <v>19.36</v>
      </c>
      <c r="G68" s="117">
        <f>D68*E68</f>
        <v>960</v>
      </c>
      <c r="H68" s="118">
        <f t="shared" ref="H68:H72" si="7">G68*1.21</f>
        <v>1161.5999999999999</v>
      </c>
      <c r="I68" s="116" t="s">
        <v>233</v>
      </c>
      <c r="J68" s="113" t="s">
        <v>154</v>
      </c>
      <c r="K68" s="114">
        <v>0.21</v>
      </c>
      <c r="L68" s="115">
        <f t="shared" si="5"/>
        <v>201.59999999999991</v>
      </c>
      <c r="M68" s="127" t="s">
        <v>188</v>
      </c>
      <c r="N68" s="129" t="s">
        <v>189</v>
      </c>
    </row>
    <row r="69" spans="1:15" ht="75" x14ac:dyDescent="0.25">
      <c r="A69" s="52" t="s">
        <v>195</v>
      </c>
      <c r="B69" s="133" t="s">
        <v>209</v>
      </c>
      <c r="C69" s="171"/>
      <c r="D69" s="128">
        <v>60</v>
      </c>
      <c r="E69" s="136">
        <v>5</v>
      </c>
      <c r="F69" s="117">
        <f t="shared" si="6"/>
        <v>6.05</v>
      </c>
      <c r="G69" s="117">
        <f t="shared" ref="G69" si="8">D69*E69</f>
        <v>300</v>
      </c>
      <c r="H69" s="118">
        <f t="shared" si="7"/>
        <v>363</v>
      </c>
      <c r="I69" s="116" t="s">
        <v>234</v>
      </c>
      <c r="J69" s="113" t="s">
        <v>154</v>
      </c>
      <c r="K69" s="114">
        <v>0.21</v>
      </c>
      <c r="L69" s="115">
        <f t="shared" si="5"/>
        <v>63</v>
      </c>
      <c r="M69" s="127" t="s">
        <v>190</v>
      </c>
      <c r="N69" s="129" t="s">
        <v>191</v>
      </c>
    </row>
    <row r="70" spans="1:15" ht="68.45" customHeight="1" x14ac:dyDescent="0.25">
      <c r="A70" s="52" t="s">
        <v>196</v>
      </c>
      <c r="B70" s="133" t="s">
        <v>210</v>
      </c>
      <c r="C70" s="171"/>
      <c r="D70" s="128">
        <v>60</v>
      </c>
      <c r="E70" s="136">
        <v>94</v>
      </c>
      <c r="F70" s="117">
        <f t="shared" si="6"/>
        <v>113.74</v>
      </c>
      <c r="G70" s="117">
        <f>D70*E70</f>
        <v>5640</v>
      </c>
      <c r="H70" s="118">
        <f t="shared" si="7"/>
        <v>6824.4</v>
      </c>
      <c r="I70" s="116" t="s">
        <v>235</v>
      </c>
      <c r="J70" s="113" t="s">
        <v>154</v>
      </c>
      <c r="K70" s="114">
        <v>0.21</v>
      </c>
      <c r="L70" s="115">
        <f t="shared" si="5"/>
        <v>1184.3999999999996</v>
      </c>
      <c r="M70" s="127" t="s">
        <v>192</v>
      </c>
      <c r="N70" s="129" t="s">
        <v>193</v>
      </c>
    </row>
    <row r="71" spans="1:15" ht="166.15" customHeight="1" x14ac:dyDescent="0.25">
      <c r="A71" s="52" t="s">
        <v>197</v>
      </c>
      <c r="B71" s="133" t="s">
        <v>203</v>
      </c>
      <c r="C71" s="171"/>
      <c r="D71" s="128">
        <v>20</v>
      </c>
      <c r="E71" s="136">
        <v>156</v>
      </c>
      <c r="F71" s="117">
        <f t="shared" si="6"/>
        <v>188.76</v>
      </c>
      <c r="G71" s="117">
        <f>D71*E71</f>
        <v>3120</v>
      </c>
      <c r="H71" s="118">
        <f t="shared" si="7"/>
        <v>3775.2</v>
      </c>
      <c r="I71" s="134" t="s">
        <v>212</v>
      </c>
      <c r="J71" s="113" t="s">
        <v>154</v>
      </c>
      <c r="K71" s="114">
        <v>0.21</v>
      </c>
      <c r="L71" s="115">
        <f t="shared" si="5"/>
        <v>655.19999999999982</v>
      </c>
      <c r="M71" s="127" t="s">
        <v>200</v>
      </c>
      <c r="N71" s="129" t="s">
        <v>203</v>
      </c>
    </row>
    <row r="72" spans="1:15" ht="129.6" customHeight="1" x14ac:dyDescent="0.25">
      <c r="A72" s="52" t="s">
        <v>198</v>
      </c>
      <c r="B72" s="133" t="s">
        <v>201</v>
      </c>
      <c r="C72" s="171"/>
      <c r="D72" s="128">
        <v>40</v>
      </c>
      <c r="E72" s="136">
        <v>168</v>
      </c>
      <c r="F72" s="117">
        <f t="shared" si="6"/>
        <v>203.28</v>
      </c>
      <c r="G72" s="117">
        <f>D72*E72</f>
        <v>6720</v>
      </c>
      <c r="H72" s="118">
        <f t="shared" si="7"/>
        <v>8131.2</v>
      </c>
      <c r="I72" s="134" t="s">
        <v>211</v>
      </c>
      <c r="J72" s="113" t="s">
        <v>154</v>
      </c>
      <c r="K72" s="114">
        <v>0.21</v>
      </c>
      <c r="L72" s="115">
        <f t="shared" si="5"/>
        <v>1411.1999999999998</v>
      </c>
      <c r="M72" s="127" t="s">
        <v>202</v>
      </c>
      <c r="N72" s="129" t="s">
        <v>201</v>
      </c>
    </row>
    <row r="73" spans="1:15" ht="117" customHeight="1" x14ac:dyDescent="0.25">
      <c r="A73" s="52" t="s">
        <v>199</v>
      </c>
      <c r="B73" s="133" t="s">
        <v>262</v>
      </c>
      <c r="C73" s="171"/>
      <c r="D73" s="128">
        <v>112</v>
      </c>
      <c r="E73" s="136">
        <v>7</v>
      </c>
      <c r="F73" s="117">
        <f t="shared" ref="F73:F74" si="9">E73*1.21</f>
        <v>8.4699999999999989</v>
      </c>
      <c r="G73" s="117">
        <f>D73*E73</f>
        <v>784</v>
      </c>
      <c r="H73" s="118">
        <f t="shared" ref="H73:H74" si="10">G73*1.21</f>
        <v>948.64</v>
      </c>
      <c r="I73" s="134" t="s">
        <v>262</v>
      </c>
      <c r="J73" s="113" t="s">
        <v>154</v>
      </c>
      <c r="K73" s="114">
        <v>0.21</v>
      </c>
      <c r="L73" s="115">
        <f t="shared" si="5"/>
        <v>164.64</v>
      </c>
      <c r="M73" s="127" t="s">
        <v>263</v>
      </c>
      <c r="N73" s="129" t="s">
        <v>262</v>
      </c>
    </row>
    <row r="74" spans="1:15" ht="43.15" customHeight="1" x14ac:dyDescent="0.25">
      <c r="A74" s="52" t="s">
        <v>257</v>
      </c>
      <c r="B74" s="155" t="s">
        <v>261</v>
      </c>
      <c r="C74" s="171"/>
      <c r="D74" s="128">
        <v>15</v>
      </c>
      <c r="E74" s="136">
        <v>120</v>
      </c>
      <c r="F74" s="117">
        <f t="shared" si="9"/>
        <v>145.19999999999999</v>
      </c>
      <c r="G74" s="117">
        <f>D74*E74</f>
        <v>1800</v>
      </c>
      <c r="H74" s="118">
        <f t="shared" si="10"/>
        <v>2178</v>
      </c>
      <c r="I74" s="116" t="s">
        <v>260</v>
      </c>
      <c r="J74" s="113" t="s">
        <v>154</v>
      </c>
      <c r="K74" s="114">
        <v>0.21</v>
      </c>
      <c r="L74" s="115">
        <f t="shared" si="5"/>
        <v>378</v>
      </c>
      <c r="M74" s="153" t="s">
        <v>258</v>
      </c>
      <c r="N74" s="154" t="s">
        <v>259</v>
      </c>
    </row>
    <row r="75" spans="1:15" x14ac:dyDescent="0.25">
      <c r="A75" s="58"/>
      <c r="B75" s="54"/>
      <c r="C75" s="55"/>
      <c r="D75" s="57"/>
      <c r="E75" s="166" t="s">
        <v>36</v>
      </c>
      <c r="F75" s="167"/>
      <c r="G75" s="167"/>
      <c r="H75" s="148">
        <f>SUM(H39:H74)</f>
        <v>294811.66000000003</v>
      </c>
      <c r="I75" s="149"/>
      <c r="J75" s="150"/>
      <c r="K75" s="150"/>
      <c r="L75" s="148">
        <f>SUM(L39:L74)</f>
        <v>51165.659999999982</v>
      </c>
      <c r="M75" s="150"/>
      <c r="N75" s="151">
        <f>H75-L75</f>
        <v>243646.00000000006</v>
      </c>
    </row>
    <row r="76" spans="1:15" ht="48" customHeight="1" x14ac:dyDescent="0.25">
      <c r="A76" s="158" t="s">
        <v>104</v>
      </c>
      <c r="B76" s="158"/>
      <c r="C76" s="158"/>
      <c r="D76" s="158"/>
      <c r="E76" s="158"/>
      <c r="F76" s="158"/>
      <c r="G76" s="158"/>
      <c r="H76" s="158"/>
      <c r="I76" s="158"/>
    </row>
    <row r="77" spans="1:15" x14ac:dyDescent="0.25">
      <c r="A77" s="66"/>
      <c r="B77" s="81"/>
      <c r="C77" s="67"/>
      <c r="D77" s="68"/>
      <c r="E77" s="82"/>
      <c r="F77" s="82"/>
      <c r="G77" s="82"/>
      <c r="H77" s="83"/>
      <c r="I77" s="65"/>
    </row>
    <row r="78" spans="1:15" ht="18.75" customHeight="1" x14ac:dyDescent="0.25">
      <c r="A78" s="232" t="s">
        <v>65</v>
      </c>
      <c r="B78" s="232"/>
      <c r="C78" s="232"/>
      <c r="D78" s="232"/>
      <c r="E78" s="232"/>
      <c r="F78" s="232"/>
      <c r="G78" s="232"/>
      <c r="H78" s="83"/>
      <c r="I78" s="65"/>
    </row>
    <row r="79" spans="1:15" ht="18.75" customHeight="1" x14ac:dyDescent="0.25">
      <c r="A79" s="233" t="s">
        <v>142</v>
      </c>
      <c r="B79" s="233"/>
      <c r="C79" s="233"/>
      <c r="D79" s="233"/>
      <c r="E79" s="233"/>
      <c r="F79" s="233"/>
      <c r="G79" s="233"/>
      <c r="H79" s="233"/>
      <c r="I79" s="233"/>
    </row>
    <row r="80" spans="1:15" s="16" customFormat="1" ht="37.5" customHeight="1" x14ac:dyDescent="0.25">
      <c r="A80" s="161" t="s">
        <v>141</v>
      </c>
      <c r="B80" s="162"/>
      <c r="C80" s="162"/>
      <c r="D80" s="162"/>
      <c r="E80" s="162"/>
      <c r="F80" s="162"/>
      <c r="G80" s="162"/>
      <c r="H80" s="162"/>
      <c r="I80" s="84" t="s">
        <v>66</v>
      </c>
    </row>
    <row r="81" spans="1:14" ht="72.599999999999994" customHeight="1" x14ac:dyDescent="0.25">
      <c r="A81" s="63" t="s">
        <v>44</v>
      </c>
      <c r="B81" s="63" t="s">
        <v>45</v>
      </c>
      <c r="C81" s="80" t="s">
        <v>41</v>
      </c>
      <c r="D81" s="64" t="s">
        <v>94</v>
      </c>
      <c r="E81" s="64" t="s">
        <v>42</v>
      </c>
      <c r="F81" s="64" t="s">
        <v>43</v>
      </c>
      <c r="G81" s="64" t="s">
        <v>35</v>
      </c>
      <c r="H81" s="63" t="s">
        <v>38</v>
      </c>
      <c r="I81" s="64" t="s">
        <v>54</v>
      </c>
      <c r="J81" s="107" t="s">
        <v>144</v>
      </c>
      <c r="K81" s="107" t="s">
        <v>145</v>
      </c>
      <c r="L81" s="107" t="s">
        <v>146</v>
      </c>
      <c r="M81" s="107" t="s">
        <v>147</v>
      </c>
    </row>
    <row r="82" spans="1:14" s="13" customFormat="1" x14ac:dyDescent="0.25">
      <c r="A82" s="11">
        <v>1</v>
      </c>
      <c r="B82" s="11">
        <v>2</v>
      </c>
      <c r="C82" s="11">
        <v>3</v>
      </c>
      <c r="D82" s="11">
        <v>4</v>
      </c>
      <c r="E82" s="11">
        <v>5</v>
      </c>
      <c r="F82" s="11">
        <v>6</v>
      </c>
      <c r="G82" s="11">
        <v>7</v>
      </c>
      <c r="H82" s="12">
        <v>8</v>
      </c>
      <c r="I82" s="11">
        <v>9</v>
      </c>
      <c r="J82" s="108"/>
      <c r="K82" s="108"/>
      <c r="L82" s="108"/>
      <c r="M82" s="108"/>
    </row>
    <row r="83" spans="1:14" ht="105" x14ac:dyDescent="0.25">
      <c r="A83" s="52" t="s">
        <v>67</v>
      </c>
      <c r="B83" s="132" t="s">
        <v>246</v>
      </c>
      <c r="C83" s="87">
        <v>86000</v>
      </c>
      <c r="D83" s="128">
        <v>860</v>
      </c>
      <c r="E83" s="143">
        <v>14.8</v>
      </c>
      <c r="F83" s="117">
        <f>E83*1.21</f>
        <v>17.908000000000001</v>
      </c>
      <c r="G83" s="117">
        <f>D83*E83</f>
        <v>12728</v>
      </c>
      <c r="H83" s="118">
        <f>G83*1.21</f>
        <v>15400.88</v>
      </c>
      <c r="I83" s="116" t="s">
        <v>239</v>
      </c>
      <c r="J83" s="138" t="s">
        <v>154</v>
      </c>
      <c r="K83" s="139">
        <v>0.21</v>
      </c>
      <c r="L83" s="140">
        <f>H83-G83</f>
        <v>2672.8799999999992</v>
      </c>
      <c r="M83" s="142" t="s">
        <v>238</v>
      </c>
      <c r="N83" s="141" t="s">
        <v>237</v>
      </c>
    </row>
    <row r="84" spans="1:14" ht="60" x14ac:dyDescent="0.25">
      <c r="A84" s="52" t="s">
        <v>68</v>
      </c>
      <c r="B84" s="145" t="s">
        <v>247</v>
      </c>
      <c r="C84" s="163">
        <v>86000</v>
      </c>
      <c r="D84" s="128"/>
      <c r="E84" s="125"/>
      <c r="F84" s="117"/>
      <c r="G84" s="117"/>
      <c r="H84" s="118"/>
      <c r="I84" s="78"/>
      <c r="J84" s="109"/>
      <c r="K84" s="109"/>
      <c r="L84" s="109"/>
      <c r="M84" s="109"/>
    </row>
    <row r="85" spans="1:14" ht="45.6" customHeight="1" x14ac:dyDescent="0.25">
      <c r="A85" s="52" t="s">
        <v>95</v>
      </c>
      <c r="B85" s="133" t="s">
        <v>245</v>
      </c>
      <c r="C85" s="164"/>
      <c r="D85" s="128">
        <v>344</v>
      </c>
      <c r="E85" s="136">
        <v>2.4</v>
      </c>
      <c r="F85" s="117">
        <f>E85*1.21</f>
        <v>2.9039999999999999</v>
      </c>
      <c r="G85" s="117">
        <f t="shared" ref="G85:G88" si="11">D85*E85</f>
        <v>825.6</v>
      </c>
      <c r="H85" s="118">
        <f>G85*1.21</f>
        <v>998.976</v>
      </c>
      <c r="I85" s="116" t="s">
        <v>244</v>
      </c>
      <c r="J85" s="138" t="s">
        <v>154</v>
      </c>
      <c r="K85" s="139">
        <v>0.21</v>
      </c>
      <c r="L85" s="140">
        <f>H85-G85</f>
        <v>173.37599999999998</v>
      </c>
      <c r="M85" s="142" t="s">
        <v>242</v>
      </c>
      <c r="N85" s="144" t="s">
        <v>243</v>
      </c>
    </row>
    <row r="86" spans="1:14" x14ac:dyDescent="0.25">
      <c r="A86" s="52" t="s">
        <v>96</v>
      </c>
      <c r="B86" s="146" t="s">
        <v>256</v>
      </c>
      <c r="C86" s="164"/>
      <c r="D86" s="128"/>
      <c r="E86" s="125"/>
      <c r="F86" s="117">
        <f>E86*1.21</f>
        <v>0</v>
      </c>
      <c r="G86" s="117">
        <f t="shared" si="11"/>
        <v>0</v>
      </c>
      <c r="H86" s="118">
        <f>G86*1.21</f>
        <v>0</v>
      </c>
      <c r="I86" s="78"/>
      <c r="J86" s="109"/>
      <c r="K86" s="109"/>
      <c r="L86" s="109"/>
      <c r="M86" s="109"/>
    </row>
    <row r="87" spans="1:14" x14ac:dyDescent="0.25">
      <c r="A87" s="52" t="s">
        <v>97</v>
      </c>
      <c r="B87" s="146" t="s">
        <v>256</v>
      </c>
      <c r="C87" s="164"/>
      <c r="D87" s="128"/>
      <c r="E87" s="125"/>
      <c r="F87" s="117">
        <f>E87*1.21</f>
        <v>0</v>
      </c>
      <c r="G87" s="117">
        <f t="shared" si="11"/>
        <v>0</v>
      </c>
      <c r="H87" s="118">
        <f>G87*1.21</f>
        <v>0</v>
      </c>
      <c r="I87" s="78"/>
      <c r="J87" s="109"/>
      <c r="K87" s="109"/>
      <c r="L87" s="109"/>
      <c r="M87" s="109"/>
    </row>
    <row r="88" spans="1:14" x14ac:dyDescent="0.25">
      <c r="A88" s="52" t="s">
        <v>37</v>
      </c>
      <c r="B88" s="147" t="s">
        <v>37</v>
      </c>
      <c r="C88" s="165"/>
      <c r="D88" s="128"/>
      <c r="E88" s="125"/>
      <c r="F88" s="117">
        <f>E88*1.21</f>
        <v>0</v>
      </c>
      <c r="G88" s="117">
        <f t="shared" si="11"/>
        <v>0</v>
      </c>
      <c r="H88" s="118">
        <f>G88*1.21</f>
        <v>0</v>
      </c>
      <c r="I88" s="78"/>
      <c r="J88" s="109"/>
      <c r="K88" s="109"/>
      <c r="L88" s="109"/>
      <c r="M88" s="109"/>
    </row>
    <row r="89" spans="1:14" ht="105" x14ac:dyDescent="0.25">
      <c r="A89" s="52" t="s">
        <v>69</v>
      </c>
      <c r="B89" s="145" t="s">
        <v>252</v>
      </c>
      <c r="C89" s="152">
        <v>12</v>
      </c>
      <c r="D89" s="128">
        <v>72</v>
      </c>
      <c r="E89" s="136">
        <v>54</v>
      </c>
      <c r="F89" s="117">
        <f t="shared" ref="F89:F90" si="12">E89*1.21</f>
        <v>65.34</v>
      </c>
      <c r="G89" s="117">
        <f t="shared" ref="G89:G90" si="13">D89*E89</f>
        <v>3888</v>
      </c>
      <c r="H89" s="118">
        <f t="shared" ref="H89:H90" si="14">G89*1.21</f>
        <v>4704.4799999999996</v>
      </c>
      <c r="I89" s="116" t="s">
        <v>251</v>
      </c>
      <c r="J89" s="138" t="s">
        <v>154</v>
      </c>
      <c r="K89" s="139">
        <v>0.21</v>
      </c>
      <c r="L89" s="140">
        <f>H89-G89</f>
        <v>816.47999999999956</v>
      </c>
      <c r="M89" s="142" t="s">
        <v>249</v>
      </c>
      <c r="N89" s="144" t="s">
        <v>250</v>
      </c>
    </row>
    <row r="90" spans="1:14" ht="135" x14ac:dyDescent="0.25">
      <c r="A90" s="52" t="s">
        <v>70</v>
      </c>
      <c r="B90" s="132" t="s">
        <v>248</v>
      </c>
      <c r="C90" s="152">
        <v>430</v>
      </c>
      <c r="D90" s="128">
        <v>9</v>
      </c>
      <c r="E90" s="136">
        <v>16</v>
      </c>
      <c r="F90" s="117">
        <f t="shared" si="12"/>
        <v>19.36</v>
      </c>
      <c r="G90" s="117">
        <f t="shared" si="13"/>
        <v>144</v>
      </c>
      <c r="H90" s="118">
        <f t="shared" si="14"/>
        <v>174.24</v>
      </c>
      <c r="I90" s="116" t="s">
        <v>241</v>
      </c>
      <c r="J90" s="138" t="s">
        <v>154</v>
      </c>
      <c r="K90" s="139">
        <v>0.21</v>
      </c>
      <c r="L90" s="140">
        <f>H90-G90</f>
        <v>30.240000000000009</v>
      </c>
      <c r="M90" s="142" t="s">
        <v>240</v>
      </c>
      <c r="N90" s="141" t="s">
        <v>237</v>
      </c>
    </row>
    <row r="91" spans="1:14" x14ac:dyDescent="0.25">
      <c r="A91" s="58"/>
      <c r="B91" s="54"/>
      <c r="C91" s="55"/>
      <c r="D91" s="57"/>
      <c r="E91" s="166" t="s">
        <v>36</v>
      </c>
      <c r="F91" s="167"/>
      <c r="G91" s="167"/>
      <c r="H91" s="148">
        <f>SUM(H83:H90)</f>
        <v>21278.576000000001</v>
      </c>
      <c r="I91" s="149"/>
      <c r="J91" s="150"/>
      <c r="K91" s="150"/>
      <c r="L91" s="148">
        <f>SUM(L83:L90)</f>
        <v>3692.9759999999987</v>
      </c>
      <c r="M91" s="150"/>
      <c r="N91" s="151">
        <f>H91-L91</f>
        <v>17585.600000000002</v>
      </c>
    </row>
    <row r="92" spans="1:14" ht="15" customHeight="1" x14ac:dyDescent="0.25">
      <c r="A92" s="230"/>
      <c r="B92" s="231"/>
      <c r="C92" s="231"/>
      <c r="D92" s="231"/>
      <c r="E92" s="231"/>
      <c r="F92" s="231"/>
      <c r="G92" s="82"/>
      <c r="H92" s="83"/>
      <c r="I92" s="65"/>
    </row>
    <row r="93" spans="1:14" s="16" customFormat="1" ht="24.75" customHeight="1" x14ac:dyDescent="0.25">
      <c r="A93" s="213" t="s">
        <v>140</v>
      </c>
      <c r="B93" s="214"/>
      <c r="C93" s="214"/>
      <c r="D93" s="214"/>
      <c r="E93" s="214"/>
      <c r="F93" s="214"/>
      <c r="G93" s="214"/>
      <c r="H93" s="214"/>
      <c r="I93" s="84" t="s">
        <v>93</v>
      </c>
    </row>
    <row r="94" spans="1:14" ht="69.599999999999994" customHeight="1" x14ac:dyDescent="0.25">
      <c r="A94" s="63" t="s">
        <v>44</v>
      </c>
      <c r="B94" s="63" t="s">
        <v>45</v>
      </c>
      <c r="C94" s="80" t="s">
        <v>41</v>
      </c>
      <c r="D94" s="64" t="s">
        <v>94</v>
      </c>
      <c r="E94" s="64" t="s">
        <v>42</v>
      </c>
      <c r="F94" s="64" t="s">
        <v>43</v>
      </c>
      <c r="G94" s="64" t="s">
        <v>35</v>
      </c>
      <c r="H94" s="63" t="s">
        <v>38</v>
      </c>
      <c r="I94" s="64" t="s">
        <v>54</v>
      </c>
      <c r="J94" s="107" t="s">
        <v>144</v>
      </c>
      <c r="K94" s="107" t="s">
        <v>145</v>
      </c>
      <c r="L94" s="107" t="s">
        <v>146</v>
      </c>
      <c r="M94" s="107" t="s">
        <v>147</v>
      </c>
    </row>
    <row r="95" spans="1:14" s="13" customFormat="1" x14ac:dyDescent="0.25">
      <c r="A95" s="11">
        <v>1</v>
      </c>
      <c r="B95" s="11">
        <v>2</v>
      </c>
      <c r="C95" s="11">
        <v>3</v>
      </c>
      <c r="D95" s="11">
        <v>4</v>
      </c>
      <c r="E95" s="11">
        <v>5</v>
      </c>
      <c r="F95" s="11">
        <v>6</v>
      </c>
      <c r="G95" s="11">
        <v>7</v>
      </c>
      <c r="H95" s="12">
        <v>8</v>
      </c>
      <c r="I95" s="11">
        <v>9</v>
      </c>
      <c r="J95" s="108"/>
      <c r="K95" s="108"/>
      <c r="L95" s="108"/>
      <c r="M95" s="108"/>
    </row>
    <row r="96" spans="1:14" ht="105" x14ac:dyDescent="0.25">
      <c r="A96" s="52" t="s">
        <v>133</v>
      </c>
      <c r="B96" s="145" t="s">
        <v>253</v>
      </c>
      <c r="C96" s="126">
        <v>44000</v>
      </c>
      <c r="D96" s="128">
        <v>440</v>
      </c>
      <c r="E96" s="143">
        <v>14.8</v>
      </c>
      <c r="F96" s="117">
        <f>E96*1.21</f>
        <v>17.908000000000001</v>
      </c>
      <c r="G96" s="117">
        <f>D96*E96</f>
        <v>6512</v>
      </c>
      <c r="H96" s="118">
        <f>G96*1.21</f>
        <v>7879.5199999999995</v>
      </c>
      <c r="I96" s="116" t="s">
        <v>239</v>
      </c>
      <c r="J96" s="138" t="s">
        <v>154</v>
      </c>
      <c r="K96" s="139">
        <v>0.21</v>
      </c>
      <c r="L96" s="140">
        <f>H96-G96</f>
        <v>1367.5199999999995</v>
      </c>
      <c r="M96" s="142" t="s">
        <v>238</v>
      </c>
      <c r="N96" s="141" t="s">
        <v>237</v>
      </c>
    </row>
    <row r="97" spans="1:14" ht="60" x14ac:dyDescent="0.25">
      <c r="A97" s="52" t="s">
        <v>134</v>
      </c>
      <c r="B97" s="145" t="s">
        <v>247</v>
      </c>
      <c r="C97" s="227">
        <v>44000</v>
      </c>
      <c r="D97" s="128"/>
      <c r="E97" s="125"/>
      <c r="F97" s="117"/>
      <c r="G97" s="117"/>
      <c r="H97" s="118"/>
      <c r="I97" s="78"/>
      <c r="J97" s="109"/>
      <c r="K97" s="109"/>
      <c r="L97" s="109"/>
      <c r="M97" s="109"/>
    </row>
    <row r="98" spans="1:14" ht="47.45" customHeight="1" x14ac:dyDescent="0.25">
      <c r="A98" s="52" t="s">
        <v>135</v>
      </c>
      <c r="B98" s="133" t="s">
        <v>245</v>
      </c>
      <c r="C98" s="228"/>
      <c r="D98" s="128">
        <v>176</v>
      </c>
      <c r="E98" s="136">
        <v>2.4</v>
      </c>
      <c r="F98" s="117">
        <f>E98*1.21</f>
        <v>2.9039999999999999</v>
      </c>
      <c r="G98" s="117">
        <f>D98*E98</f>
        <v>422.4</v>
      </c>
      <c r="H98" s="118">
        <f>G98*1.21</f>
        <v>511.10399999999998</v>
      </c>
      <c r="I98" s="116" t="s">
        <v>244</v>
      </c>
      <c r="J98" s="138" t="s">
        <v>154</v>
      </c>
      <c r="K98" s="139">
        <v>0.21</v>
      </c>
      <c r="L98" s="140">
        <f>H98-G98</f>
        <v>88.704000000000008</v>
      </c>
      <c r="M98" s="142" t="s">
        <v>242</v>
      </c>
      <c r="N98" s="144" t="s">
        <v>243</v>
      </c>
    </row>
    <row r="99" spans="1:14" x14ac:dyDescent="0.25">
      <c r="A99" s="52" t="s">
        <v>136</v>
      </c>
      <c r="B99" s="145" t="s">
        <v>59</v>
      </c>
      <c r="C99" s="228"/>
      <c r="D99" s="128"/>
      <c r="E99" s="125"/>
      <c r="F99" s="117">
        <f>E99*1.21</f>
        <v>0</v>
      </c>
      <c r="G99" s="117">
        <f t="shared" ref="G99:G103" si="15">D99*E99</f>
        <v>0</v>
      </c>
      <c r="H99" s="118">
        <f>G99*1.21</f>
        <v>0</v>
      </c>
      <c r="I99" s="78"/>
      <c r="J99" s="109"/>
      <c r="K99" s="109"/>
      <c r="L99" s="109"/>
      <c r="M99" s="109"/>
    </row>
    <row r="100" spans="1:14" x14ac:dyDescent="0.25">
      <c r="A100" s="52" t="s">
        <v>137</v>
      </c>
      <c r="B100" s="145" t="s">
        <v>59</v>
      </c>
      <c r="C100" s="228"/>
      <c r="D100" s="128"/>
      <c r="E100" s="125"/>
      <c r="F100" s="117">
        <f>E100*1.21</f>
        <v>0</v>
      </c>
      <c r="G100" s="117">
        <f t="shared" si="15"/>
        <v>0</v>
      </c>
      <c r="H100" s="118">
        <f>G100*1.21</f>
        <v>0</v>
      </c>
      <c r="I100" s="78"/>
      <c r="J100" s="109"/>
      <c r="K100" s="109"/>
      <c r="L100" s="109"/>
      <c r="M100" s="109"/>
    </row>
    <row r="101" spans="1:14" x14ac:dyDescent="0.25">
      <c r="A101" s="52" t="s">
        <v>37</v>
      </c>
      <c r="B101" s="147" t="s">
        <v>37</v>
      </c>
      <c r="C101" s="229"/>
      <c r="D101" s="128"/>
      <c r="E101" s="125"/>
      <c r="F101" s="117">
        <f>E101*1.21</f>
        <v>0</v>
      </c>
      <c r="G101" s="117">
        <f t="shared" si="15"/>
        <v>0</v>
      </c>
      <c r="H101" s="118">
        <f>G101*1.21</f>
        <v>0</v>
      </c>
      <c r="I101" s="78"/>
      <c r="J101" s="109"/>
      <c r="K101" s="109"/>
      <c r="L101" s="109"/>
      <c r="M101" s="109"/>
    </row>
    <row r="102" spans="1:14" ht="105" x14ac:dyDescent="0.25">
      <c r="A102" s="52" t="s">
        <v>138</v>
      </c>
      <c r="B102" s="145" t="s">
        <v>254</v>
      </c>
      <c r="C102" s="126">
        <v>4</v>
      </c>
      <c r="D102" s="128">
        <v>8</v>
      </c>
      <c r="E102" s="136">
        <v>54</v>
      </c>
      <c r="F102" s="117">
        <f t="shared" ref="F102:F103" si="16">E102*1.21</f>
        <v>65.34</v>
      </c>
      <c r="G102" s="117">
        <f t="shared" si="15"/>
        <v>432</v>
      </c>
      <c r="H102" s="118">
        <f t="shared" ref="H102:H103" si="17">G102*1.21</f>
        <v>522.72</v>
      </c>
      <c r="I102" s="116" t="s">
        <v>251</v>
      </c>
      <c r="J102" s="138" t="s">
        <v>154</v>
      </c>
      <c r="K102" s="139">
        <v>0.21</v>
      </c>
      <c r="L102" s="140">
        <f>H102-G102</f>
        <v>90.720000000000027</v>
      </c>
      <c r="M102" s="142" t="s">
        <v>249</v>
      </c>
      <c r="N102" s="144" t="s">
        <v>250</v>
      </c>
    </row>
    <row r="103" spans="1:14" ht="135" x14ac:dyDescent="0.25">
      <c r="A103" s="52" t="s">
        <v>139</v>
      </c>
      <c r="B103" s="145" t="s">
        <v>255</v>
      </c>
      <c r="C103" s="126">
        <v>220</v>
      </c>
      <c r="D103" s="128">
        <v>5</v>
      </c>
      <c r="E103" s="136">
        <v>16</v>
      </c>
      <c r="F103" s="117">
        <f t="shared" si="16"/>
        <v>19.36</v>
      </c>
      <c r="G103" s="117">
        <f t="shared" si="15"/>
        <v>80</v>
      </c>
      <c r="H103" s="118">
        <f t="shared" si="17"/>
        <v>96.8</v>
      </c>
      <c r="I103" s="116" t="s">
        <v>241</v>
      </c>
      <c r="J103" s="138" t="s">
        <v>154</v>
      </c>
      <c r="K103" s="139">
        <v>0.21</v>
      </c>
      <c r="L103" s="140">
        <f>H103-G103</f>
        <v>16.799999999999997</v>
      </c>
      <c r="M103" s="142" t="s">
        <v>240</v>
      </c>
      <c r="N103" s="141" t="s">
        <v>237</v>
      </c>
    </row>
    <row r="104" spans="1:14" x14ac:dyDescent="0.25">
      <c r="A104" s="58"/>
      <c r="B104" s="54"/>
      <c r="C104" s="55"/>
      <c r="D104" s="57"/>
      <c r="E104" s="166" t="s">
        <v>36</v>
      </c>
      <c r="F104" s="167"/>
      <c r="G104" s="167"/>
      <c r="H104" s="148">
        <f>SUM(H96:H103)</f>
        <v>9010.1439999999984</v>
      </c>
      <c r="I104" s="149"/>
      <c r="J104" s="150"/>
      <c r="K104" s="150"/>
      <c r="L104" s="148">
        <f>SUM(L96:L103)</f>
        <v>1563.7439999999995</v>
      </c>
      <c r="M104" s="150"/>
      <c r="N104" s="151">
        <f>H104-L104</f>
        <v>7446.3999999999987</v>
      </c>
    </row>
    <row r="105" spans="1:14" ht="25.5" customHeight="1" x14ac:dyDescent="0.25">
      <c r="A105" s="88" t="s">
        <v>101</v>
      </c>
      <c r="B105" s="81"/>
      <c r="C105" s="67"/>
      <c r="D105" s="68"/>
      <c r="E105" s="82"/>
      <c r="F105" s="82"/>
      <c r="G105" s="82"/>
      <c r="H105" s="83"/>
      <c r="I105" s="65"/>
    </row>
    <row r="106" spans="1:14" s="16" customFormat="1" ht="22.9" hidden="1" customHeight="1" x14ac:dyDescent="0.25">
      <c r="A106" s="168" t="s">
        <v>71</v>
      </c>
      <c r="B106" s="168"/>
      <c r="C106" s="168"/>
      <c r="D106" s="168"/>
      <c r="E106" s="168"/>
      <c r="F106" s="168"/>
      <c r="G106" s="168"/>
      <c r="H106" s="168"/>
      <c r="I106" s="84" t="s">
        <v>132</v>
      </c>
    </row>
    <row r="107" spans="1:14" ht="60" hidden="1" x14ac:dyDescent="0.25">
      <c r="A107" s="63" t="s">
        <v>44</v>
      </c>
      <c r="B107" s="63" t="s">
        <v>45</v>
      </c>
      <c r="C107" s="80" t="s">
        <v>41</v>
      </c>
      <c r="D107" s="64" t="s">
        <v>34</v>
      </c>
      <c r="E107" s="64" t="s">
        <v>42</v>
      </c>
      <c r="F107" s="64" t="s">
        <v>43</v>
      </c>
      <c r="G107" s="64" t="s">
        <v>35</v>
      </c>
      <c r="H107" s="63" t="s">
        <v>38</v>
      </c>
      <c r="I107" s="64" t="s">
        <v>54</v>
      </c>
    </row>
    <row r="108" spans="1:14" s="13" customFormat="1" hidden="1" x14ac:dyDescent="0.25">
      <c r="A108" s="11">
        <v>1</v>
      </c>
      <c r="B108" s="11">
        <v>2</v>
      </c>
      <c r="C108" s="11">
        <v>3</v>
      </c>
      <c r="D108" s="11">
        <v>4</v>
      </c>
      <c r="E108" s="11">
        <v>5</v>
      </c>
      <c r="F108" s="11">
        <v>6</v>
      </c>
      <c r="G108" s="11">
        <v>7</v>
      </c>
      <c r="H108" s="12">
        <v>8</v>
      </c>
      <c r="I108" s="11">
        <v>9</v>
      </c>
    </row>
    <row r="109" spans="1:14" ht="94.5" hidden="1" x14ac:dyDescent="0.25">
      <c r="A109" s="52" t="s">
        <v>81</v>
      </c>
      <c r="B109" s="61" t="s">
        <v>72</v>
      </c>
      <c r="C109" s="87">
        <v>576</v>
      </c>
      <c r="D109" s="70"/>
      <c r="E109" s="72"/>
      <c r="F109" s="73">
        <f>E109*1.21</f>
        <v>0</v>
      </c>
      <c r="G109" s="73">
        <f>D109*E109</f>
        <v>0</v>
      </c>
      <c r="H109" s="71">
        <f>G109*1.21</f>
        <v>0</v>
      </c>
      <c r="I109" s="53"/>
    </row>
    <row r="110" spans="1:14" ht="110.25" hidden="1" x14ac:dyDescent="0.25">
      <c r="A110" s="52" t="s">
        <v>82</v>
      </c>
      <c r="B110" s="62" t="s">
        <v>73</v>
      </c>
      <c r="C110" s="87">
        <v>7300</v>
      </c>
      <c r="D110" s="70"/>
      <c r="E110" s="74"/>
      <c r="F110" s="73">
        <f t="shared" ref="F110:F116" si="18">E110*1.21</f>
        <v>0</v>
      </c>
      <c r="G110" s="73">
        <f t="shared" ref="G110:G116" si="19">D110*E110</f>
        <v>0</v>
      </c>
      <c r="H110" s="71">
        <f t="shared" ref="H110:H116" si="20">G110*1.21</f>
        <v>0</v>
      </c>
      <c r="I110" s="78"/>
    </row>
    <row r="111" spans="1:14" ht="94.5" hidden="1" x14ac:dyDescent="0.25">
      <c r="A111" s="52" t="s">
        <v>83</v>
      </c>
      <c r="B111" s="62" t="s">
        <v>74</v>
      </c>
      <c r="C111" s="87">
        <v>9400</v>
      </c>
      <c r="D111" s="70"/>
      <c r="E111" s="74"/>
      <c r="F111" s="73">
        <f t="shared" si="18"/>
        <v>0</v>
      </c>
      <c r="G111" s="73">
        <f t="shared" si="19"/>
        <v>0</v>
      </c>
      <c r="H111" s="71">
        <f t="shared" si="20"/>
        <v>0</v>
      </c>
      <c r="I111" s="78"/>
    </row>
    <row r="112" spans="1:14" ht="110.25" hidden="1" x14ac:dyDescent="0.25">
      <c r="A112" s="52" t="s">
        <v>84</v>
      </c>
      <c r="B112" s="62" t="s">
        <v>75</v>
      </c>
      <c r="C112" s="87">
        <v>23800</v>
      </c>
      <c r="D112" s="70"/>
      <c r="E112" s="74"/>
      <c r="F112" s="73">
        <f t="shared" si="18"/>
        <v>0</v>
      </c>
      <c r="G112" s="73">
        <f t="shared" si="19"/>
        <v>0</v>
      </c>
      <c r="H112" s="71">
        <f t="shared" si="20"/>
        <v>0</v>
      </c>
      <c r="I112" s="78"/>
    </row>
    <row r="113" spans="1:9" ht="78.75" hidden="1" x14ac:dyDescent="0.25">
      <c r="A113" s="52" t="s">
        <v>85</v>
      </c>
      <c r="B113" s="62" t="s">
        <v>76</v>
      </c>
      <c r="C113" s="87">
        <v>8500</v>
      </c>
      <c r="D113" s="70"/>
      <c r="E113" s="74"/>
      <c r="F113" s="73">
        <f t="shared" si="18"/>
        <v>0</v>
      </c>
      <c r="G113" s="73">
        <f t="shared" si="19"/>
        <v>0</v>
      </c>
      <c r="H113" s="71">
        <f t="shared" si="20"/>
        <v>0</v>
      </c>
      <c r="I113" s="78"/>
    </row>
    <row r="114" spans="1:9" ht="78.75" hidden="1" x14ac:dyDescent="0.25">
      <c r="A114" s="52" t="s">
        <v>86</v>
      </c>
      <c r="B114" s="62" t="s">
        <v>77</v>
      </c>
      <c r="C114" s="87">
        <v>8500</v>
      </c>
      <c r="D114" s="70"/>
      <c r="E114" s="74"/>
      <c r="F114" s="73">
        <f t="shared" si="18"/>
        <v>0</v>
      </c>
      <c r="G114" s="73">
        <f t="shared" si="19"/>
        <v>0</v>
      </c>
      <c r="H114" s="71">
        <f t="shared" si="20"/>
        <v>0</v>
      </c>
      <c r="I114" s="78"/>
    </row>
    <row r="115" spans="1:9" ht="110.25" hidden="1" x14ac:dyDescent="0.25">
      <c r="A115" s="52" t="s">
        <v>87</v>
      </c>
      <c r="B115" s="62" t="s">
        <v>78</v>
      </c>
      <c r="C115" s="87">
        <v>8500</v>
      </c>
      <c r="D115" s="70"/>
      <c r="E115" s="74"/>
      <c r="F115" s="73">
        <f t="shared" si="18"/>
        <v>0</v>
      </c>
      <c r="G115" s="73">
        <f t="shared" si="19"/>
        <v>0</v>
      </c>
      <c r="H115" s="71">
        <f t="shared" si="20"/>
        <v>0</v>
      </c>
      <c r="I115" s="78"/>
    </row>
    <row r="116" spans="1:9" ht="94.5" hidden="1" x14ac:dyDescent="0.25">
      <c r="A116" s="52" t="s">
        <v>88</v>
      </c>
      <c r="B116" s="62" t="s">
        <v>79</v>
      </c>
      <c r="C116" s="87">
        <v>5600</v>
      </c>
      <c r="D116" s="70"/>
      <c r="E116" s="74"/>
      <c r="F116" s="73">
        <f t="shared" si="18"/>
        <v>0</v>
      </c>
      <c r="G116" s="73">
        <f t="shared" si="19"/>
        <v>0</v>
      </c>
      <c r="H116" s="71">
        <f t="shared" si="20"/>
        <v>0</v>
      </c>
      <c r="I116" s="78"/>
    </row>
    <row r="117" spans="1:9" ht="63" hidden="1" x14ac:dyDescent="0.25">
      <c r="A117" s="52" t="s">
        <v>89</v>
      </c>
      <c r="B117" s="85" t="s">
        <v>80</v>
      </c>
      <c r="C117" s="170" t="s">
        <v>63</v>
      </c>
      <c r="D117" s="70"/>
      <c r="E117" s="74"/>
      <c r="F117" s="73"/>
      <c r="G117" s="73"/>
      <c r="H117" s="71"/>
      <c r="I117" s="78"/>
    </row>
    <row r="118" spans="1:9" ht="21.75" hidden="1" customHeight="1" x14ac:dyDescent="0.25">
      <c r="A118" s="52" t="s">
        <v>90</v>
      </c>
      <c r="B118" s="86" t="s">
        <v>59</v>
      </c>
      <c r="C118" s="171"/>
      <c r="D118" s="70"/>
      <c r="E118" s="75"/>
      <c r="F118" s="73">
        <f t="shared" ref="F118:F121" si="21">E118*1.21</f>
        <v>0</v>
      </c>
      <c r="G118" s="73">
        <f t="shared" ref="G118:G121" si="22">D118*E118</f>
        <v>0</v>
      </c>
      <c r="H118" s="71">
        <f t="shared" ref="H118:H121" si="23">G118*1.21</f>
        <v>0</v>
      </c>
      <c r="I118" s="78"/>
    </row>
    <row r="119" spans="1:9" hidden="1" x14ac:dyDescent="0.25">
      <c r="A119" s="52" t="s">
        <v>91</v>
      </c>
      <c r="B119" s="86" t="s">
        <v>59</v>
      </c>
      <c r="C119" s="171"/>
      <c r="D119" s="70"/>
      <c r="E119" s="74"/>
      <c r="F119" s="73">
        <f t="shared" si="21"/>
        <v>0</v>
      </c>
      <c r="G119" s="73">
        <f t="shared" si="22"/>
        <v>0</v>
      </c>
      <c r="H119" s="71">
        <f t="shared" si="23"/>
        <v>0</v>
      </c>
      <c r="I119" s="78"/>
    </row>
    <row r="120" spans="1:9" hidden="1" x14ac:dyDescent="0.25">
      <c r="A120" s="52" t="s">
        <v>92</v>
      </c>
      <c r="B120" s="86" t="s">
        <v>59</v>
      </c>
      <c r="C120" s="171"/>
      <c r="D120" s="70"/>
      <c r="E120" s="76"/>
      <c r="F120" s="73">
        <f t="shared" si="21"/>
        <v>0</v>
      </c>
      <c r="G120" s="73">
        <f t="shared" si="22"/>
        <v>0</v>
      </c>
      <c r="H120" s="71">
        <f t="shared" si="23"/>
        <v>0</v>
      </c>
      <c r="I120" s="78"/>
    </row>
    <row r="121" spans="1:9" hidden="1" x14ac:dyDescent="0.25">
      <c r="A121" s="52" t="s">
        <v>37</v>
      </c>
      <c r="B121" s="56" t="s">
        <v>37</v>
      </c>
      <c r="C121" s="172"/>
      <c r="D121" s="70"/>
      <c r="E121" s="74"/>
      <c r="F121" s="73">
        <f t="shared" si="21"/>
        <v>0</v>
      </c>
      <c r="G121" s="73">
        <f t="shared" si="22"/>
        <v>0</v>
      </c>
      <c r="H121" s="71">
        <f t="shared" si="23"/>
        <v>0</v>
      </c>
      <c r="I121" s="78"/>
    </row>
    <row r="122" spans="1:9" hidden="1" x14ac:dyDescent="0.25">
      <c r="A122" s="58"/>
      <c r="B122" s="54"/>
      <c r="C122" s="55"/>
      <c r="D122" s="57"/>
      <c r="E122" s="173" t="s">
        <v>36</v>
      </c>
      <c r="F122" s="174"/>
      <c r="G122" s="174"/>
      <c r="H122" s="77">
        <f>SUM(H109:H121)</f>
        <v>0</v>
      </c>
      <c r="I122" s="78"/>
    </row>
    <row r="123" spans="1:9" ht="12" customHeight="1" x14ac:dyDescent="0.25">
      <c r="A123" s="79"/>
      <c r="B123" s="79"/>
      <c r="C123" s="79"/>
      <c r="D123" s="79"/>
      <c r="E123" s="79"/>
      <c r="F123" s="79"/>
      <c r="G123" s="79"/>
      <c r="H123" s="79"/>
      <c r="I123" s="79"/>
    </row>
    <row r="124" spans="1:9" s="14" customFormat="1" ht="36" customHeight="1" x14ac:dyDescent="0.25">
      <c r="A124" s="183" t="s">
        <v>40</v>
      </c>
      <c r="B124" s="184"/>
      <c r="C124" s="184"/>
      <c r="D124" s="184"/>
      <c r="E124" s="184"/>
      <c r="F124" s="184"/>
      <c r="G124" s="184"/>
      <c r="H124" s="184"/>
      <c r="I124" s="184"/>
    </row>
    <row r="125" spans="1:9" s="6" customFormat="1" ht="27.75" customHeight="1" x14ac:dyDescent="0.25">
      <c r="A125" s="175" t="s">
        <v>33</v>
      </c>
      <c r="B125" s="175"/>
      <c r="C125" s="175"/>
      <c r="D125" s="175"/>
      <c r="E125" s="69"/>
      <c r="F125" s="69"/>
      <c r="G125" s="69"/>
      <c r="H125" s="69"/>
      <c r="I125" s="69"/>
    </row>
    <row r="126" spans="1:9" s="8" customFormat="1" ht="32.25" customHeight="1" x14ac:dyDescent="0.25">
      <c r="A126" s="17" t="s">
        <v>20</v>
      </c>
      <c r="B126" s="169" t="s">
        <v>21</v>
      </c>
      <c r="C126" s="169"/>
      <c r="D126" s="169"/>
      <c r="E126" s="169"/>
      <c r="F126" s="169"/>
      <c r="G126" s="169"/>
      <c r="H126" s="169" t="s">
        <v>22</v>
      </c>
      <c r="I126" s="169"/>
    </row>
    <row r="127" spans="1:9" s="8" customFormat="1" x14ac:dyDescent="0.25">
      <c r="A127" s="316">
        <v>1</v>
      </c>
      <c r="B127" s="315" t="s">
        <v>278</v>
      </c>
      <c r="C127" s="315"/>
      <c r="D127" s="315"/>
      <c r="E127" s="315"/>
      <c r="F127" s="315"/>
      <c r="G127" s="315"/>
      <c r="H127" s="319">
        <v>1</v>
      </c>
      <c r="I127" s="319"/>
    </row>
    <row r="128" spans="1:9" s="8" customFormat="1" ht="14.25" customHeight="1" x14ac:dyDescent="0.25">
      <c r="A128" s="317">
        <v>2</v>
      </c>
      <c r="B128" s="315" t="s">
        <v>279</v>
      </c>
      <c r="C128" s="315"/>
      <c r="D128" s="315"/>
      <c r="E128" s="315"/>
      <c r="F128" s="315"/>
      <c r="G128" s="315"/>
      <c r="H128" s="319">
        <v>1</v>
      </c>
      <c r="I128" s="319"/>
    </row>
    <row r="129" spans="1:9" s="8" customFormat="1" ht="15" customHeight="1" x14ac:dyDescent="0.25">
      <c r="A129" s="317">
        <v>3</v>
      </c>
      <c r="B129" s="315" t="s">
        <v>280</v>
      </c>
      <c r="C129" s="315"/>
      <c r="D129" s="315"/>
      <c r="E129" s="315"/>
      <c r="F129" s="315"/>
      <c r="G129" s="315"/>
      <c r="H129" s="319">
        <v>1</v>
      </c>
      <c r="I129" s="319"/>
    </row>
    <row r="130" spans="1:9" s="8" customFormat="1" x14ac:dyDescent="0.25">
      <c r="A130" s="318">
        <v>4</v>
      </c>
      <c r="B130" s="315" t="s">
        <v>281</v>
      </c>
      <c r="C130" s="315"/>
      <c r="D130" s="315"/>
      <c r="E130" s="315"/>
      <c r="F130" s="315"/>
      <c r="G130" s="315"/>
      <c r="H130" s="319">
        <v>14</v>
      </c>
      <c r="I130" s="319"/>
    </row>
    <row r="131" spans="1:9" s="8" customFormat="1" ht="14.25" customHeight="1" x14ac:dyDescent="0.25">
      <c r="A131" s="317">
        <v>5</v>
      </c>
      <c r="B131" s="315" t="s">
        <v>282</v>
      </c>
      <c r="C131" s="315"/>
      <c r="D131" s="315"/>
      <c r="E131" s="315"/>
      <c r="F131" s="315"/>
      <c r="G131" s="315"/>
      <c r="H131" s="319">
        <v>14</v>
      </c>
      <c r="I131" s="319"/>
    </row>
    <row r="132" spans="1:9" s="8" customFormat="1" ht="15" customHeight="1" x14ac:dyDescent="0.25">
      <c r="A132" s="317">
        <v>6</v>
      </c>
      <c r="B132" s="315" t="s">
        <v>283</v>
      </c>
      <c r="C132" s="315"/>
      <c r="D132" s="315"/>
      <c r="E132" s="315"/>
      <c r="F132" s="315"/>
      <c r="G132" s="315"/>
      <c r="H132" s="319">
        <v>14</v>
      </c>
      <c r="I132" s="319"/>
    </row>
    <row r="133" spans="1:9" s="8" customFormat="1" ht="14.25" customHeight="1" x14ac:dyDescent="0.25">
      <c r="A133" s="317">
        <v>7</v>
      </c>
      <c r="B133" s="315" t="s">
        <v>284</v>
      </c>
      <c r="C133" s="315"/>
      <c r="D133" s="315"/>
      <c r="E133" s="315"/>
      <c r="F133" s="315"/>
      <c r="G133" s="315"/>
      <c r="H133" s="319">
        <v>1</v>
      </c>
      <c r="I133" s="319"/>
    </row>
    <row r="134" spans="1:9" s="8" customFormat="1" ht="15" customHeight="1" x14ac:dyDescent="0.25">
      <c r="A134" s="317">
        <v>8</v>
      </c>
      <c r="B134" s="315" t="s">
        <v>285</v>
      </c>
      <c r="C134" s="315"/>
      <c r="D134" s="315"/>
      <c r="E134" s="315"/>
      <c r="F134" s="315"/>
      <c r="G134" s="315"/>
      <c r="H134" s="319">
        <v>1</v>
      </c>
      <c r="I134" s="319"/>
    </row>
    <row r="135" spans="1:9" s="8" customFormat="1" x14ac:dyDescent="0.25">
      <c r="A135" s="318">
        <v>9</v>
      </c>
      <c r="B135" s="315" t="s">
        <v>286</v>
      </c>
      <c r="C135" s="315"/>
      <c r="D135" s="315"/>
      <c r="E135" s="315"/>
      <c r="F135" s="315"/>
      <c r="G135" s="315"/>
      <c r="H135" s="319">
        <v>981</v>
      </c>
      <c r="I135" s="319"/>
    </row>
    <row r="136" spans="1:9" s="8" customFormat="1" x14ac:dyDescent="0.25">
      <c r="A136" s="318">
        <v>10</v>
      </c>
      <c r="B136" s="315" t="s">
        <v>287</v>
      </c>
      <c r="C136" s="315"/>
      <c r="D136" s="315"/>
      <c r="E136" s="315"/>
      <c r="F136" s="315"/>
      <c r="G136" s="315"/>
      <c r="H136" s="319">
        <v>2</v>
      </c>
      <c r="I136" s="319"/>
    </row>
    <row r="137" spans="1:9" s="8" customFormat="1" x14ac:dyDescent="0.25">
      <c r="A137" s="318"/>
      <c r="B137" s="315"/>
      <c r="C137" s="315"/>
      <c r="D137" s="315"/>
      <c r="E137" s="315"/>
      <c r="F137" s="315"/>
      <c r="G137" s="315"/>
      <c r="H137" s="319"/>
      <c r="I137" s="319"/>
    </row>
    <row r="138" spans="1:9" s="7" customFormat="1" ht="15" customHeight="1" x14ac:dyDescent="0.25">
      <c r="A138" s="28"/>
      <c r="B138" s="33"/>
      <c r="C138" s="34"/>
      <c r="D138" s="34"/>
      <c r="E138" s="34"/>
      <c r="F138" s="33"/>
      <c r="G138" s="35"/>
      <c r="H138" s="33"/>
      <c r="I138" s="33"/>
    </row>
    <row r="139" spans="1:9" s="42" customFormat="1" ht="15" customHeight="1" x14ac:dyDescent="0.25">
      <c r="A139" s="59" t="s">
        <v>23</v>
      </c>
      <c r="B139" s="60"/>
      <c r="C139" s="60"/>
      <c r="D139" s="60"/>
      <c r="E139" s="60"/>
      <c r="F139" s="60"/>
      <c r="G139" s="60"/>
      <c r="H139" s="60"/>
      <c r="I139" s="60"/>
    </row>
    <row r="140" spans="1:9" s="42" customFormat="1" ht="50.25" customHeight="1" x14ac:dyDescent="0.25">
      <c r="A140" s="181" t="s">
        <v>131</v>
      </c>
      <c r="B140" s="182"/>
      <c r="C140" s="182"/>
      <c r="D140" s="182"/>
      <c r="E140" s="182"/>
      <c r="F140" s="182"/>
      <c r="G140" s="182"/>
      <c r="H140" s="182"/>
      <c r="I140" s="182"/>
    </row>
    <row r="141" spans="1:9" s="42" customFormat="1" ht="6.75" customHeight="1" x14ac:dyDescent="0.25">
      <c r="A141" s="43"/>
      <c r="B141" s="44"/>
      <c r="C141" s="45"/>
      <c r="D141" s="45"/>
      <c r="E141" s="45"/>
      <c r="F141" s="44"/>
      <c r="G141" s="46"/>
      <c r="H141" s="44"/>
      <c r="I141" s="44"/>
    </row>
    <row r="142" spans="1:9" s="41" customFormat="1" ht="33" customHeight="1" x14ac:dyDescent="0.25">
      <c r="A142" s="179" t="s">
        <v>31</v>
      </c>
      <c r="B142" s="180"/>
      <c r="C142" s="180"/>
      <c r="D142" s="180"/>
      <c r="E142" s="180"/>
      <c r="F142" s="180"/>
      <c r="G142" s="180"/>
      <c r="H142" s="180"/>
      <c r="I142" s="180"/>
    </row>
    <row r="143" spans="1:9" s="41" customFormat="1" ht="30" customHeight="1" x14ac:dyDescent="0.25">
      <c r="A143" s="17" t="s">
        <v>20</v>
      </c>
      <c r="B143" s="176" t="s">
        <v>24</v>
      </c>
      <c r="C143" s="177"/>
      <c r="D143" s="177"/>
      <c r="E143" s="177"/>
      <c r="F143" s="177"/>
      <c r="G143" s="178"/>
      <c r="H143" s="160" t="s">
        <v>25</v>
      </c>
      <c r="I143" s="160"/>
    </row>
    <row r="144" spans="1:9" s="8" customFormat="1" ht="15" customHeight="1" x14ac:dyDescent="0.25">
      <c r="A144" s="316">
        <v>1</v>
      </c>
      <c r="B144" s="315" t="s">
        <v>278</v>
      </c>
      <c r="C144" s="315"/>
      <c r="D144" s="315"/>
      <c r="E144" s="315"/>
      <c r="F144" s="315"/>
      <c r="G144" s="315"/>
      <c r="H144" s="319" t="s">
        <v>288</v>
      </c>
      <c r="I144" s="319"/>
    </row>
    <row r="145" spans="1:9" x14ac:dyDescent="0.25">
      <c r="A145" s="317">
        <v>2</v>
      </c>
      <c r="B145" s="315" t="s">
        <v>279</v>
      </c>
      <c r="C145" s="315"/>
      <c r="D145" s="315"/>
      <c r="E145" s="315"/>
      <c r="F145" s="315"/>
      <c r="G145" s="315"/>
      <c r="H145" s="319" t="s">
        <v>288</v>
      </c>
      <c r="I145" s="319"/>
    </row>
    <row r="146" spans="1:9" x14ac:dyDescent="0.25">
      <c r="A146" s="317">
        <v>3</v>
      </c>
      <c r="B146" s="315" t="s">
        <v>280</v>
      </c>
      <c r="C146" s="315"/>
      <c r="D146" s="315"/>
      <c r="E146" s="315"/>
      <c r="F146" s="315"/>
      <c r="G146" s="315"/>
      <c r="H146" s="319" t="s">
        <v>288</v>
      </c>
      <c r="I146" s="319"/>
    </row>
    <row r="147" spans="1:9" s="8" customFormat="1" ht="15" customHeight="1" x14ac:dyDescent="0.25">
      <c r="A147" s="316">
        <v>4</v>
      </c>
      <c r="B147" s="315" t="s">
        <v>284</v>
      </c>
      <c r="C147" s="315"/>
      <c r="D147" s="315"/>
      <c r="E147" s="315"/>
      <c r="F147" s="315"/>
      <c r="G147" s="315"/>
      <c r="H147" s="319" t="s">
        <v>288</v>
      </c>
      <c r="I147" s="319"/>
    </row>
    <row r="148" spans="1:9" x14ac:dyDescent="0.25">
      <c r="A148" s="317">
        <v>5</v>
      </c>
      <c r="B148" s="315" t="s">
        <v>285</v>
      </c>
      <c r="C148" s="315"/>
      <c r="D148" s="315"/>
      <c r="E148" s="315"/>
      <c r="F148" s="315"/>
      <c r="G148" s="315"/>
      <c r="H148" s="319" t="s">
        <v>288</v>
      </c>
      <c r="I148" s="319"/>
    </row>
    <row r="149" spans="1:9" x14ac:dyDescent="0.25">
      <c r="A149" s="317">
        <v>6</v>
      </c>
      <c r="B149" s="315" t="s">
        <v>286</v>
      </c>
      <c r="C149" s="315"/>
      <c r="D149" s="315"/>
      <c r="E149" s="315"/>
      <c r="F149" s="315"/>
      <c r="G149" s="315"/>
      <c r="H149" s="319" t="s">
        <v>288</v>
      </c>
      <c r="I149" s="319"/>
    </row>
    <row r="150" spans="1:9" ht="15.75" customHeight="1" x14ac:dyDescent="0.25">
      <c r="A150" s="318">
        <v>7</v>
      </c>
      <c r="B150" s="315" t="s">
        <v>287</v>
      </c>
      <c r="C150" s="315"/>
      <c r="D150" s="315"/>
      <c r="E150" s="315"/>
      <c r="F150" s="315"/>
      <c r="G150" s="315"/>
      <c r="H150" s="319" t="s">
        <v>288</v>
      </c>
      <c r="I150" s="319"/>
    </row>
    <row r="151" spans="1:9" s="13" customFormat="1" ht="20.25" customHeight="1" x14ac:dyDescent="0.25">
      <c r="A151" s="47"/>
      <c r="B151" s="159" t="s">
        <v>32</v>
      </c>
      <c r="C151" s="159"/>
      <c r="D151" s="159"/>
      <c r="E151" s="159"/>
      <c r="F151" s="159"/>
      <c r="G151" s="159"/>
      <c r="H151" s="159"/>
      <c r="I151" s="159"/>
    </row>
    <row r="152" spans="1:9" s="13" customFormat="1" ht="26.25" customHeight="1" x14ac:dyDescent="0.25">
      <c r="A152" s="307" t="s">
        <v>276</v>
      </c>
      <c r="B152" s="308"/>
      <c r="C152" s="308"/>
      <c r="D152" s="309"/>
      <c r="E152" s="310"/>
      <c r="F152" s="311"/>
      <c r="G152" s="312"/>
      <c r="H152" s="313" t="s">
        <v>277</v>
      </c>
      <c r="I152" s="314"/>
    </row>
    <row r="153" spans="1:9" s="13" customFormat="1" ht="15.75" customHeight="1" x14ac:dyDescent="0.25">
      <c r="A153" s="31"/>
      <c r="B153" s="157" t="s">
        <v>26</v>
      </c>
      <c r="C153" s="157"/>
      <c r="D153" s="157"/>
      <c r="E153" s="51"/>
      <c r="F153" s="157"/>
      <c r="G153" s="157"/>
      <c r="H153" s="157" t="s">
        <v>27</v>
      </c>
      <c r="I153" s="157"/>
    </row>
    <row r="154" spans="1:9" s="13" customFormat="1" x14ac:dyDescent="0.25">
      <c r="A154" s="32"/>
      <c r="B154" s="36"/>
      <c r="C154" s="37"/>
      <c r="D154" s="38"/>
      <c r="E154" s="38"/>
      <c r="F154" s="39"/>
      <c r="G154" s="40"/>
      <c r="H154" s="39"/>
      <c r="I154" s="39"/>
    </row>
  </sheetData>
  <protectedRanges>
    <protectedRange sqref="B5:C5" name="Diapazonas3_1"/>
    <protectedRange sqref="B12:C12" name="Diapazonas4_1"/>
    <protectedRange sqref="B11:C11" name="Diapazonas5_1"/>
    <protectedRange sqref="B12:C12" name="Diapazonas6_1"/>
    <protectedRange sqref="B14:C14" name="Diapazonas7_1"/>
    <protectedRange sqref="B17:C27" name="Diapazonas8_1"/>
    <protectedRange sqref="B152:C152" name="Diapazonas10_1"/>
    <protectedRange sqref="B126:C151" name="Diapazonas9_15"/>
    <protectedRange sqref="A125 C125" name="Diapazonas9"/>
  </protectedRanges>
  <mergeCells count="171">
    <mergeCell ref="B144:G144"/>
    <mergeCell ref="H144:I144"/>
    <mergeCell ref="B145:G145"/>
    <mergeCell ref="H145:I145"/>
    <mergeCell ref="B146:G146"/>
    <mergeCell ref="H146:I146"/>
    <mergeCell ref="B148:G148"/>
    <mergeCell ref="H148:I148"/>
    <mergeCell ref="B5:I5"/>
    <mergeCell ref="B4:I4"/>
    <mergeCell ref="B128:G128"/>
    <mergeCell ref="H128:I128"/>
    <mergeCell ref="B129:G129"/>
    <mergeCell ref="H129:I129"/>
    <mergeCell ref="B130:G130"/>
    <mergeCell ref="H130:I130"/>
    <mergeCell ref="M46:M47"/>
    <mergeCell ref="L46:L47"/>
    <mergeCell ref="K46:K47"/>
    <mergeCell ref="J46:J47"/>
    <mergeCell ref="N46:N47"/>
    <mergeCell ref="J39:J40"/>
    <mergeCell ref="K39:K40"/>
    <mergeCell ref="L39:L40"/>
    <mergeCell ref="M39:M40"/>
    <mergeCell ref="J41:J42"/>
    <mergeCell ref="K41:K42"/>
    <mergeCell ref="L41:L42"/>
    <mergeCell ref="M41:M42"/>
    <mergeCell ref="J48:J49"/>
    <mergeCell ref="K48:K49"/>
    <mergeCell ref="L48:L49"/>
    <mergeCell ref="M48:M49"/>
    <mergeCell ref="E48:E49"/>
    <mergeCell ref="B50:B53"/>
    <mergeCell ref="J50:J51"/>
    <mergeCell ref="K50:K51"/>
    <mergeCell ref="L50:L51"/>
    <mergeCell ref="M50:M51"/>
    <mergeCell ref="J52:J53"/>
    <mergeCell ref="K52:K53"/>
    <mergeCell ref="L52:L53"/>
    <mergeCell ref="M52:M53"/>
    <mergeCell ref="F48:F49"/>
    <mergeCell ref="G48:G49"/>
    <mergeCell ref="H48:H49"/>
    <mergeCell ref="F50:F51"/>
    <mergeCell ref="F52:F53"/>
    <mergeCell ref="G50:G51"/>
    <mergeCell ref="C50:C53"/>
    <mergeCell ref="E50:E51"/>
    <mergeCell ref="E52:E53"/>
    <mergeCell ref="C64:C74"/>
    <mergeCell ref="E75:G75"/>
    <mergeCell ref="I39:I40"/>
    <mergeCell ref="I41:I42"/>
    <mergeCell ref="I46:I47"/>
    <mergeCell ref="A93:H93"/>
    <mergeCell ref="C97:C101"/>
    <mergeCell ref="E104:G104"/>
    <mergeCell ref="A92:F92"/>
    <mergeCell ref="A78:G78"/>
    <mergeCell ref="A79:I79"/>
    <mergeCell ref="G52:G53"/>
    <mergeCell ref="H50:H51"/>
    <mergeCell ref="H52:H53"/>
    <mergeCell ref="E41:E42"/>
    <mergeCell ref="F41:F42"/>
    <mergeCell ref="G41:G42"/>
    <mergeCell ref="H41:H42"/>
    <mergeCell ref="A39:A42"/>
    <mergeCell ref="H46:H47"/>
    <mergeCell ref="G46:G47"/>
    <mergeCell ref="I50:I51"/>
    <mergeCell ref="I52:I53"/>
    <mergeCell ref="A50:A53"/>
    <mergeCell ref="A32:I32"/>
    <mergeCell ref="A33:I33"/>
    <mergeCell ref="A34:I34"/>
    <mergeCell ref="A46:A49"/>
    <mergeCell ref="B39:B42"/>
    <mergeCell ref="C39:C42"/>
    <mergeCell ref="E39:E40"/>
    <mergeCell ref="F39:F40"/>
    <mergeCell ref="G39:G40"/>
    <mergeCell ref="H39:H40"/>
    <mergeCell ref="B46:B49"/>
    <mergeCell ref="C46:C49"/>
    <mergeCell ref="A36:H36"/>
    <mergeCell ref="F46:F47"/>
    <mergeCell ref="E46:E47"/>
    <mergeCell ref="I48:I49"/>
    <mergeCell ref="B15:I15"/>
    <mergeCell ref="B28:D28"/>
    <mergeCell ref="A29:I29"/>
    <mergeCell ref="A30:I30"/>
    <mergeCell ref="A31:I31"/>
    <mergeCell ref="B24:E24"/>
    <mergeCell ref="B25:E25"/>
    <mergeCell ref="B26:E26"/>
    <mergeCell ref="B27:E27"/>
    <mergeCell ref="F24:I24"/>
    <mergeCell ref="F25:I25"/>
    <mergeCell ref="F26:I26"/>
    <mergeCell ref="F27:I27"/>
    <mergeCell ref="A124:I124"/>
    <mergeCell ref="B3:I3"/>
    <mergeCell ref="B6:I6"/>
    <mergeCell ref="B10:I10"/>
    <mergeCell ref="B11:I11"/>
    <mergeCell ref="B7:D7"/>
    <mergeCell ref="F21:I21"/>
    <mergeCell ref="F22:I22"/>
    <mergeCell ref="F23:I23"/>
    <mergeCell ref="B17:E17"/>
    <mergeCell ref="B18:E18"/>
    <mergeCell ref="B19:E19"/>
    <mergeCell ref="B20:E20"/>
    <mergeCell ref="B21:E21"/>
    <mergeCell ref="B22:E22"/>
    <mergeCell ref="B23:E23"/>
    <mergeCell ref="F17:I17"/>
    <mergeCell ref="F18:I18"/>
    <mergeCell ref="F19:I19"/>
    <mergeCell ref="F20:I20"/>
    <mergeCell ref="B12:I12"/>
    <mergeCell ref="B13:I13"/>
    <mergeCell ref="B14:I14"/>
    <mergeCell ref="B134:G134"/>
    <mergeCell ref="B137:G137"/>
    <mergeCell ref="B143:G143"/>
    <mergeCell ref="H126:I126"/>
    <mergeCell ref="H127:I127"/>
    <mergeCell ref="H133:I133"/>
    <mergeCell ref="A142:I142"/>
    <mergeCell ref="H134:I134"/>
    <mergeCell ref="H137:I137"/>
    <mergeCell ref="A140:I140"/>
    <mergeCell ref="B127:G127"/>
    <mergeCell ref="B131:G131"/>
    <mergeCell ref="H131:I131"/>
    <mergeCell ref="B132:G132"/>
    <mergeCell ref="H132:I132"/>
    <mergeCell ref="B136:G136"/>
    <mergeCell ref="H136:I136"/>
    <mergeCell ref="B135:G135"/>
    <mergeCell ref="H135:I135"/>
    <mergeCell ref="H153:I153"/>
    <mergeCell ref="H149:I149"/>
    <mergeCell ref="H150:I150"/>
    <mergeCell ref="B153:D153"/>
    <mergeCell ref="F153:G153"/>
    <mergeCell ref="B150:G150"/>
    <mergeCell ref="F152:G152"/>
    <mergeCell ref="A152:D152"/>
    <mergeCell ref="A76:I76"/>
    <mergeCell ref="B147:G147"/>
    <mergeCell ref="B149:G149"/>
    <mergeCell ref="B151:I151"/>
    <mergeCell ref="H152:I152"/>
    <mergeCell ref="H143:I143"/>
    <mergeCell ref="A80:H80"/>
    <mergeCell ref="C84:C88"/>
    <mergeCell ref="E91:G91"/>
    <mergeCell ref="A106:H106"/>
    <mergeCell ref="B133:G133"/>
    <mergeCell ref="B126:G126"/>
    <mergeCell ref="C117:C121"/>
    <mergeCell ref="E122:G122"/>
    <mergeCell ref="A125:D125"/>
    <mergeCell ref="H147:I147"/>
  </mergeCells>
  <phoneticPr fontId="33" type="noConversion"/>
  <conditionalFormatting sqref="B88">
    <cfRule type="expression" dxfId="3" priority="4" stopIfTrue="1">
      <formula>LEN(B88)&gt;40</formula>
    </cfRule>
  </conditionalFormatting>
  <conditionalFormatting sqref="B121">
    <cfRule type="expression" dxfId="2" priority="3" stopIfTrue="1">
      <formula>LEN(B121)&gt;40</formula>
    </cfRule>
  </conditionalFormatting>
  <conditionalFormatting sqref="B101">
    <cfRule type="expression" dxfId="1" priority="2" stopIfTrue="1">
      <formula>LEN(B101)&gt;40</formula>
    </cfRule>
  </conditionalFormatting>
  <conditionalFormatting sqref="B74">
    <cfRule type="expression" dxfId="0" priority="1" stopIfTrue="1">
      <formula>LEN(B74)&gt;40</formula>
    </cfRule>
  </conditionalFormatting>
  <hyperlinks>
    <hyperlink ref="F22" r:id="rId1" xr:uid="{A8FF176F-1A84-46F0-A658-C5992AA025B3}"/>
  </hyperlinks>
  <pageMargins left="0.51181102362204722" right="0.43307086614173229" top="0.74803149606299213" bottom="0.74803149606299213" header="0.31496062992125984" footer="0.31496062992125984"/>
  <pageSetup paperSize="9" scale="70" orientation="landscape" r:id="rId2"/>
  <rowBreaks count="8" manualBreakCount="8">
    <brk id="27" max="8" man="1"/>
    <brk id="35" max="8" man="1"/>
    <brk id="45" max="8" man="1"/>
    <brk id="60" max="8" man="1"/>
    <brk id="70" max="8" man="1"/>
    <brk id="77" max="8" man="1"/>
    <brk id="92" max="8" man="1"/>
    <brk id="105" max="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55"/>
  <sheetViews>
    <sheetView view="pageBreakPreview" topLeftCell="A8" zoomScaleNormal="100" zoomScaleSheetLayoutView="100" workbookViewId="0">
      <selection activeCell="C60" sqref="C60"/>
    </sheetView>
  </sheetViews>
  <sheetFormatPr defaultRowHeight="15" x14ac:dyDescent="0.25"/>
  <cols>
    <col min="1" max="1" width="13" customWidth="1"/>
    <col min="2" max="2" width="16.140625" customWidth="1"/>
    <col min="10" max="10" width="28.28515625" customWidth="1"/>
    <col min="11" max="11" width="13.85546875" customWidth="1"/>
  </cols>
  <sheetData>
    <row r="2" spans="1:11" ht="15.75" x14ac:dyDescent="0.25">
      <c r="A2" s="93"/>
      <c r="B2" s="93"/>
      <c r="C2" s="93"/>
      <c r="D2" s="93"/>
      <c r="E2" s="93"/>
      <c r="F2" s="93"/>
      <c r="G2" s="93"/>
      <c r="H2" s="93"/>
      <c r="I2" s="93"/>
      <c r="J2" s="93"/>
      <c r="K2" s="93"/>
    </row>
    <row r="3" spans="1:11" x14ac:dyDescent="0.25">
      <c r="A3" s="268" t="s">
        <v>106</v>
      </c>
      <c r="B3" s="268"/>
      <c r="C3" s="268"/>
      <c r="D3" s="268"/>
      <c r="E3" s="268"/>
      <c r="F3" s="268"/>
      <c r="G3" s="268"/>
      <c r="H3" s="268"/>
      <c r="I3" s="268"/>
      <c r="J3" s="268"/>
      <c r="K3" s="269"/>
    </row>
    <row r="4" spans="1:11" x14ac:dyDescent="0.25">
      <c r="A4" s="268"/>
      <c r="B4" s="268"/>
      <c r="C4" s="268"/>
      <c r="D4" s="268"/>
      <c r="E4" s="268"/>
      <c r="F4" s="268"/>
      <c r="G4" s="268"/>
      <c r="H4" s="268"/>
      <c r="I4" s="268"/>
      <c r="J4" s="268"/>
      <c r="K4" s="269"/>
    </row>
    <row r="5" spans="1:11" ht="16.5" thickBot="1" x14ac:dyDescent="0.3">
      <c r="A5" s="94"/>
      <c r="B5" s="94"/>
      <c r="C5" s="94"/>
      <c r="D5" s="94"/>
      <c r="E5" s="94"/>
      <c r="F5" s="94"/>
      <c r="G5" s="94"/>
      <c r="H5" s="94"/>
      <c r="I5" s="94"/>
      <c r="J5" s="94"/>
      <c r="K5" s="93"/>
    </row>
    <row r="6" spans="1:11" ht="47.25" x14ac:dyDescent="0.25">
      <c r="A6" s="262" t="s">
        <v>107</v>
      </c>
      <c r="B6" s="263"/>
      <c r="C6" s="263" t="s">
        <v>125</v>
      </c>
      <c r="D6" s="263"/>
      <c r="E6" s="263"/>
      <c r="F6" s="263" t="s">
        <v>126</v>
      </c>
      <c r="G6" s="263"/>
      <c r="H6" s="263"/>
      <c r="I6" s="263" t="s">
        <v>129</v>
      </c>
      <c r="J6" s="264"/>
      <c r="K6" s="100" t="s">
        <v>130</v>
      </c>
    </row>
    <row r="7" spans="1:11" ht="15.75" x14ac:dyDescent="0.25">
      <c r="A7" s="265"/>
      <c r="B7" s="266"/>
      <c r="C7" s="267"/>
      <c r="D7" s="266"/>
      <c r="E7" s="266"/>
      <c r="F7" s="267"/>
      <c r="G7" s="266"/>
      <c r="H7" s="266"/>
      <c r="I7" s="267"/>
      <c r="J7" s="266"/>
      <c r="K7" s="101"/>
    </row>
    <row r="8" spans="1:11" ht="15.75" x14ac:dyDescent="0.25">
      <c r="A8" s="265"/>
      <c r="B8" s="266"/>
      <c r="C8" s="267"/>
      <c r="D8" s="266"/>
      <c r="E8" s="266"/>
      <c r="F8" s="267"/>
      <c r="G8" s="266"/>
      <c r="H8" s="266"/>
      <c r="I8" s="267"/>
      <c r="J8" s="266"/>
      <c r="K8" s="101"/>
    </row>
    <row r="9" spans="1:11" ht="15.75" x14ac:dyDescent="0.25">
      <c r="A9" s="265"/>
      <c r="B9" s="266"/>
      <c r="C9" s="267"/>
      <c r="D9" s="266"/>
      <c r="E9" s="266"/>
      <c r="F9" s="267"/>
      <c r="G9" s="266"/>
      <c r="H9" s="266"/>
      <c r="I9" s="267"/>
      <c r="J9" s="266"/>
      <c r="K9" s="101"/>
    </row>
    <row r="10" spans="1:11" ht="15.75" x14ac:dyDescent="0.25">
      <c r="A10" s="265"/>
      <c r="B10" s="266"/>
      <c r="C10" s="267"/>
      <c r="D10" s="266"/>
      <c r="E10" s="266"/>
      <c r="F10" s="267"/>
      <c r="G10" s="266"/>
      <c r="H10" s="266"/>
      <c r="I10" s="267"/>
      <c r="J10" s="266"/>
      <c r="K10" s="101"/>
    </row>
    <row r="11" spans="1:11" ht="15.75" x14ac:dyDescent="0.25">
      <c r="A11" s="265"/>
      <c r="B11" s="266"/>
      <c r="C11" s="267"/>
      <c r="D11" s="266"/>
      <c r="E11" s="266"/>
      <c r="F11" s="267"/>
      <c r="G11" s="266"/>
      <c r="H11" s="266"/>
      <c r="I11" s="267"/>
      <c r="J11" s="266"/>
      <c r="K11" s="101"/>
    </row>
    <row r="12" spans="1:11" ht="15.75" x14ac:dyDescent="0.25">
      <c r="A12" s="265"/>
      <c r="B12" s="266"/>
      <c r="C12" s="267"/>
      <c r="D12" s="266"/>
      <c r="E12" s="266"/>
      <c r="F12" s="267"/>
      <c r="G12" s="266"/>
      <c r="H12" s="266"/>
      <c r="I12" s="267"/>
      <c r="J12" s="266"/>
      <c r="K12" s="101"/>
    </row>
    <row r="13" spans="1:11" ht="15.75" x14ac:dyDescent="0.25">
      <c r="A13" s="265"/>
      <c r="B13" s="266"/>
      <c r="C13" s="267"/>
      <c r="D13" s="266"/>
      <c r="E13" s="266"/>
      <c r="F13" s="267"/>
      <c r="G13" s="266"/>
      <c r="H13" s="266"/>
      <c r="I13" s="267"/>
      <c r="J13" s="266"/>
      <c r="K13" s="101"/>
    </row>
    <row r="14" spans="1:11" ht="15.75" x14ac:dyDescent="0.25">
      <c r="A14" s="265"/>
      <c r="B14" s="266"/>
      <c r="C14" s="267"/>
      <c r="D14" s="266"/>
      <c r="E14" s="266"/>
      <c r="F14" s="267"/>
      <c r="G14" s="266"/>
      <c r="H14" s="266"/>
      <c r="I14" s="267"/>
      <c r="J14" s="266"/>
      <c r="K14" s="101"/>
    </row>
    <row r="15" spans="1:11" ht="15.75" x14ac:dyDescent="0.25">
      <c r="A15" s="265"/>
      <c r="B15" s="266"/>
      <c r="C15" s="267"/>
      <c r="D15" s="266"/>
      <c r="E15" s="266"/>
      <c r="F15" s="267"/>
      <c r="G15" s="266"/>
      <c r="H15" s="266"/>
      <c r="I15" s="267"/>
      <c r="J15" s="266"/>
      <c r="K15" s="101"/>
    </row>
    <row r="16" spans="1:11" ht="16.5" thickBot="1" x14ac:dyDescent="0.3">
      <c r="A16" s="270"/>
      <c r="B16" s="271"/>
      <c r="C16" s="272"/>
      <c r="D16" s="271"/>
      <c r="E16" s="271"/>
      <c r="F16" s="272"/>
      <c r="G16" s="271"/>
      <c r="H16" s="271"/>
      <c r="I16" s="272"/>
      <c r="J16" s="271"/>
      <c r="K16" s="102"/>
    </row>
    <row r="17" spans="1:11" ht="15.75" x14ac:dyDescent="0.25">
      <c r="A17" s="95"/>
      <c r="B17" s="95"/>
      <c r="C17" s="95"/>
      <c r="D17" s="95"/>
      <c r="E17" s="95"/>
      <c r="F17" s="95"/>
      <c r="G17" s="95"/>
      <c r="H17" s="95"/>
      <c r="I17" s="95"/>
      <c r="J17" s="95"/>
      <c r="K17" s="103"/>
    </row>
    <row r="18" spans="1:11" ht="15.75" x14ac:dyDescent="0.25">
      <c r="A18" s="273" t="s">
        <v>108</v>
      </c>
      <c r="B18" s="273"/>
      <c r="C18" s="273"/>
      <c r="D18" s="273"/>
      <c r="E18" s="273"/>
      <c r="F18" s="273"/>
      <c r="G18" s="273"/>
      <c r="H18" s="273"/>
      <c r="I18" s="273"/>
      <c r="J18" s="273"/>
      <c r="K18" s="273"/>
    </row>
    <row r="19" spans="1:11" ht="16.5" thickBot="1" x14ac:dyDescent="0.3">
      <c r="A19" s="95"/>
      <c r="B19" s="95"/>
      <c r="C19" s="95"/>
      <c r="D19" s="95"/>
      <c r="E19" s="95"/>
      <c r="F19" s="95"/>
      <c r="G19" s="95"/>
      <c r="H19" s="95"/>
      <c r="I19" s="95"/>
      <c r="J19" s="95"/>
      <c r="K19" s="103"/>
    </row>
    <row r="20" spans="1:11" ht="15.75" x14ac:dyDescent="0.25">
      <c r="A20" s="274" t="s">
        <v>109</v>
      </c>
      <c r="B20" s="275"/>
      <c r="C20" s="264" t="s">
        <v>125</v>
      </c>
      <c r="D20" s="276"/>
      <c r="E20" s="275"/>
      <c r="F20" s="264" t="s">
        <v>127</v>
      </c>
      <c r="G20" s="276"/>
      <c r="H20" s="275"/>
      <c r="I20" s="264" t="s">
        <v>129</v>
      </c>
      <c r="J20" s="277"/>
      <c r="K20" s="103"/>
    </row>
    <row r="21" spans="1:11" ht="97.5" customHeight="1" x14ac:dyDescent="0.25">
      <c r="A21" s="278" t="s">
        <v>289</v>
      </c>
      <c r="B21" s="279"/>
      <c r="C21" s="280" t="s">
        <v>292</v>
      </c>
      <c r="D21" s="281"/>
      <c r="E21" s="279"/>
      <c r="F21" s="280" t="s">
        <v>298</v>
      </c>
      <c r="G21" s="281"/>
      <c r="H21" s="279"/>
      <c r="I21" s="320">
        <v>0.4</v>
      </c>
      <c r="J21" s="282"/>
      <c r="K21" s="103"/>
    </row>
    <row r="22" spans="1:11" ht="46.5" customHeight="1" x14ac:dyDescent="0.25">
      <c r="A22" s="278" t="s">
        <v>290</v>
      </c>
      <c r="B22" s="279"/>
      <c r="C22" s="280" t="s">
        <v>293</v>
      </c>
      <c r="D22" s="281"/>
      <c r="E22" s="279"/>
      <c r="F22" s="280" t="s">
        <v>297</v>
      </c>
      <c r="G22" s="281"/>
      <c r="H22" s="279"/>
      <c r="I22" s="280"/>
      <c r="J22" s="282"/>
      <c r="K22" s="103"/>
    </row>
    <row r="23" spans="1:11" ht="15.75" x14ac:dyDescent="0.25">
      <c r="A23" s="278"/>
      <c r="B23" s="279"/>
      <c r="C23" s="280"/>
      <c r="D23" s="281"/>
      <c r="E23" s="279"/>
      <c r="F23" s="280"/>
      <c r="G23" s="281"/>
      <c r="H23" s="279"/>
      <c r="I23" s="280"/>
      <c r="J23" s="282"/>
      <c r="K23" s="103"/>
    </row>
    <row r="24" spans="1:11" ht="15.75" x14ac:dyDescent="0.25">
      <c r="A24" s="93"/>
      <c r="B24" s="93"/>
      <c r="C24" s="93"/>
      <c r="D24" s="93"/>
      <c r="E24" s="93"/>
      <c r="F24" s="93"/>
      <c r="G24" s="93"/>
      <c r="H24" s="93"/>
      <c r="I24" s="93"/>
      <c r="J24" s="93"/>
      <c r="K24" s="93"/>
    </row>
    <row r="25" spans="1:11" ht="15.75" x14ac:dyDescent="0.25">
      <c r="A25" s="283"/>
      <c r="B25" s="283"/>
      <c r="C25" s="283"/>
      <c r="D25" s="283"/>
      <c r="E25" s="283"/>
      <c r="F25" s="283"/>
      <c r="G25" s="283"/>
      <c r="H25" s="283"/>
      <c r="I25" s="283"/>
      <c r="J25" s="283"/>
      <c r="K25" s="93"/>
    </row>
    <row r="26" spans="1:11" ht="15.75" x14ac:dyDescent="0.25">
      <c r="A26" s="93"/>
      <c r="B26" s="93"/>
      <c r="C26" s="93"/>
      <c r="D26" s="93"/>
      <c r="E26" s="93"/>
      <c r="F26" s="93"/>
      <c r="G26" s="93"/>
      <c r="H26" s="93"/>
      <c r="I26" s="93"/>
      <c r="J26" s="93"/>
      <c r="K26" s="93"/>
    </row>
    <row r="27" spans="1:11" ht="15.75" x14ac:dyDescent="0.25">
      <c r="A27" s="284" t="s">
        <v>33</v>
      </c>
      <c r="B27" s="284"/>
      <c r="C27" s="284"/>
      <c r="D27" s="284"/>
      <c r="E27" s="284"/>
      <c r="F27" s="284"/>
      <c r="G27" s="284"/>
      <c r="H27" s="284"/>
      <c r="I27" s="284"/>
      <c r="J27" s="284"/>
      <c r="K27" s="93"/>
    </row>
    <row r="28" spans="1:11" ht="16.5" thickBot="1" x14ac:dyDescent="0.3">
      <c r="A28" s="93"/>
      <c r="B28" s="93"/>
      <c r="C28" s="93"/>
      <c r="D28" s="93"/>
      <c r="E28" s="93"/>
      <c r="F28" s="93"/>
      <c r="G28" s="93"/>
      <c r="H28" s="93"/>
      <c r="I28" s="93"/>
      <c r="J28" s="93"/>
      <c r="K28" s="93"/>
    </row>
    <row r="29" spans="1:11" ht="15.75" x14ac:dyDescent="0.25">
      <c r="A29" s="96" t="s">
        <v>110</v>
      </c>
      <c r="B29" s="276" t="s">
        <v>119</v>
      </c>
      <c r="C29" s="276"/>
      <c r="D29" s="276"/>
      <c r="E29" s="276"/>
      <c r="F29" s="276"/>
      <c r="G29" s="275"/>
      <c r="H29" s="285" t="s">
        <v>128</v>
      </c>
      <c r="I29" s="285"/>
      <c r="J29" s="286"/>
      <c r="K29" s="93"/>
    </row>
    <row r="30" spans="1:11" ht="15.75" x14ac:dyDescent="0.25">
      <c r="A30" s="97" t="s">
        <v>111</v>
      </c>
      <c r="B30" s="287" t="s">
        <v>120</v>
      </c>
      <c r="C30" s="288"/>
      <c r="D30" s="288"/>
      <c r="E30" s="288"/>
      <c r="F30" s="288"/>
      <c r="G30" s="289"/>
      <c r="H30" s="290"/>
      <c r="I30" s="281"/>
      <c r="J30" s="282"/>
      <c r="K30" s="93"/>
    </row>
    <row r="31" spans="1:11" ht="15.75" x14ac:dyDescent="0.25">
      <c r="A31" s="97" t="s">
        <v>112</v>
      </c>
      <c r="B31" s="287" t="s">
        <v>121</v>
      </c>
      <c r="C31" s="288"/>
      <c r="D31" s="288"/>
      <c r="E31" s="288"/>
      <c r="F31" s="288"/>
      <c r="G31" s="289"/>
      <c r="H31" s="290" t="s">
        <v>296</v>
      </c>
      <c r="I31" s="281"/>
      <c r="J31" s="282"/>
      <c r="K31" s="93"/>
    </row>
    <row r="32" spans="1:11" ht="15.75" x14ac:dyDescent="0.25">
      <c r="A32" s="97" t="s">
        <v>113</v>
      </c>
      <c r="B32" s="287" t="s">
        <v>122</v>
      </c>
      <c r="C32" s="288"/>
      <c r="D32" s="288"/>
      <c r="E32" s="288"/>
      <c r="F32" s="288"/>
      <c r="G32" s="289"/>
      <c r="H32" s="290" t="s">
        <v>295</v>
      </c>
      <c r="I32" s="281"/>
      <c r="J32" s="282"/>
      <c r="K32" s="93"/>
    </row>
    <row r="33" spans="1:11" ht="15.75" x14ac:dyDescent="0.25">
      <c r="A33" s="97" t="s">
        <v>114</v>
      </c>
      <c r="B33" s="287" t="s">
        <v>123</v>
      </c>
      <c r="C33" s="288"/>
      <c r="D33" s="288"/>
      <c r="E33" s="288"/>
      <c r="F33" s="288"/>
      <c r="G33" s="289"/>
      <c r="H33" s="290"/>
      <c r="I33" s="281"/>
      <c r="J33" s="282"/>
      <c r="K33" s="93"/>
    </row>
    <row r="34" spans="1:11" ht="15.75" x14ac:dyDescent="0.25">
      <c r="A34" s="97" t="s">
        <v>115</v>
      </c>
      <c r="B34" s="287" t="s">
        <v>124</v>
      </c>
      <c r="C34" s="288"/>
      <c r="D34" s="288"/>
      <c r="E34" s="288"/>
      <c r="F34" s="288"/>
      <c r="G34" s="289"/>
      <c r="H34" s="290" t="s">
        <v>296</v>
      </c>
      <c r="I34" s="281"/>
      <c r="J34" s="282"/>
      <c r="K34" s="93"/>
    </row>
    <row r="35" spans="1:11" ht="15.75" x14ac:dyDescent="0.25">
      <c r="A35" s="316">
        <v>6</v>
      </c>
      <c r="B35" s="315" t="s">
        <v>278</v>
      </c>
      <c r="C35" s="315"/>
      <c r="D35" s="315"/>
      <c r="E35" s="315"/>
      <c r="F35" s="315"/>
      <c r="G35" s="315"/>
      <c r="H35" s="290" t="s">
        <v>295</v>
      </c>
      <c r="I35" s="281"/>
      <c r="J35" s="282"/>
      <c r="K35" s="93"/>
    </row>
    <row r="36" spans="1:11" ht="15.75" x14ac:dyDescent="0.25">
      <c r="A36" s="317">
        <v>7</v>
      </c>
      <c r="B36" s="315" t="s">
        <v>279</v>
      </c>
      <c r="C36" s="315"/>
      <c r="D36" s="315"/>
      <c r="E36" s="315"/>
      <c r="F36" s="315"/>
      <c r="G36" s="315"/>
      <c r="H36" s="290" t="s">
        <v>295</v>
      </c>
      <c r="I36" s="281"/>
      <c r="J36" s="282"/>
      <c r="K36" s="93"/>
    </row>
    <row r="37" spans="1:11" ht="15.75" x14ac:dyDescent="0.25">
      <c r="A37" s="317">
        <v>8</v>
      </c>
      <c r="B37" s="315" t="s">
        <v>280</v>
      </c>
      <c r="C37" s="315"/>
      <c r="D37" s="315"/>
      <c r="E37" s="315"/>
      <c r="F37" s="315"/>
      <c r="G37" s="315"/>
      <c r="H37" s="290" t="s">
        <v>295</v>
      </c>
      <c r="I37" s="281"/>
      <c r="J37" s="282"/>
      <c r="K37" s="93"/>
    </row>
    <row r="38" spans="1:11" ht="15.75" x14ac:dyDescent="0.25">
      <c r="A38" s="318">
        <v>9</v>
      </c>
      <c r="B38" s="315" t="s">
        <v>281</v>
      </c>
      <c r="C38" s="315"/>
      <c r="D38" s="315"/>
      <c r="E38" s="315"/>
      <c r="F38" s="315"/>
      <c r="G38" s="315"/>
      <c r="H38" s="290" t="s">
        <v>296</v>
      </c>
      <c r="I38" s="281"/>
      <c r="J38" s="282"/>
      <c r="K38" s="93"/>
    </row>
    <row r="39" spans="1:11" ht="15.75" x14ac:dyDescent="0.25">
      <c r="A39" s="317">
        <v>10</v>
      </c>
      <c r="B39" s="315" t="s">
        <v>282</v>
      </c>
      <c r="C39" s="315"/>
      <c r="D39" s="315"/>
      <c r="E39" s="315"/>
      <c r="F39" s="315"/>
      <c r="G39" s="315"/>
      <c r="H39" s="290" t="s">
        <v>296</v>
      </c>
      <c r="I39" s="281"/>
      <c r="J39" s="282"/>
      <c r="K39" s="93"/>
    </row>
    <row r="40" spans="1:11" ht="15.75" x14ac:dyDescent="0.25">
      <c r="A40" s="317">
        <v>11</v>
      </c>
      <c r="B40" s="315" t="s">
        <v>283</v>
      </c>
      <c r="C40" s="315"/>
      <c r="D40" s="315"/>
      <c r="E40" s="315"/>
      <c r="F40" s="315"/>
      <c r="G40" s="315"/>
      <c r="H40" s="290" t="s">
        <v>296</v>
      </c>
      <c r="I40" s="281"/>
      <c r="J40" s="282"/>
      <c r="K40" s="93"/>
    </row>
    <row r="41" spans="1:11" ht="15.75" x14ac:dyDescent="0.25">
      <c r="A41" s="317">
        <v>12</v>
      </c>
      <c r="B41" s="315" t="s">
        <v>284</v>
      </c>
      <c r="C41" s="315"/>
      <c r="D41" s="315"/>
      <c r="E41" s="315"/>
      <c r="F41" s="315"/>
      <c r="G41" s="315"/>
      <c r="H41" s="290" t="s">
        <v>295</v>
      </c>
      <c r="I41" s="281"/>
      <c r="J41" s="282"/>
      <c r="K41" s="93"/>
    </row>
    <row r="42" spans="1:11" ht="15.75" x14ac:dyDescent="0.25">
      <c r="A42" s="317">
        <v>13</v>
      </c>
      <c r="B42" s="315" t="s">
        <v>285</v>
      </c>
      <c r="C42" s="315"/>
      <c r="D42" s="315"/>
      <c r="E42" s="315"/>
      <c r="F42" s="315"/>
      <c r="G42" s="315"/>
      <c r="H42" s="290" t="s">
        <v>295</v>
      </c>
      <c r="I42" s="281"/>
      <c r="J42" s="282"/>
      <c r="K42" s="93"/>
    </row>
    <row r="43" spans="1:11" ht="15.75" x14ac:dyDescent="0.25">
      <c r="A43" s="318">
        <v>14</v>
      </c>
      <c r="B43" s="315" t="s">
        <v>286</v>
      </c>
      <c r="C43" s="315"/>
      <c r="D43" s="315"/>
      <c r="E43" s="315"/>
      <c r="F43" s="315"/>
      <c r="G43" s="315"/>
      <c r="H43" s="290" t="s">
        <v>295</v>
      </c>
      <c r="I43" s="281"/>
      <c r="J43" s="282"/>
      <c r="K43" s="93"/>
    </row>
    <row r="44" spans="1:11" ht="15.75" x14ac:dyDescent="0.25">
      <c r="A44" s="318">
        <v>15</v>
      </c>
      <c r="B44" s="315" t="s">
        <v>287</v>
      </c>
      <c r="C44" s="315"/>
      <c r="D44" s="315"/>
      <c r="E44" s="315"/>
      <c r="F44" s="315"/>
      <c r="G44" s="315"/>
      <c r="H44" s="290" t="s">
        <v>295</v>
      </c>
      <c r="I44" s="281"/>
      <c r="J44" s="282"/>
      <c r="K44" s="93"/>
    </row>
    <row r="45" spans="1:11" ht="15.75" x14ac:dyDescent="0.25">
      <c r="A45" s="98"/>
      <c r="B45" s="291"/>
      <c r="C45" s="292"/>
      <c r="D45" s="292"/>
      <c r="E45" s="292"/>
      <c r="F45" s="292"/>
      <c r="G45" s="293"/>
      <c r="H45" s="290"/>
      <c r="I45" s="281"/>
      <c r="J45" s="282"/>
      <c r="K45" s="93"/>
    </row>
    <row r="46" spans="1:11" ht="15.75" x14ac:dyDescent="0.25">
      <c r="A46" s="98"/>
      <c r="B46" s="291"/>
      <c r="C46" s="292"/>
      <c r="D46" s="292"/>
      <c r="E46" s="292"/>
      <c r="F46" s="292"/>
      <c r="G46" s="293"/>
      <c r="H46" s="290"/>
      <c r="I46" s="281"/>
      <c r="J46" s="282"/>
      <c r="K46" s="93"/>
    </row>
    <row r="47" spans="1:11" ht="16.5" thickBot="1" x14ac:dyDescent="0.3">
      <c r="A47" s="99"/>
      <c r="B47" s="294"/>
      <c r="C47" s="295"/>
      <c r="D47" s="295"/>
      <c r="E47" s="295"/>
      <c r="F47" s="295"/>
      <c r="G47" s="296"/>
      <c r="H47" s="297"/>
      <c r="I47" s="298"/>
      <c r="J47" s="299"/>
      <c r="K47" s="93"/>
    </row>
    <row r="48" spans="1:11" ht="15.75" x14ac:dyDescent="0.25">
      <c r="A48" s="93"/>
      <c r="B48" s="93"/>
      <c r="C48" s="93"/>
      <c r="D48" s="93"/>
      <c r="E48" s="93"/>
      <c r="F48" s="93"/>
      <c r="G48" s="93"/>
      <c r="H48" s="93"/>
      <c r="I48" s="93"/>
      <c r="J48" s="93"/>
      <c r="K48" s="93"/>
    </row>
    <row r="49" spans="1:11" ht="85.5" customHeight="1" x14ac:dyDescent="0.25">
      <c r="A49" s="283" t="s">
        <v>116</v>
      </c>
      <c r="B49" s="283"/>
      <c r="C49" s="283"/>
      <c r="D49" s="283"/>
      <c r="E49" s="283"/>
      <c r="F49" s="283"/>
      <c r="G49" s="283"/>
      <c r="H49" s="283"/>
      <c r="I49" s="283"/>
      <c r="J49" s="283"/>
      <c r="K49" s="93"/>
    </row>
    <row r="50" spans="1:11" ht="26.25" customHeight="1" x14ac:dyDescent="0.25">
      <c r="A50" s="93"/>
      <c r="B50" s="93"/>
      <c r="C50" s="93"/>
      <c r="D50" s="93"/>
      <c r="E50" s="93"/>
      <c r="F50" s="93"/>
      <c r="G50" s="93"/>
      <c r="H50" s="93"/>
      <c r="I50" s="93"/>
      <c r="J50" s="93"/>
      <c r="K50" s="93"/>
    </row>
    <row r="51" spans="1:11" ht="15.75" x14ac:dyDescent="0.25">
      <c r="A51" s="93"/>
      <c r="B51" s="93"/>
      <c r="C51" s="93"/>
      <c r="D51" s="93"/>
      <c r="E51" s="93"/>
      <c r="F51" s="93"/>
      <c r="G51" s="93"/>
      <c r="H51" s="93"/>
      <c r="I51" s="93"/>
      <c r="J51" s="93"/>
      <c r="K51" s="93"/>
    </row>
    <row r="52" spans="1:11" ht="15.75" x14ac:dyDescent="0.25">
      <c r="A52" s="300" t="s">
        <v>117</v>
      </c>
      <c r="B52" s="300"/>
      <c r="C52" s="300"/>
      <c r="D52" s="300"/>
      <c r="E52" s="301" t="s">
        <v>294</v>
      </c>
      <c r="F52" s="302"/>
      <c r="G52" s="302"/>
      <c r="H52" s="302"/>
      <c r="I52" s="302"/>
      <c r="J52" s="302"/>
      <c r="K52" s="93"/>
    </row>
    <row r="53" spans="1:11" ht="15.75" x14ac:dyDescent="0.25">
      <c r="A53" s="93"/>
      <c r="B53" s="93"/>
      <c r="C53" s="93"/>
      <c r="D53" s="93"/>
      <c r="E53" s="93"/>
      <c r="F53" s="93"/>
      <c r="G53" s="93"/>
      <c r="H53" s="93"/>
      <c r="I53" s="93"/>
      <c r="J53" s="93"/>
      <c r="K53" s="93"/>
    </row>
    <row r="54" spans="1:11" ht="15.75" x14ac:dyDescent="0.25">
      <c r="A54" s="300" t="s">
        <v>118</v>
      </c>
      <c r="B54" s="300"/>
      <c r="C54" s="300"/>
      <c r="D54" s="300"/>
      <c r="E54" s="301" t="s">
        <v>277</v>
      </c>
      <c r="F54" s="302"/>
      <c r="G54" s="302"/>
      <c r="H54" s="302"/>
      <c r="I54" s="302"/>
      <c r="J54" s="302"/>
      <c r="K54" s="93"/>
    </row>
    <row r="55" spans="1:11" ht="15.75" x14ac:dyDescent="0.25">
      <c r="A55" s="93"/>
      <c r="B55" s="93"/>
      <c r="C55" s="93"/>
      <c r="D55" s="93"/>
      <c r="E55" s="93"/>
      <c r="F55" s="93"/>
      <c r="G55" s="93"/>
      <c r="H55" s="93"/>
      <c r="I55" s="93"/>
      <c r="J55" s="93"/>
      <c r="K55" s="93"/>
    </row>
  </sheetData>
  <protectedRanges>
    <protectedRange sqref="B35:C44" name="Diapazonas9_15"/>
  </protectedRanges>
  <mergeCells count="107">
    <mergeCell ref="B38:G38"/>
    <mergeCell ref="H38:J38"/>
    <mergeCell ref="B39:G39"/>
    <mergeCell ref="H39:J39"/>
    <mergeCell ref="B47:G47"/>
    <mergeCell ref="H47:J47"/>
    <mergeCell ref="A49:J49"/>
    <mergeCell ref="A52:D52"/>
    <mergeCell ref="E52:J52"/>
    <mergeCell ref="A54:D54"/>
    <mergeCell ref="E54:J54"/>
    <mergeCell ref="B44:G44"/>
    <mergeCell ref="H44:J44"/>
    <mergeCell ref="B45:G45"/>
    <mergeCell ref="H45:J45"/>
    <mergeCell ref="B46:G46"/>
    <mergeCell ref="H46:J46"/>
    <mergeCell ref="B34:G34"/>
    <mergeCell ref="H34:J34"/>
    <mergeCell ref="B35:G35"/>
    <mergeCell ref="H35:J35"/>
    <mergeCell ref="B43:G43"/>
    <mergeCell ref="H43:J43"/>
    <mergeCell ref="B31:G31"/>
    <mergeCell ref="H31:J31"/>
    <mergeCell ref="B32:G32"/>
    <mergeCell ref="H32:J32"/>
    <mergeCell ref="B33:G33"/>
    <mergeCell ref="H33:J33"/>
    <mergeCell ref="B36:G36"/>
    <mergeCell ref="H36:J36"/>
    <mergeCell ref="B40:G40"/>
    <mergeCell ref="H40:J40"/>
    <mergeCell ref="B41:G41"/>
    <mergeCell ref="H41:J41"/>
    <mergeCell ref="B42:G42"/>
    <mergeCell ref="H42:J42"/>
    <mergeCell ref="B37:G37"/>
    <mergeCell ref="H37:J37"/>
    <mergeCell ref="A25:J25"/>
    <mergeCell ref="A27:J27"/>
    <mergeCell ref="B29:G29"/>
    <mergeCell ref="H29:J29"/>
    <mergeCell ref="B30:G30"/>
    <mergeCell ref="H30:J30"/>
    <mergeCell ref="A23:B23"/>
    <mergeCell ref="C23:E23"/>
    <mergeCell ref="F23:H23"/>
    <mergeCell ref="I23:J23"/>
    <mergeCell ref="A21:B21"/>
    <mergeCell ref="C21:E21"/>
    <mergeCell ref="F21:H21"/>
    <mergeCell ref="I21:J21"/>
    <mergeCell ref="A22:B22"/>
    <mergeCell ref="C22:E22"/>
    <mergeCell ref="F22:H22"/>
    <mergeCell ref="I22:J22"/>
    <mergeCell ref="A16:B16"/>
    <mergeCell ref="C16:E16"/>
    <mergeCell ref="F16:H16"/>
    <mergeCell ref="I16:J16"/>
    <mergeCell ref="A18:K18"/>
    <mergeCell ref="A20:B20"/>
    <mergeCell ref="C20:E20"/>
    <mergeCell ref="F20:H20"/>
    <mergeCell ref="I20:J20"/>
    <mergeCell ref="A14:B14"/>
    <mergeCell ref="C14:E14"/>
    <mergeCell ref="F14:H14"/>
    <mergeCell ref="I14:J14"/>
    <mergeCell ref="A15:B15"/>
    <mergeCell ref="C15:E15"/>
    <mergeCell ref="F15:H15"/>
    <mergeCell ref="I15:J15"/>
    <mergeCell ref="A12:B12"/>
    <mergeCell ref="C12:E12"/>
    <mergeCell ref="F12:H12"/>
    <mergeCell ref="I12:J12"/>
    <mergeCell ref="A13:B13"/>
    <mergeCell ref="C13:E13"/>
    <mergeCell ref="F13:H13"/>
    <mergeCell ref="I13:J13"/>
    <mergeCell ref="A10:B10"/>
    <mergeCell ref="C10:E10"/>
    <mergeCell ref="F10:H10"/>
    <mergeCell ref="I10:J10"/>
    <mergeCell ref="A11:B11"/>
    <mergeCell ref="C11:E11"/>
    <mergeCell ref="F11:H11"/>
    <mergeCell ref="I11:J11"/>
    <mergeCell ref="A8:B8"/>
    <mergeCell ref="C8:E8"/>
    <mergeCell ref="F8:H8"/>
    <mergeCell ref="I8:J8"/>
    <mergeCell ref="A9:B9"/>
    <mergeCell ref="C9:E9"/>
    <mergeCell ref="F9:H9"/>
    <mergeCell ref="I9:J9"/>
    <mergeCell ref="A6:B6"/>
    <mergeCell ref="C6:E6"/>
    <mergeCell ref="F6:H6"/>
    <mergeCell ref="I6:J6"/>
    <mergeCell ref="A7:B7"/>
    <mergeCell ref="C7:E7"/>
    <mergeCell ref="F7:H7"/>
    <mergeCell ref="I7:J7"/>
    <mergeCell ref="A3:K4"/>
  </mergeCells>
  <pageMargins left="0.7" right="0.7" top="0.75" bottom="0.75" header="0.3" footer="0.3"/>
  <pageSetup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Kainos pasiulymas</vt:lpstr>
      <vt:lpstr>Sheet2</vt:lpstr>
      <vt:lpstr>'Kainos pasiulymas'!Print_Area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Grazvydas Ramanauskas</dc:creator>
  <cp:lastModifiedBy>Jurgita Žaliauskienė</cp:lastModifiedBy>
  <cp:lastPrinted>2022-11-29T14:21:28Z</cp:lastPrinted>
  <dcterms:created xsi:type="dcterms:W3CDTF">2020-06-04T06:26:27Z</dcterms:created>
  <dcterms:modified xsi:type="dcterms:W3CDTF">2022-11-29T14:21:34Z</dcterms:modified>
</cp:coreProperties>
</file>