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rasbuz\Documents\VIENKARTINĖS PRIEMONĖS 7859-3 P.N.672224 2023-07-14\"/>
    </mc:Choice>
  </mc:AlternateContent>
  <xr:revisionPtr revIDLastSave="0" documentId="13_ncr:1_{7953B23A-DE93-4EAD-8202-BBD9BBDC91D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1" l="1"/>
  <c r="F65" i="1"/>
  <c r="F66" i="1"/>
  <c r="F67" i="1"/>
  <c r="G66" i="1"/>
  <c r="G65" i="1"/>
  <c r="F41" i="1"/>
  <c r="F45" i="1"/>
  <c r="F46" i="1"/>
  <c r="F47" i="1"/>
  <c r="G46" i="1"/>
  <c r="G45" i="1"/>
</calcChain>
</file>

<file path=xl/sharedStrings.xml><?xml version="1.0" encoding="utf-8"?>
<sst xmlns="http://schemas.openxmlformats.org/spreadsheetml/2006/main" count="160" uniqueCount="120">
  <si>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</si>
  <si>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</si>
  <si>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</si>
  <si>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</si>
  <si>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</si>
  <si>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</si>
  <si>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</si>
  <si>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</si>
  <si>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</si>
  <si>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</si>
  <si>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</si>
  <si>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</si>
  <si>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</si>
  <si>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</si>
  <si>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</si>
  <si>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</si>
  <si>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</si>
  <si>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</si>
  <si>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</si>
  <si>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</si>
  <si>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</si>
  <si>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</si>
  <si>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</si>
  <si>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</si>
  <si>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</si>
  <si>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</si>
  <si>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</si>
  <si>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</si>
  <si>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</si>
  <si>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</si>
  <si>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</si>
  <si>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</si>
  <si>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</si>
  <si>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vnt.</t>
  </si>
  <si>
    <t>Suma be PVM</t>
  </si>
  <si>
    <t>Taikomas PVM dydis (%)</t>
  </si>
  <si>
    <t>PVM suma</t>
  </si>
  <si>
    <t>Suma su PVM</t>
  </si>
  <si>
    <t>40. DALIS</t>
  </si>
  <si>
    <t>ENDOSKOPINIS PJOVIMO ĮRANKIS</t>
  </si>
  <si>
    <t>40.</t>
  </si>
  <si>
    <t>Endoskopinis pjovimo įrankis</t>
  </si>
  <si>
    <t>40.1.</t>
  </si>
  <si>
    <t>40.1.1.</t>
  </si>
  <si>
    <t>Monofilamentinės, plokščios, persuktos vielos pjovimo įrankis</t>
  </si>
  <si>
    <t>40.1.2.</t>
  </si>
  <si>
    <t>Skirtas plokščių polipų šalinimui</t>
  </si>
  <si>
    <t>40.1.3.</t>
  </si>
  <si>
    <t>Kilpos dydis 14 mm x 27 mm (±1mm)</t>
  </si>
  <si>
    <t>42. DALIS</t>
  </si>
  <si>
    <t xml:space="preserve">ADATA ENDOSKOPINĖ </t>
  </si>
  <si>
    <t>42.</t>
  </si>
  <si>
    <t xml:space="preserve">Adata endoskopinė </t>
  </si>
  <si>
    <t>42.1.</t>
  </si>
  <si>
    <t>42.1.1.</t>
  </si>
  <si>
    <t>Adata endoskopinė su stabdymo sistema ir spyruokline rankena</t>
  </si>
  <si>
    <t>42.1.2.</t>
  </si>
  <si>
    <t>Adatos šarvas turi būti pagamintas iš nerūdijančio plieno, dengtas teflonu ar kita medžiaga geresniam judėjimui endoskopo kanalu</t>
  </si>
  <si>
    <t>42.1.3.</t>
  </si>
  <si>
    <t>Distaliniame gale turi būti adatos mova ir stabdymo sistema bei spyruoklinė rankena, skirta pilnam adatos įtraukimui į movą ir iš jos (apsaugai nuo netyčinio adatos įsmigimo ir/ar endoskopo pažeidimo</t>
  </si>
  <si>
    <t>42.1.4.</t>
  </si>
  <si>
    <t>Su Luer Lock jungtimi</t>
  </si>
  <si>
    <t>42.1.5.</t>
  </si>
  <si>
    <t>Adatos šarvo diametras 2,5 ir 1,8mm, ilgis 230cm  (± 5 cm)</t>
  </si>
  <si>
    <t>42.1.6.</t>
  </si>
  <si>
    <t>Adatos dydžiai 25G ir 23G (pasirinktinai), projekcija 5 ir 4mm</t>
  </si>
  <si>
    <t>Vienkartinė, sterili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</si>
  <si>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</si>
  <si>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</si>
  <si>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</si>
  <si>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</si>
  <si>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</si>
  <si>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</si>
  <si>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</si>
  <si>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</si>
  <si>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</si>
  <si>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</si>
  <si>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</si>
  <si>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</si>
  <si>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</si>
  <si>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</si>
  <si>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</si>
  <si>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</si>
  <si>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</si>
  <si>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</si>
  <si>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7859-3 2023-06-04 20:44:56</t>
  </si>
  <si>
    <t xml:space="preserve">VIENKARTINĖS PAGALBINĖS MEDICININĖS PRIEMONĖS </t>
  </si>
  <si>
    <r>
      <t xml:space="preserve">6. Pasiūlymų formoje būtina palikti tik siūlomas pirkimo dalis. Nepasiūlytas pirkimo dalis būtina </t>
    </r>
    <r>
      <rPr>
        <b/>
        <sz val="11"/>
        <rFont val="Calibri"/>
        <family val="2"/>
        <charset val="186"/>
        <scheme val="minor"/>
      </rPr>
      <t>IŠTRINTI.</t>
    </r>
  </si>
  <si>
    <t xml:space="preserve">PASTABA:                                                                                                       1. Tiekėjo kartu su pasiūlymu nepateikusio dokumentų, patvirtinančių atitiktį techninės specifikacijos reikalavimams nurodytiems pirkimo sąlygų priede ,,Pasiūlymų forma“, vadovaujantis pirkimo sąlygų  5.10.6. papunktyje nustatytais reikalavimais ir (arba) iš pateiktų dokumentų visumos nebus galimybės įsitikinti pirkimo objekto atitiktimi techninės specifikacijos reikalavimams pasiūlymas bus atmestas.                                                    </t>
  </si>
  <si>
    <t>HYBRID HOT &amp; COLD SNARES, POLYPECTOMY SNARES pagal Vytil užsakymą pagaminta   Jiangsu Vedkang ( Kinija)Ref CJ-ADR-23-230-MFO15</t>
  </si>
  <si>
    <t xml:space="preserve">Kilpos dydis 15 mm x 27 mm </t>
  </si>
  <si>
    <t xml:space="preserve">Carr-Locke Injection Needle, Steris (USA),Ref 007118xx </t>
  </si>
  <si>
    <t>Adatos šarvas pagamintas iš nerūdijančio plieno, dengtas teflonu  geresniam judėjimui endoskopo kanalu</t>
  </si>
  <si>
    <t>Distaliniame gale adatos mova ir stabdymo sistema bei spyruoklinė rankena, skirta pilnam adatos įtraukimui į movą ir iš jos (apsaugai nuo netyčinio adatos įsmigimo ir/ar endoskopo pažeidimo</t>
  </si>
  <si>
    <t>Adatos šarvo diametras 2,5 ir 1,8mm, ilgis 230cm </t>
  </si>
  <si>
    <t>https://www.steris.com/healthcare/products/endoscopy-devices/gi-bleed-management-and-irrigation/injection-needles/carr-locke-injection-needle#ShopNow</t>
  </si>
  <si>
    <t>Vytil katalogo ištrauka</t>
  </si>
  <si>
    <t>Su carr Lock jungtimi</t>
  </si>
  <si>
    <t xml:space="preserve">Nėra </t>
  </si>
  <si>
    <t>-</t>
  </si>
  <si>
    <t>Nėra</t>
  </si>
  <si>
    <t>EBVPD</t>
  </si>
  <si>
    <t>Ne</t>
  </si>
  <si>
    <t>Įgaliojimas (Formedics) Auksė_</t>
  </si>
  <si>
    <t>Taip</t>
  </si>
  <si>
    <t>RC pažyma (Formedics) E.B. 05-04 (LT)</t>
  </si>
  <si>
    <t>Tiekėjo deklaracija dėl Tarybos Reglamento</t>
  </si>
  <si>
    <t>CE sertifikatai</t>
  </si>
  <si>
    <t>Katalogai</t>
  </si>
  <si>
    <t>Formedics, UAB</t>
  </si>
  <si>
    <t>Auksė Čižiūnaitė-Rupeikienė</t>
  </si>
  <si>
    <t>CVP IS 672224</t>
  </si>
  <si>
    <t>Vilnius</t>
  </si>
  <si>
    <t>UAB Formedics</t>
  </si>
  <si>
    <t>Senosios Pilaitės kelias 1, LT-06229 Vilnius, Lietuva</t>
  </si>
  <si>
    <t>LT100001278310</t>
  </si>
  <si>
    <t>AB SEB bankas, b.k. 70440, LT37 7044 0600 0167 0742</t>
  </si>
  <si>
    <t>8 624 66 504; tenderns@formedics.lt</t>
  </si>
  <si>
    <t>Direktorius Eimantas Baltušis</t>
  </si>
  <si>
    <t>Klinikinių tyrimų ir produktų specialistas Vaidas Večkys tel. +370 607 93324; el. paštas: vaidas@formedics.lt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</si>
</sst>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0" tint="-0.34998626667073579"/>
      <name val="Calibri"/>
      <family val="2"/>
      <scheme val="minor"/>
    </font>
    <font>
      <sz val="11"/>
      <name val="Calibri"/>
      <family val="2"/>
      <scheme val="minor"/>
    </font>
    <font>
      <b/>
      <sz val="11"/>
      <name val="Calibri"/>
      <family val="2"/>
      <charset val="186"/>
      <scheme val="minor"/>
    </font>
    <font>
      <b/>
      <sz val="11"/>
      <name val="Times New Roman"/>
      <family val="1"/>
      <charset val="186"/>
    </font>
    <font>
      <u/>
      <sz val="12"/>
      <color theme="10"/>
      <name val="Calibri"/>
      <family val="2"/>
      <scheme val="minor"/>
    </font>
    <font>
      <sz val="11"/>
      <color rgb="FF000000"/>
      <name val="Calibri"/>
      <family val="2"/>
      <scheme val="minor"/>
    </font>
    <font>
      <sz val="12"/>
      <color theme="1"/>
      <name val="Times New Roman"/>
      <family val="1"/>
    </font>
  </fonts>
  <fills count="13">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rgb="FFBFBFBF"/>
        <bgColor rgb="FFFFFFFF"/>
      </patternFill>
    </fill>
    <fill>
      <patternFill patternType="solid">
        <fgColor theme="5"/>
        <bgColor rgb="FFBFBFBF"/>
      </patternFill>
    </fill>
    <fill>
      <patternFill patternType="solid">
        <fgColor theme="5"/>
        <bgColor indexed="64"/>
      </patternFill>
    </fill>
    <fill>
      <patternFill patternType="solid">
        <fgColor theme="0"/>
        <bgColor rgb="FFBFBFBF"/>
      </patternFill>
    </fill>
    <fill>
      <patternFill patternType="solid">
        <fgColor indexed="9"/>
        <bgColor indexed="64"/>
      </patternFill>
    </fill>
    <fill>
      <patternFill patternType="solid">
        <fgColor indexed="2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2" fillId="0" borderId="0" applyNumberFormat="0" applyFill="0" applyBorder="0" applyAlignment="0" applyProtection="0"/>
  </cellStyleXfs>
  <cellXfs count="79">
    <xf numFmtId="0" fontId="0" fillId="0" borderId="0" xfId="0"/>
    <xf numFmtId="0" fontId="4" fillId="2"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wrapText="1"/>
    </xf>
    <xf numFmtId="0" fontId="5" fillId="4" borderId="0" xfId="0" applyFont="1" applyFill="1"/>
    <xf numFmtId="0" fontId="4" fillId="4" borderId="0" xfId="0" applyFont="1" applyFill="1"/>
    <xf numFmtId="0" fontId="5" fillId="4" borderId="16" xfId="0" applyFont="1" applyFill="1" applyBorder="1"/>
    <xf numFmtId="0" fontId="4" fillId="4" borderId="16" xfId="0" applyFont="1" applyFill="1" applyBorder="1"/>
    <xf numFmtId="0" fontId="4" fillId="6" borderId="16" xfId="0" applyFont="1" applyFill="1" applyBorder="1" applyProtection="1">
      <protection locked="0"/>
    </xf>
    <xf numFmtId="0" fontId="4" fillId="5" borderId="16"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5" fillId="4" borderId="16" xfId="0" applyFont="1" applyFill="1" applyBorder="1" applyAlignment="1">
      <alignment vertical="center" wrapText="1"/>
    </xf>
    <xf numFmtId="0" fontId="4" fillId="4" borderId="16" xfId="0" applyFont="1" applyFill="1" applyBorder="1" applyAlignment="1">
      <alignment wrapText="1"/>
    </xf>
    <xf numFmtId="0" fontId="8" fillId="7" borderId="0" xfId="0" applyFont="1" applyFill="1" applyAlignment="1" applyProtection="1">
      <alignment wrapText="1"/>
      <protection locked="0"/>
    </xf>
    <xf numFmtId="0" fontId="9" fillId="8" borderId="0" xfId="0" applyFont="1" applyFill="1"/>
    <xf numFmtId="0" fontId="9" fillId="9" borderId="0" xfId="0" applyFont="1" applyFill="1"/>
    <xf numFmtId="0" fontId="11" fillId="9" borderId="0" xfId="0" applyFont="1" applyFill="1" applyAlignment="1">
      <alignment horizontal="justify" vertical="center"/>
    </xf>
    <xf numFmtId="0" fontId="4" fillId="10" borderId="16" xfId="0" applyFont="1" applyFill="1" applyBorder="1"/>
    <xf numFmtId="0" fontId="4" fillId="10" borderId="16" xfId="0" applyFont="1" applyFill="1" applyBorder="1" applyAlignment="1">
      <alignment wrapText="1"/>
    </xf>
    <xf numFmtId="0" fontId="13" fillId="6" borderId="16" xfId="0" applyFont="1" applyFill="1" applyBorder="1" applyProtection="1">
      <protection locked="0"/>
    </xf>
    <xf numFmtId="0" fontId="12" fillId="4" borderId="16" xfId="1" applyFill="1" applyBorder="1" applyAlignment="1">
      <alignment wrapText="1"/>
    </xf>
    <xf numFmtId="0" fontId="3" fillId="3" borderId="8" xfId="0" applyFont="1" applyFill="1" applyBorder="1" applyAlignment="1" applyProtection="1">
      <alignment horizontal="center" vertical="center"/>
      <protection locked="0"/>
    </xf>
    <xf numFmtId="0" fontId="2" fillId="5" borderId="16" xfId="0" applyFont="1" applyFill="1" applyBorder="1" applyAlignment="1" applyProtection="1">
      <alignment wrapText="1"/>
      <protection locked="0"/>
    </xf>
    <xf numFmtId="14" fontId="4" fillId="5" borderId="1" xfId="0" applyNumberFormat="1" applyFont="1" applyFill="1" applyBorder="1" applyProtection="1">
      <protection locked="0"/>
    </xf>
    <xf numFmtId="0" fontId="1" fillId="5" borderId="1" xfId="0" applyFont="1" applyFill="1" applyBorder="1" applyProtection="1">
      <protection locked="0"/>
    </xf>
    <xf numFmtId="0" fontId="1" fillId="3" borderId="0" xfId="0" applyFont="1" applyFill="1" applyProtection="1">
      <protection locked="0"/>
    </xf>
    <xf numFmtId="0" fontId="4" fillId="2" borderId="1" xfId="0" applyFont="1" applyFill="1" applyBorder="1" applyAlignment="1">
      <alignment vertical="center" wrapText="1"/>
    </xf>
    <xf numFmtId="0" fontId="0" fillId="0" borderId="12" xfId="0" applyBorder="1"/>
    <xf numFmtId="0" fontId="14" fillId="11" borderId="1" xfId="0" applyFont="1" applyFill="1" applyBorder="1" applyAlignment="1" applyProtection="1">
      <alignment horizontal="center" vertical="center" wrapText="1"/>
      <protection locked="0"/>
    </xf>
    <xf numFmtId="0" fontId="0" fillId="12" borderId="13" xfId="0" applyFill="1" applyBorder="1" applyProtection="1">
      <protection locked="0"/>
    </xf>
    <xf numFmtId="0" fontId="0" fillId="12" borderId="12" xfId="0" applyFill="1" applyBorder="1" applyProtection="1">
      <protection locked="0"/>
    </xf>
    <xf numFmtId="49" fontId="6" fillId="2" borderId="2" xfId="0" applyNumberFormat="1" applyFont="1" applyFill="1" applyBorder="1" applyAlignment="1">
      <alignment horizontal="left" vertical="center"/>
    </xf>
    <xf numFmtId="0" fontId="0" fillId="0" borderId="15" xfId="0" applyBorder="1"/>
    <xf numFmtId="49" fontId="6" fillId="2" borderId="2" xfId="0" applyNumberFormat="1" applyFont="1" applyFill="1" applyBorder="1" applyAlignment="1">
      <alignment horizontal="left" vertical="center" wrapText="1"/>
    </xf>
    <xf numFmtId="0" fontId="4" fillId="2" borderId="0" xfId="0" applyFont="1" applyFill="1"/>
    <xf numFmtId="0" fontId="4" fillId="2" borderId="0" xfId="0" applyFont="1" applyFill="1" applyAlignment="1">
      <alignment vertical="center" wrapText="1"/>
    </xf>
    <xf numFmtId="0" fontId="4" fillId="4" borderId="16" xfId="0" applyFont="1" applyFill="1" applyBorder="1" applyAlignment="1">
      <alignment vertical="center" wrapText="1"/>
    </xf>
    <xf numFmtId="0" fontId="0" fillId="0" borderId="16" xfId="0" applyBorder="1"/>
    <xf numFmtId="0" fontId="1" fillId="5" borderId="16" xfId="0" applyFont="1" applyFill="1" applyBorder="1" applyAlignment="1" applyProtection="1">
      <alignment horizontal="center" vertical="center" wrapText="1"/>
      <protection locked="0"/>
    </xf>
    <xf numFmtId="0" fontId="0" fillId="0" borderId="16" xfId="0" applyBorder="1" applyProtection="1">
      <protection locked="0"/>
    </xf>
    <xf numFmtId="0" fontId="5" fillId="2" borderId="0" xfId="0" applyFont="1" applyFill="1"/>
    <xf numFmtId="0" fontId="5" fillId="2" borderId="0" xfId="0" applyFont="1" applyFill="1" applyAlignment="1">
      <alignment horizontal="left" wrapText="1"/>
    </xf>
    <xf numFmtId="0" fontId="4" fillId="2" borderId="4" xfId="0" applyFont="1" applyFill="1" applyBorder="1" applyAlignment="1">
      <alignment horizontal="center" vertical="center" wrapText="1"/>
    </xf>
    <xf numFmtId="0" fontId="0" fillId="0" borderId="9" xfId="0" applyBorder="1"/>
    <xf numFmtId="0" fontId="4" fillId="2" borderId="5" xfId="0" applyFont="1" applyFill="1" applyBorder="1" applyAlignment="1">
      <alignment horizontal="center" vertical="center" wrapText="1"/>
    </xf>
    <xf numFmtId="0" fontId="0" fillId="0" borderId="10" xfId="0" applyBorder="1"/>
    <xf numFmtId="0" fontId="3" fillId="3" borderId="7"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0" fillId="0" borderId="13" xfId="0" applyBorder="1"/>
    <xf numFmtId="0" fontId="4" fillId="3" borderId="7"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0" fillId="0" borderId="14" xfId="0" applyBorder="1"/>
    <xf numFmtId="0" fontId="5" fillId="2" borderId="0" xfId="0" applyFont="1" applyFill="1" applyAlignment="1">
      <alignment horizontal="left" vertical="center" wrapText="1"/>
    </xf>
    <xf numFmtId="0" fontId="2" fillId="5" borderId="14" xfId="0" applyFont="1" applyFill="1" applyBorder="1" applyAlignment="1" applyProtection="1">
      <alignment horizontal="center" vertical="center" wrapText="1"/>
      <protection locked="0"/>
    </xf>
    <xf numFmtId="0" fontId="4" fillId="4" borderId="1" xfId="0" applyFont="1" applyFill="1" applyBorder="1" applyAlignment="1">
      <alignment horizontal="left" vertical="center" wrapText="1"/>
    </xf>
    <xf numFmtId="0" fontId="3" fillId="5" borderId="14" xfId="0" applyFont="1" applyFill="1" applyBorder="1" applyAlignment="1" applyProtection="1">
      <alignment horizontal="center" vertical="center" wrapText="1"/>
      <protection locked="0"/>
    </xf>
    <xf numFmtId="0" fontId="4" fillId="2" borderId="6" xfId="0" applyFont="1" applyFill="1" applyBorder="1" applyAlignment="1">
      <alignment horizontal="center" vertical="center" wrapText="1"/>
    </xf>
    <xf numFmtId="0" fontId="0" fillId="0" borderId="11" xfId="0" applyBorder="1"/>
    <xf numFmtId="0" fontId="3" fillId="3" borderId="8" xfId="0" applyFont="1" applyFill="1" applyBorder="1" applyAlignment="1" applyProtection="1">
      <alignment horizontal="center" vertical="center" wrapText="1"/>
      <protection locked="0"/>
    </xf>
    <xf numFmtId="0" fontId="7" fillId="2" borderId="0" xfId="0" applyFont="1" applyFill="1" applyAlignment="1">
      <alignment horizontal="left" vertical="top" wrapText="1"/>
    </xf>
    <xf numFmtId="0" fontId="5" fillId="2" borderId="0" xfId="0" applyFont="1" applyFill="1" applyAlignment="1">
      <alignment horizontal="left"/>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0" xfId="0" applyFont="1" applyFill="1" applyAlignment="1">
      <alignment horizontal="right"/>
    </xf>
    <xf numFmtId="0" fontId="2" fillId="3" borderId="0" xfId="0" applyFont="1" applyFill="1" applyProtection="1">
      <protection locked="0"/>
    </xf>
    <xf numFmtId="0" fontId="3" fillId="5" borderId="1" xfId="0" applyFont="1" applyFill="1" applyBorder="1" applyAlignment="1" applyProtection="1">
      <alignment horizontal="left" vertical="center" wrapText="1"/>
      <protection locked="0"/>
    </xf>
    <xf numFmtId="0" fontId="2" fillId="5" borderId="1" xfId="0" applyFont="1" applyFill="1" applyBorder="1" applyAlignment="1" applyProtection="1">
      <alignment horizontal="left" vertical="center" wrapText="1"/>
      <protection locked="0"/>
    </xf>
  </cellXfs>
  <cellStyles count="2">
    <cellStyle name="Hipersaitas" xfId="1" builtinId="8"/>
    <cellStyle name="Įprastas" xfId="0" builtinId="0"/>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teris.com/healthcare/products/endoscopy-devices/gi-bleed-management-and-irrigation/injection-needles/carr-locke-injection-need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73"/>
  <sheetViews>
    <sheetView tabSelected="1" topLeftCell="A41" zoomScale="90" zoomScaleNormal="90" workbookViewId="0">
      <selection activeCell="F73" sqref="F73"/>
    </sheetView>
  </sheetViews>
  <sheetFormatPr defaultColWidth="10.875" defaultRowHeight="15" x14ac:dyDescent="0.25"/>
  <cols>
    <col min="1" max="1" width="8.625" style="1" customWidth="1"/>
    <col min="2" max="2" width="62.375" style="1" customWidth="1"/>
    <col min="3" max="3" width="9.125" style="1" customWidth="1"/>
    <col min="4" max="4" width="11.625" style="1" customWidth="1"/>
    <col min="5" max="5" width="15.625" style="1" customWidth="1"/>
    <col min="6" max="6" width="14.8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86</v>
      </c>
      <c r="B4" s="2"/>
    </row>
    <row r="5" spans="1:6" x14ac:dyDescent="0.25">
      <c r="A5" s="2"/>
      <c r="B5" s="2"/>
    </row>
    <row r="6" spans="1:6" x14ac:dyDescent="0.25">
      <c r="A6" s="1" t="s">
        <v>1</v>
      </c>
      <c r="B6" s="13" t="s">
        <v>2</v>
      </c>
    </row>
    <row r="7" spans="1:6" x14ac:dyDescent="0.25">
      <c r="B7" s="2"/>
    </row>
    <row r="8" spans="1:6" x14ac:dyDescent="0.25">
      <c r="A8" s="4" t="s">
        <v>3</v>
      </c>
      <c r="B8" s="34">
        <v>45112</v>
      </c>
    </row>
    <row r="9" spans="1:6" x14ac:dyDescent="0.25">
      <c r="A9" s="4" t="s">
        <v>4</v>
      </c>
      <c r="B9" s="35" t="s">
        <v>111</v>
      </c>
    </row>
    <row r="10" spans="1:6" x14ac:dyDescent="0.25">
      <c r="A10" s="4" t="s">
        <v>5</v>
      </c>
      <c r="B10" s="35" t="s">
        <v>112</v>
      </c>
    </row>
    <row r="12" spans="1:6" ht="15.75" x14ac:dyDescent="0.25">
      <c r="A12" s="37" t="s">
        <v>6</v>
      </c>
      <c r="B12" s="38"/>
      <c r="C12" s="39" t="s">
        <v>113</v>
      </c>
      <c r="D12" s="40"/>
      <c r="E12" s="40"/>
      <c r="F12" s="41"/>
    </row>
    <row r="13" spans="1:6" ht="15.95" customHeight="1" x14ac:dyDescent="0.25">
      <c r="A13" s="42" t="s">
        <v>7</v>
      </c>
      <c r="B13" s="43"/>
      <c r="C13" s="39">
        <v>124980311</v>
      </c>
      <c r="D13" s="40"/>
      <c r="E13" s="40"/>
      <c r="F13" s="41"/>
    </row>
    <row r="14" spans="1:6" ht="15.95" customHeight="1" x14ac:dyDescent="0.25">
      <c r="A14" s="42" t="s">
        <v>8</v>
      </c>
      <c r="B14" s="43"/>
      <c r="C14" s="39" t="s">
        <v>114</v>
      </c>
      <c r="D14" s="40"/>
      <c r="E14" s="40"/>
      <c r="F14" s="41"/>
    </row>
    <row r="15" spans="1:6" ht="15.95" customHeight="1" x14ac:dyDescent="0.25">
      <c r="A15" s="37" t="s">
        <v>9</v>
      </c>
      <c r="B15" s="38"/>
      <c r="C15" s="39" t="s">
        <v>115</v>
      </c>
      <c r="D15" s="40"/>
      <c r="E15" s="40"/>
      <c r="F15" s="41"/>
    </row>
    <row r="16" spans="1:6" ht="63" customHeight="1" x14ac:dyDescent="0.25">
      <c r="A16" s="44" t="s">
        <v>10</v>
      </c>
      <c r="B16" s="43"/>
      <c r="C16" s="39" t="s">
        <v>116</v>
      </c>
      <c r="D16" s="40"/>
      <c r="E16" s="40"/>
      <c r="F16" s="41"/>
    </row>
    <row r="17" spans="1:6" ht="15.95" customHeight="1" x14ac:dyDescent="0.25">
      <c r="A17" s="37" t="s">
        <v>11</v>
      </c>
      <c r="B17" s="38"/>
      <c r="C17" s="39" t="s">
        <v>110</v>
      </c>
      <c r="D17" s="40"/>
      <c r="E17" s="40"/>
      <c r="F17" s="41"/>
    </row>
    <row r="18" spans="1:6" ht="15.95" customHeight="1" x14ac:dyDescent="0.25">
      <c r="A18" s="37" t="s">
        <v>12</v>
      </c>
      <c r="B18" s="38"/>
      <c r="C18" s="39" t="s">
        <v>117</v>
      </c>
      <c r="D18" s="40"/>
      <c r="E18" s="40"/>
      <c r="F18" s="41"/>
    </row>
    <row r="19" spans="1:6" ht="48" customHeight="1" x14ac:dyDescent="0.25">
      <c r="A19" s="37" t="s">
        <v>13</v>
      </c>
      <c r="B19" s="38"/>
      <c r="C19" s="39" t="s">
        <v>118</v>
      </c>
      <c r="D19" s="40"/>
      <c r="E19" s="40"/>
      <c r="F19" s="41"/>
    </row>
    <row r="20" spans="1:6" ht="54.95" customHeight="1" x14ac:dyDescent="0.25">
      <c r="A20" s="37" t="s">
        <v>14</v>
      </c>
      <c r="B20" s="38"/>
      <c r="C20" s="39" t="s">
        <v>119</v>
      </c>
      <c r="D20" s="40"/>
      <c r="E20" s="40"/>
      <c r="F20" s="41"/>
    </row>
    <row r="21" spans="1:6" ht="71.099999999999994" customHeight="1" x14ac:dyDescent="0.25">
      <c r="A21" s="47" t="s">
        <v>15</v>
      </c>
      <c r="B21" s="48"/>
      <c r="C21" s="49" t="s">
        <v>99</v>
      </c>
      <c r="D21" s="50"/>
      <c r="E21" s="50"/>
      <c r="F21" s="50"/>
    </row>
    <row r="22" spans="1:6" ht="18" customHeight="1" x14ac:dyDescent="0.25">
      <c r="A22" s="5"/>
      <c r="B22" s="5"/>
      <c r="C22" s="6"/>
      <c r="D22" s="6"/>
      <c r="E22" s="6"/>
      <c r="F22" s="6"/>
    </row>
    <row r="23" spans="1:6" x14ac:dyDescent="0.25">
      <c r="A23" s="51" t="s">
        <v>16</v>
      </c>
      <c r="B23" s="45"/>
      <c r="C23" s="45"/>
      <c r="D23" s="45"/>
      <c r="E23" s="45"/>
      <c r="F23" s="45"/>
    </row>
    <row r="24" spans="1:6" x14ac:dyDescent="0.25">
      <c r="A24" s="45" t="s">
        <v>17</v>
      </c>
      <c r="B24" s="45"/>
      <c r="C24" s="45"/>
      <c r="D24" s="45"/>
      <c r="E24" s="45"/>
      <c r="F24" s="45"/>
    </row>
    <row r="25" spans="1:6" x14ac:dyDescent="0.25">
      <c r="A25" s="45" t="s">
        <v>18</v>
      </c>
      <c r="B25" s="45"/>
      <c r="C25" s="45"/>
      <c r="D25" s="45"/>
      <c r="E25" s="45"/>
      <c r="F25" s="45"/>
    </row>
    <row r="26" spans="1:6" x14ac:dyDescent="0.25">
      <c r="A26" s="45" t="s">
        <v>19</v>
      </c>
      <c r="B26" s="45"/>
      <c r="C26" s="45"/>
      <c r="D26" s="45"/>
      <c r="E26" s="45"/>
      <c r="F26" s="45"/>
    </row>
    <row r="27" spans="1:6" x14ac:dyDescent="0.25">
      <c r="A27" s="45" t="s">
        <v>20</v>
      </c>
      <c r="B27" s="45"/>
      <c r="C27" s="45"/>
      <c r="D27" s="45"/>
      <c r="E27" s="45"/>
      <c r="F27" s="45"/>
    </row>
    <row r="28" spans="1:6" ht="32.1" customHeight="1" x14ac:dyDescent="0.25">
      <c r="A28" s="46" t="s">
        <v>21</v>
      </c>
      <c r="B28" s="45"/>
      <c r="C28" s="45"/>
      <c r="D28" s="45"/>
      <c r="E28" s="45"/>
      <c r="F28" s="45"/>
    </row>
    <row r="29" spans="1:6" x14ac:dyDescent="0.25">
      <c r="A29" s="45" t="s">
        <v>22</v>
      </c>
      <c r="B29" s="45"/>
      <c r="C29" s="45"/>
      <c r="D29" s="45"/>
      <c r="E29" s="45"/>
      <c r="F29" s="45"/>
    </row>
    <row r="30" spans="1:6" ht="24" customHeight="1" x14ac:dyDescent="0.25">
      <c r="A30" s="14" t="s">
        <v>23</v>
      </c>
      <c r="C30" s="12"/>
      <c r="D30" s="24"/>
      <c r="E30" s="12"/>
      <c r="F30" s="36" t="s">
        <v>99</v>
      </c>
    </row>
    <row r="31" spans="1:6" x14ac:dyDescent="0.25">
      <c r="A31" s="25" t="s">
        <v>87</v>
      </c>
      <c r="B31" s="26"/>
      <c r="C31" s="26"/>
      <c r="D31" s="26"/>
    </row>
    <row r="36" spans="1:8" x14ac:dyDescent="0.25">
      <c r="A36" s="13" t="s">
        <v>38</v>
      </c>
      <c r="B36" s="13" t="s">
        <v>39</v>
      </c>
    </row>
    <row r="38" spans="1:8" x14ac:dyDescent="0.25">
      <c r="A38" s="13" t="s">
        <v>24</v>
      </c>
    </row>
    <row r="39" spans="1:8" ht="45" x14ac:dyDescent="0.25">
      <c r="A39" s="22" t="s">
        <v>25</v>
      </c>
      <c r="B39" s="22" t="s">
        <v>26</v>
      </c>
      <c r="C39" s="22" t="s">
        <v>27</v>
      </c>
      <c r="D39" s="22" t="s">
        <v>28</v>
      </c>
      <c r="E39" s="22" t="s">
        <v>29</v>
      </c>
      <c r="F39" s="22" t="s">
        <v>30</v>
      </c>
      <c r="G39" s="22" t="s">
        <v>31</v>
      </c>
      <c r="H39" s="22" t="s">
        <v>32</v>
      </c>
    </row>
    <row r="40" spans="1:8" x14ac:dyDescent="0.25">
      <c r="A40" s="15" t="s">
        <v>40</v>
      </c>
      <c r="B40" s="15" t="s">
        <v>41</v>
      </c>
      <c r="C40" s="16"/>
      <c r="D40" s="16"/>
      <c r="E40" s="16"/>
      <c r="F40" s="16"/>
      <c r="G40" s="16"/>
      <c r="H40" s="16"/>
    </row>
    <row r="41" spans="1:8" ht="105" x14ac:dyDescent="0.25">
      <c r="A41" s="16" t="s">
        <v>42</v>
      </c>
      <c r="B41" s="16" t="s">
        <v>41</v>
      </c>
      <c r="C41" s="16">
        <v>50</v>
      </c>
      <c r="D41" s="16" t="s">
        <v>33</v>
      </c>
      <c r="E41" s="17">
        <v>13.18</v>
      </c>
      <c r="F41" s="16">
        <f>IF(ISBLANK(E41),"", PRODUCT(C41,E41))</f>
        <v>659</v>
      </c>
      <c r="G41" s="33" t="s">
        <v>89</v>
      </c>
      <c r="H41" s="16" t="s">
        <v>96</v>
      </c>
    </row>
    <row r="42" spans="1:8" ht="30" x14ac:dyDescent="0.25">
      <c r="A42" s="16" t="s">
        <v>43</v>
      </c>
      <c r="B42" s="16" t="s">
        <v>44</v>
      </c>
      <c r="C42" s="16"/>
      <c r="D42" s="16"/>
      <c r="E42" s="16"/>
      <c r="F42" s="16"/>
      <c r="G42" s="16"/>
      <c r="H42" s="29" t="s">
        <v>44</v>
      </c>
    </row>
    <row r="43" spans="1:8" x14ac:dyDescent="0.25">
      <c r="A43" s="16" t="s">
        <v>45</v>
      </c>
      <c r="B43" s="16" t="s">
        <v>46</v>
      </c>
      <c r="C43" s="16"/>
      <c r="D43" s="16"/>
      <c r="E43" s="16"/>
      <c r="F43" s="16"/>
      <c r="G43" s="16"/>
      <c r="H43" s="18" t="s">
        <v>46</v>
      </c>
    </row>
    <row r="44" spans="1:8" x14ac:dyDescent="0.25">
      <c r="A44" s="16" t="s">
        <v>47</v>
      </c>
      <c r="B44" s="16" t="s">
        <v>48</v>
      </c>
      <c r="C44" s="16"/>
      <c r="D44" s="16"/>
      <c r="E44" s="16"/>
      <c r="F44" s="16"/>
      <c r="G44" s="16"/>
      <c r="H44" s="28" t="s">
        <v>90</v>
      </c>
    </row>
    <row r="45" spans="1:8" x14ac:dyDescent="0.25">
      <c r="E45" s="15" t="s">
        <v>34</v>
      </c>
      <c r="F45" s="15">
        <f>IF((COUNT(C41:C44)&lt;&gt;COUNT(F41:F44)),"", ROUND(SUM(F41:F44),2))</f>
        <v>659</v>
      </c>
      <c r="G45" s="14" t="str">
        <f>IF((COUNT(C41:C44)&lt;&gt;COUNT(F41:F44)),"Neužpildytos visų objektų kainos", "")</f>
        <v/>
      </c>
    </row>
    <row r="46" spans="1:8" x14ac:dyDescent="0.25">
      <c r="C46" s="15" t="s">
        <v>35</v>
      </c>
      <c r="D46" s="30">
        <v>5</v>
      </c>
      <c r="E46" s="15" t="s">
        <v>36</v>
      </c>
      <c r="F46" s="15">
        <f>IF(OR(F45="",D46=""),"", ROUND(PRODUCT(D46,F45)/100,2))</f>
        <v>32.950000000000003</v>
      </c>
      <c r="G46" s="14" t="str">
        <f>IF(D46="", "Nurodykite taikomą PVM dydį", "")</f>
        <v/>
      </c>
    </row>
    <row r="47" spans="1:8" x14ac:dyDescent="0.25">
      <c r="E47" s="15" t="s">
        <v>37</v>
      </c>
      <c r="F47" s="15">
        <f>IF(ISBLANK(F46), "", ROUND(SUM(F45:F46),2))</f>
        <v>691.95</v>
      </c>
    </row>
    <row r="52" spans="1:8" x14ac:dyDescent="0.25">
      <c r="A52" s="13" t="s">
        <v>49</v>
      </c>
      <c r="B52" s="13" t="s">
        <v>50</v>
      </c>
    </row>
    <row r="54" spans="1:8" x14ac:dyDescent="0.25">
      <c r="A54" s="13" t="s">
        <v>24</v>
      </c>
    </row>
    <row r="55" spans="1:8" ht="45" x14ac:dyDescent="0.25">
      <c r="A55" s="22" t="s">
        <v>25</v>
      </c>
      <c r="B55" s="22" t="s">
        <v>26</v>
      </c>
      <c r="C55" s="22" t="s">
        <v>27</v>
      </c>
      <c r="D55" s="22" t="s">
        <v>28</v>
      </c>
      <c r="E55" s="22" t="s">
        <v>29</v>
      </c>
      <c r="F55" s="22" t="s">
        <v>30</v>
      </c>
      <c r="G55" s="22" t="s">
        <v>31</v>
      </c>
      <c r="H55" s="22" t="s">
        <v>32</v>
      </c>
    </row>
    <row r="56" spans="1:8" x14ac:dyDescent="0.25">
      <c r="A56" s="15" t="s">
        <v>51</v>
      </c>
      <c r="B56" s="15" t="s">
        <v>52</v>
      </c>
      <c r="C56" s="16"/>
      <c r="D56" s="16"/>
      <c r="E56" s="16"/>
      <c r="F56" s="16"/>
      <c r="G56" s="16"/>
      <c r="H56" s="16"/>
    </row>
    <row r="57" spans="1:8" ht="94.5" x14ac:dyDescent="0.25">
      <c r="A57" s="16" t="s">
        <v>53</v>
      </c>
      <c r="B57" s="16" t="s">
        <v>52</v>
      </c>
      <c r="C57" s="16">
        <v>30</v>
      </c>
      <c r="D57" s="16" t="s">
        <v>33</v>
      </c>
      <c r="E57" s="17">
        <v>49.2</v>
      </c>
      <c r="F57" s="16">
        <f>IF(ISBLANK(E57),"", PRODUCT(C57,E57))</f>
        <v>1476</v>
      </c>
      <c r="G57" s="33" t="s">
        <v>91</v>
      </c>
      <c r="H57" s="31" t="s">
        <v>95</v>
      </c>
    </row>
    <row r="58" spans="1:8" ht="45" x14ac:dyDescent="0.25">
      <c r="A58" s="16" t="s">
        <v>54</v>
      </c>
      <c r="B58" s="23" t="s">
        <v>55</v>
      </c>
      <c r="C58" s="16"/>
      <c r="D58" s="16"/>
      <c r="E58" s="16"/>
      <c r="F58" s="16"/>
      <c r="G58" s="16"/>
      <c r="H58" s="29" t="s">
        <v>55</v>
      </c>
    </row>
    <row r="59" spans="1:8" ht="60" x14ac:dyDescent="0.25">
      <c r="A59" s="16" t="s">
        <v>56</v>
      </c>
      <c r="B59" s="23" t="s">
        <v>57</v>
      </c>
      <c r="C59" s="16"/>
      <c r="D59" s="16"/>
      <c r="E59" s="16"/>
      <c r="F59" s="16"/>
      <c r="G59" s="16"/>
      <c r="H59" s="29" t="s">
        <v>92</v>
      </c>
    </row>
    <row r="60" spans="1:8" ht="105" x14ac:dyDescent="0.25">
      <c r="A60" s="16" t="s">
        <v>58</v>
      </c>
      <c r="B60" s="23" t="s">
        <v>59</v>
      </c>
      <c r="C60" s="16"/>
      <c r="D60" s="16"/>
      <c r="E60" s="16"/>
      <c r="F60" s="16"/>
      <c r="G60" s="16"/>
      <c r="H60" s="29" t="s">
        <v>93</v>
      </c>
    </row>
    <row r="61" spans="1:8" x14ac:dyDescent="0.25">
      <c r="A61" s="16" t="s">
        <v>60</v>
      </c>
      <c r="B61" s="23" t="s">
        <v>61</v>
      </c>
      <c r="C61" s="16"/>
      <c r="D61" s="16"/>
      <c r="E61" s="16"/>
      <c r="F61" s="16"/>
      <c r="G61" s="16"/>
      <c r="H61" s="29" t="s">
        <v>97</v>
      </c>
    </row>
    <row r="62" spans="1:8" ht="30" x14ac:dyDescent="0.25">
      <c r="A62" s="16" t="s">
        <v>62</v>
      </c>
      <c r="B62" s="23" t="s">
        <v>63</v>
      </c>
      <c r="C62" s="16"/>
      <c r="D62" s="16"/>
      <c r="E62" s="16"/>
      <c r="F62" s="16"/>
      <c r="G62" s="16"/>
      <c r="H62" s="29" t="s">
        <v>94</v>
      </c>
    </row>
    <row r="63" spans="1:8" ht="45" x14ac:dyDescent="0.25">
      <c r="A63" s="16" t="s">
        <v>64</v>
      </c>
      <c r="B63" s="23" t="s">
        <v>65</v>
      </c>
      <c r="C63" s="16"/>
      <c r="D63" s="16"/>
      <c r="E63" s="16"/>
      <c r="F63" s="16"/>
      <c r="G63" s="16"/>
      <c r="H63" s="29" t="s">
        <v>65</v>
      </c>
    </row>
    <row r="64" spans="1:8" x14ac:dyDescent="0.25">
      <c r="A64" s="16"/>
      <c r="B64" s="23" t="s">
        <v>66</v>
      </c>
      <c r="C64" s="16"/>
      <c r="D64" s="16"/>
      <c r="E64" s="16"/>
      <c r="F64" s="16"/>
      <c r="G64" s="16"/>
      <c r="H64" s="29" t="s">
        <v>66</v>
      </c>
    </row>
    <row r="65" spans="2:7" x14ac:dyDescent="0.25">
      <c r="E65" s="15" t="s">
        <v>34</v>
      </c>
      <c r="F65" s="15">
        <f>IF((COUNT(C57:C64)&lt;&gt;COUNT(F57:F64)),"", ROUND(SUM(F57:F64),2))</f>
        <v>1476</v>
      </c>
      <c r="G65" s="14" t="str">
        <f>IF((COUNT(C57:C64)&lt;&gt;COUNT(F57:F64)),"Neužpildytos visų objektų kainos", "")</f>
        <v/>
      </c>
    </row>
    <row r="66" spans="2:7" x14ac:dyDescent="0.25">
      <c r="C66" s="15" t="s">
        <v>35</v>
      </c>
      <c r="D66" s="18">
        <v>5</v>
      </c>
      <c r="E66" s="15" t="s">
        <v>36</v>
      </c>
      <c r="F66" s="15">
        <f>IF(OR(F65="",D66=""),"", ROUND(PRODUCT(D66,F65)/100,2))</f>
        <v>73.8</v>
      </c>
      <c r="G66" s="14" t="str">
        <f>IF(D66="", "Nurodykite taikomą PVM dydį", "")</f>
        <v/>
      </c>
    </row>
    <row r="67" spans="2:7" x14ac:dyDescent="0.25">
      <c r="E67" s="15" t="s">
        <v>37</v>
      </c>
      <c r="F67" s="15">
        <f>IF(ISBLANK(F66), "", ROUND(SUM(F65:F66),2))</f>
        <v>1549.8</v>
      </c>
    </row>
    <row r="73" spans="2:7" ht="99.75" x14ac:dyDescent="0.25">
      <c r="B73" s="27" t="s">
        <v>88</v>
      </c>
    </row>
  </sheetData>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hyperlinks>
    <hyperlink ref="H57" r:id="rId1" location="ShopNow" xr:uid="{7E8011CD-F1C8-DE45-810E-12855D83B159}"/>
  </hyperlinks>
  <pageMargins left="0.7" right="0.7" top="0.75" bottom="0.75" header="0.3" footer="0.3"/>
  <pageSetup paperSize="9" orientation="portrait"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3"/>
  <sheetViews>
    <sheetView workbookViewId="0">
      <selection activeCell="H44" sqref="H44"/>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2" t="s">
        <v>67</v>
      </c>
      <c r="B2" s="45"/>
      <c r="C2" s="45"/>
      <c r="D2" s="45"/>
      <c r="E2" s="45"/>
      <c r="F2" s="45"/>
      <c r="G2" s="45"/>
      <c r="H2" s="45"/>
      <c r="I2" s="45"/>
      <c r="J2" s="45"/>
      <c r="K2" s="45"/>
    </row>
    <row r="3" spans="1:11" x14ac:dyDescent="0.25">
      <c r="A3" s="45"/>
      <c r="B3" s="45"/>
      <c r="C3" s="45"/>
      <c r="D3" s="45"/>
      <c r="E3" s="45"/>
      <c r="F3" s="45"/>
      <c r="G3" s="45"/>
      <c r="H3" s="45"/>
      <c r="I3" s="45"/>
      <c r="J3" s="45"/>
      <c r="K3" s="45"/>
    </row>
    <row r="4" spans="1:11" ht="15.95" customHeight="1" thickBot="1" x14ac:dyDescent="0.3">
      <c r="A4" s="7"/>
      <c r="B4" s="7"/>
      <c r="C4" s="7"/>
      <c r="D4" s="7"/>
      <c r="E4" s="7"/>
      <c r="F4" s="7"/>
      <c r="G4" s="7"/>
      <c r="H4" s="7"/>
      <c r="I4" s="7"/>
      <c r="J4" s="7"/>
    </row>
    <row r="5" spans="1:11" ht="48" customHeight="1" x14ac:dyDescent="0.25">
      <c r="A5" s="53" t="s">
        <v>68</v>
      </c>
      <c r="B5" s="54"/>
      <c r="C5" s="55" t="s">
        <v>69</v>
      </c>
      <c r="D5" s="56"/>
      <c r="E5" s="54"/>
      <c r="F5" s="55" t="s">
        <v>70</v>
      </c>
      <c r="G5" s="56"/>
      <c r="H5" s="54"/>
      <c r="I5" s="55" t="s">
        <v>71</v>
      </c>
      <c r="J5" s="54"/>
      <c r="K5" s="9" t="s">
        <v>72</v>
      </c>
    </row>
    <row r="6" spans="1:11" ht="48.95" customHeight="1" x14ac:dyDescent="0.25">
      <c r="A6" s="57" t="s">
        <v>100</v>
      </c>
      <c r="B6" s="38"/>
      <c r="C6" s="58" t="s">
        <v>99</v>
      </c>
      <c r="D6" s="59"/>
      <c r="E6" s="38"/>
      <c r="F6" s="58" t="s">
        <v>99</v>
      </c>
      <c r="G6" s="59"/>
      <c r="H6" s="38"/>
      <c r="I6" s="58" t="s">
        <v>99</v>
      </c>
      <c r="J6" s="38"/>
      <c r="K6" s="32" t="s">
        <v>99</v>
      </c>
    </row>
    <row r="7" spans="1:11" ht="48.95" customHeight="1" x14ac:dyDescent="0.25">
      <c r="A7" s="60"/>
      <c r="B7" s="38"/>
      <c r="C7" s="61"/>
      <c r="D7" s="59"/>
      <c r="E7" s="38"/>
      <c r="F7" s="61"/>
      <c r="G7" s="59"/>
      <c r="H7" s="38"/>
      <c r="I7" s="61"/>
      <c r="J7" s="38"/>
      <c r="K7" s="19"/>
    </row>
    <row r="8" spans="1:11" ht="48.95" customHeight="1" x14ac:dyDescent="0.25">
      <c r="A8" s="60"/>
      <c r="B8" s="38"/>
      <c r="C8" s="61"/>
      <c r="D8" s="59"/>
      <c r="E8" s="38"/>
      <c r="F8" s="61"/>
      <c r="G8" s="59"/>
      <c r="H8" s="38"/>
      <c r="I8" s="61"/>
      <c r="J8" s="38"/>
      <c r="K8" s="19"/>
    </row>
    <row r="9" spans="1:11" ht="18.95" customHeight="1" x14ac:dyDescent="0.25">
      <c r="A9" s="10"/>
      <c r="B9" s="10"/>
      <c r="C9" s="10"/>
      <c r="D9" s="10"/>
      <c r="E9" s="10"/>
      <c r="F9" s="10"/>
      <c r="G9" s="10"/>
      <c r="H9" s="10"/>
      <c r="I9" s="10"/>
      <c r="J9" s="10"/>
      <c r="K9" s="11"/>
    </row>
    <row r="10" spans="1:11" ht="48.95" customHeight="1" x14ac:dyDescent="0.25">
      <c r="A10" s="64" t="s">
        <v>73</v>
      </c>
      <c r="B10" s="45"/>
      <c r="C10" s="45"/>
      <c r="D10" s="45"/>
      <c r="E10" s="45"/>
      <c r="F10" s="45"/>
      <c r="G10" s="45"/>
      <c r="H10" s="45"/>
      <c r="I10" s="45"/>
      <c r="J10" s="45"/>
      <c r="K10" s="45"/>
    </row>
    <row r="11" spans="1:11" ht="15.95" customHeight="1" thickBot="1" x14ac:dyDescent="0.3">
      <c r="A11" s="10"/>
      <c r="B11" s="10"/>
      <c r="C11" s="10"/>
      <c r="D11" s="10"/>
      <c r="E11" s="10"/>
      <c r="F11" s="10"/>
      <c r="G11" s="10"/>
      <c r="H11" s="10"/>
      <c r="I11" s="10"/>
      <c r="J11" s="10"/>
      <c r="K11" s="11"/>
    </row>
    <row r="12" spans="1:11" ht="48.95" customHeight="1" x14ac:dyDescent="0.25">
      <c r="A12" s="53" t="s">
        <v>26</v>
      </c>
      <c r="B12" s="54"/>
      <c r="C12" s="55" t="s">
        <v>69</v>
      </c>
      <c r="D12" s="56"/>
      <c r="E12" s="54"/>
      <c r="F12" s="55" t="s">
        <v>74</v>
      </c>
      <c r="G12" s="56"/>
      <c r="H12" s="54"/>
      <c r="I12" s="68" t="s">
        <v>71</v>
      </c>
      <c r="J12" s="69"/>
      <c r="K12" s="11"/>
    </row>
    <row r="13" spans="1:11" ht="48.95" customHeight="1" x14ac:dyDescent="0.25">
      <c r="A13" s="57" t="s">
        <v>98</v>
      </c>
      <c r="B13" s="38"/>
      <c r="C13" s="58" t="s">
        <v>99</v>
      </c>
      <c r="D13" s="59"/>
      <c r="E13" s="38"/>
      <c r="F13" s="58" t="s">
        <v>99</v>
      </c>
      <c r="G13" s="59"/>
      <c r="H13" s="38"/>
      <c r="I13" s="70" t="s">
        <v>99</v>
      </c>
      <c r="J13" s="63"/>
      <c r="K13" s="11"/>
    </row>
    <row r="14" spans="1:11" ht="48.95" customHeight="1" x14ac:dyDescent="0.25">
      <c r="A14" s="60"/>
      <c r="B14" s="38"/>
      <c r="C14" s="61"/>
      <c r="D14" s="59"/>
      <c r="E14" s="38"/>
      <c r="F14" s="61"/>
      <c r="G14" s="59"/>
      <c r="H14" s="38"/>
      <c r="I14" s="62"/>
      <c r="J14" s="63"/>
      <c r="K14" s="11"/>
    </row>
    <row r="15" spans="1:11" ht="48.95" customHeight="1" x14ac:dyDescent="0.25">
      <c r="A15" s="60"/>
      <c r="B15" s="38"/>
      <c r="C15" s="61"/>
      <c r="D15" s="59"/>
      <c r="E15" s="38"/>
      <c r="F15" s="61"/>
      <c r="G15" s="59"/>
      <c r="H15" s="38"/>
      <c r="I15" s="62"/>
      <c r="J15" s="63"/>
      <c r="K15" s="11"/>
    </row>
    <row r="17" spans="1:10" ht="33" customHeight="1" x14ac:dyDescent="0.25">
      <c r="A17" s="71"/>
      <c r="B17" s="45"/>
      <c r="C17" s="45"/>
      <c r="D17" s="45"/>
      <c r="E17" s="45"/>
      <c r="F17" s="45"/>
      <c r="G17" s="45"/>
      <c r="H17" s="45"/>
      <c r="I17" s="45"/>
      <c r="J17" s="45"/>
    </row>
    <row r="19" spans="1:10" ht="15.95" customHeight="1" x14ac:dyDescent="0.25">
      <c r="A19" s="72" t="s">
        <v>75</v>
      </c>
      <c r="B19" s="45"/>
      <c r="C19" s="45"/>
      <c r="D19" s="45"/>
      <c r="E19" s="45"/>
      <c r="F19" s="45"/>
      <c r="G19" s="45"/>
      <c r="H19" s="45"/>
      <c r="I19" s="45"/>
      <c r="J19" s="45"/>
    </row>
    <row r="20" spans="1:10" ht="15.95" customHeight="1" thickBot="1" x14ac:dyDescent="0.3"/>
    <row r="21" spans="1:10" ht="15.95" customHeight="1" x14ac:dyDescent="0.25">
      <c r="A21" s="8" t="s">
        <v>25</v>
      </c>
      <c r="B21" s="73" t="s">
        <v>76</v>
      </c>
      <c r="C21" s="56"/>
      <c r="D21" s="56"/>
      <c r="E21" s="56"/>
      <c r="F21" s="56"/>
      <c r="G21" s="54"/>
      <c r="H21" s="74" t="s">
        <v>77</v>
      </c>
      <c r="I21" s="56"/>
      <c r="J21" s="69"/>
    </row>
    <row r="22" spans="1:10" ht="48" customHeight="1" x14ac:dyDescent="0.25">
      <c r="A22" s="20" t="s">
        <v>78</v>
      </c>
      <c r="B22" s="66" t="s">
        <v>79</v>
      </c>
      <c r="C22" s="59"/>
      <c r="D22" s="59"/>
      <c r="E22" s="59"/>
      <c r="F22" s="59"/>
      <c r="G22" s="38"/>
      <c r="H22" s="67" t="s">
        <v>99</v>
      </c>
      <c r="I22" s="59"/>
      <c r="J22" s="63"/>
    </row>
    <row r="23" spans="1:10" ht="48" customHeight="1" x14ac:dyDescent="0.25">
      <c r="A23" s="20" t="s">
        <v>80</v>
      </c>
      <c r="B23" s="66" t="s">
        <v>81</v>
      </c>
      <c r="C23" s="59"/>
      <c r="D23" s="59"/>
      <c r="E23" s="59"/>
      <c r="F23" s="59"/>
      <c r="G23" s="38"/>
      <c r="H23" s="67" t="s">
        <v>99</v>
      </c>
      <c r="I23" s="59"/>
      <c r="J23" s="63"/>
    </row>
    <row r="24" spans="1:10" ht="48" customHeight="1" x14ac:dyDescent="0.25">
      <c r="A24" s="21">
        <v>3</v>
      </c>
      <c r="B24" s="77" t="s">
        <v>101</v>
      </c>
      <c r="C24" s="59"/>
      <c r="D24" s="59"/>
      <c r="E24" s="59"/>
      <c r="F24" s="59"/>
      <c r="G24" s="38"/>
      <c r="H24" s="67" t="s">
        <v>102</v>
      </c>
      <c r="I24" s="59"/>
      <c r="J24" s="63"/>
    </row>
    <row r="25" spans="1:10" ht="48" customHeight="1" x14ac:dyDescent="0.25">
      <c r="A25" s="21">
        <v>4</v>
      </c>
      <c r="B25" s="77" t="s">
        <v>103</v>
      </c>
      <c r="C25" s="59"/>
      <c r="D25" s="59"/>
      <c r="E25" s="59"/>
      <c r="F25" s="59"/>
      <c r="G25" s="38"/>
      <c r="H25" s="67" t="s">
        <v>104</v>
      </c>
      <c r="I25" s="59"/>
      <c r="J25" s="63"/>
    </row>
    <row r="26" spans="1:10" ht="48" customHeight="1" x14ac:dyDescent="0.25">
      <c r="A26" s="21">
        <v>5</v>
      </c>
      <c r="B26" s="78" t="s">
        <v>105</v>
      </c>
      <c r="C26" s="59"/>
      <c r="D26" s="59"/>
      <c r="E26" s="59"/>
      <c r="F26" s="59"/>
      <c r="G26" s="38"/>
      <c r="H26" s="65" t="s">
        <v>104</v>
      </c>
      <c r="I26" s="59"/>
      <c r="J26" s="63"/>
    </row>
    <row r="27" spans="1:10" ht="48" customHeight="1" x14ac:dyDescent="0.25">
      <c r="A27" s="21">
        <v>6</v>
      </c>
      <c r="B27" s="78" t="s">
        <v>106</v>
      </c>
      <c r="C27" s="59"/>
      <c r="D27" s="59"/>
      <c r="E27" s="59"/>
      <c r="F27" s="59"/>
      <c r="G27" s="38"/>
      <c r="H27" s="65" t="s">
        <v>102</v>
      </c>
      <c r="I27" s="59"/>
      <c r="J27" s="63"/>
    </row>
    <row r="28" spans="1:10" ht="48" customHeight="1" x14ac:dyDescent="0.25">
      <c r="A28" s="21">
        <v>7</v>
      </c>
      <c r="B28" s="78" t="s">
        <v>107</v>
      </c>
      <c r="C28" s="59"/>
      <c r="D28" s="59"/>
      <c r="E28" s="59"/>
      <c r="F28" s="59"/>
      <c r="G28" s="38"/>
      <c r="H28" s="65" t="s">
        <v>102</v>
      </c>
      <c r="I28" s="59"/>
      <c r="J28" s="63"/>
    </row>
    <row r="29" spans="1:10" ht="48" customHeight="1" x14ac:dyDescent="0.25">
      <c r="A29" s="21">
        <v>8</v>
      </c>
      <c r="B29" s="78" t="s">
        <v>108</v>
      </c>
      <c r="C29" s="59"/>
      <c r="D29" s="59"/>
      <c r="E29" s="59"/>
      <c r="F29" s="59"/>
      <c r="G29" s="38"/>
      <c r="H29" s="65" t="s">
        <v>102</v>
      </c>
      <c r="I29" s="59"/>
      <c r="J29" s="63"/>
    </row>
    <row r="31" spans="1:10" ht="102" customHeight="1" x14ac:dyDescent="0.25">
      <c r="A31" s="71" t="s">
        <v>82</v>
      </c>
      <c r="B31" s="45"/>
      <c r="C31" s="45"/>
      <c r="D31" s="45"/>
      <c r="E31" s="45"/>
      <c r="F31" s="45"/>
      <c r="G31" s="45"/>
      <c r="H31" s="45"/>
      <c r="I31" s="45"/>
      <c r="J31" s="45"/>
    </row>
    <row r="34" spans="1:10" x14ac:dyDescent="0.25">
      <c r="A34" s="75" t="s">
        <v>83</v>
      </c>
      <c r="B34" s="45"/>
      <c r="C34" s="45"/>
      <c r="D34" s="45"/>
      <c r="E34" s="76" t="s">
        <v>109</v>
      </c>
      <c r="F34" s="45"/>
      <c r="G34" s="45"/>
      <c r="H34" s="45"/>
      <c r="I34" s="45"/>
      <c r="J34" s="45"/>
    </row>
    <row r="36" spans="1:10" x14ac:dyDescent="0.25">
      <c r="A36" s="75" t="s">
        <v>84</v>
      </c>
      <c r="B36" s="45"/>
      <c r="C36" s="45"/>
      <c r="D36" s="45"/>
      <c r="E36" s="76" t="s">
        <v>110</v>
      </c>
      <c r="F36" s="45"/>
      <c r="G36" s="45"/>
      <c r="H36" s="45"/>
      <c r="I36" s="45"/>
      <c r="J36" s="45"/>
    </row>
    <row r="83" spans="1:1" ht="15.75" x14ac:dyDescent="0.25">
      <c r="A83" t="s">
        <v>85</v>
      </c>
    </row>
  </sheetData>
  <sheetProtection algorithmName="SHA-512" hashValue="XOTgZPU84HghWbMEGxDEF2zQyEzRIAj/EIuDcbiBiKW7ZB0/K5G0dGheel2PRm4L2DqynHL3Hk/Rhyy69cU4VA==" saltValue="nN5DCp2+lNeyA6td1dDElA==" spinCount="100000" sheet="1"/>
  <mergeCells count="59">
    <mergeCell ref="A34:D34"/>
    <mergeCell ref="E34:J34"/>
    <mergeCell ref="A36:D36"/>
    <mergeCell ref="E36:J36"/>
    <mergeCell ref="B24:G24"/>
    <mergeCell ref="H24:J24"/>
    <mergeCell ref="B25:G25"/>
    <mergeCell ref="H25:J25"/>
    <mergeCell ref="A31:J31"/>
    <mergeCell ref="B29:G29"/>
    <mergeCell ref="H29:J29"/>
    <mergeCell ref="B26:G26"/>
    <mergeCell ref="H26:J26"/>
    <mergeCell ref="B27:G27"/>
    <mergeCell ref="H27:J27"/>
    <mergeCell ref="B28:G28"/>
    <mergeCell ref="A17:J17"/>
    <mergeCell ref="A19:J19"/>
    <mergeCell ref="B21:G21"/>
    <mergeCell ref="H21:J21"/>
    <mergeCell ref="B22:G22"/>
    <mergeCell ref="H22:J22"/>
    <mergeCell ref="H28:J28"/>
    <mergeCell ref="B23:G23"/>
    <mergeCell ref="H23:J23"/>
    <mergeCell ref="A12:B12"/>
    <mergeCell ref="C12:E12"/>
    <mergeCell ref="F12:H12"/>
    <mergeCell ref="I12:J12"/>
    <mergeCell ref="A15:B15"/>
    <mergeCell ref="C15:E15"/>
    <mergeCell ref="F15:H15"/>
    <mergeCell ref="I15:J15"/>
    <mergeCell ref="A13:B13"/>
    <mergeCell ref="C13:E13"/>
    <mergeCell ref="F13:H13"/>
    <mergeCell ref="I13:J13"/>
    <mergeCell ref="A14:B14"/>
    <mergeCell ref="C14:E14"/>
    <mergeCell ref="F14:H14"/>
    <mergeCell ref="I14:J14"/>
    <mergeCell ref="A8:B8"/>
    <mergeCell ref="C8:E8"/>
    <mergeCell ref="F8:H8"/>
    <mergeCell ref="I8:J8"/>
    <mergeCell ref="A10:K10"/>
    <mergeCell ref="A6:B6"/>
    <mergeCell ref="C6:E6"/>
    <mergeCell ref="F6:H6"/>
    <mergeCell ref="I6:J6"/>
    <mergeCell ref="A7:B7"/>
    <mergeCell ref="C7:E7"/>
    <mergeCell ref="F7:H7"/>
    <mergeCell ref="I7:J7"/>
    <mergeCell ref="A2:K3"/>
    <mergeCell ref="A5:B5"/>
    <mergeCell ref="C5:E5"/>
    <mergeCell ref="F5:H5"/>
    <mergeCell ref="I5:J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333e39f-fcba-4210-b53b-a001afe1f638">
      <Terms xmlns="http://schemas.microsoft.com/office/infopath/2007/PartnerControls"/>
    </lcf76f155ced4ddcb4097134ff3c332f>
    <TaxCatchAll xmlns="a511c05a-1ba1-4532-8ab5-d3c84efe769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ACFA8735753D34DA9EE10F8DFB36D64" ma:contentTypeVersion="17" ma:contentTypeDescription="Kurkite naują dokumentą." ma:contentTypeScope="" ma:versionID="1df0b3c6d4f85cc87f68d28fefeeb5e8">
  <xsd:schema xmlns:xsd="http://www.w3.org/2001/XMLSchema" xmlns:xs="http://www.w3.org/2001/XMLSchema" xmlns:p="http://schemas.microsoft.com/office/2006/metadata/properties" xmlns:ns2="a511c05a-1ba1-4532-8ab5-d3c84efe769a" xmlns:ns3="f333e39f-fcba-4210-b53b-a001afe1f638" targetNamespace="http://schemas.microsoft.com/office/2006/metadata/properties" ma:root="true" ma:fieldsID="f56002e12d8d70acf6b7c2b142e540b7" ns2:_="" ns3:_="">
    <xsd:import namespace="a511c05a-1ba1-4532-8ab5-d3c84efe769a"/>
    <xsd:import namespace="f333e39f-fcba-4210-b53b-a001afe1f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1c05a-1ba1-4532-8ab5-d3c84efe769a"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b1dd2b28-09c1-4ba6-8107-de34d9cab6f4}" ma:internalName="TaxCatchAll" ma:showField="CatchAllData" ma:web="a511c05a-1ba1-4532-8ab5-d3c84efe76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33e39f-fcba-4210-b53b-a001afe1f6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1678cdd1-2fdc-4195-9709-979632e64614"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8EF0DD-671B-47E9-8EB6-E80F7DEDF70C}">
  <ds:schemaRefs>
    <ds:schemaRef ds:uri="http://schemas.microsoft.com/office/2006/metadata/properties"/>
    <ds:schemaRef ds:uri="http://schemas.microsoft.com/office/infopath/2007/PartnerControls"/>
    <ds:schemaRef ds:uri="f333e39f-fcba-4210-b53b-a001afe1f638"/>
    <ds:schemaRef ds:uri="a511c05a-1ba1-4532-8ab5-d3c84efe769a"/>
  </ds:schemaRefs>
</ds:datastoreItem>
</file>

<file path=customXml/itemProps2.xml><?xml version="1.0" encoding="utf-8"?>
<ds:datastoreItem xmlns:ds="http://schemas.openxmlformats.org/officeDocument/2006/customXml" ds:itemID="{083FCFB8-F2F7-4CE5-A0C2-4F66D03CFC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1c05a-1ba1-4532-8ab5-d3c84efe769a"/>
    <ds:schemaRef ds:uri="f333e39f-fcba-4210-b53b-a001afe1f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31F5CB-70D8-4C79-B68E-279C3BF0D6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2023-10-19T07:14:43Z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0x010100CACFA8735753D34DA9EE10F8DFB36D64</vt:lpwstr>
  </property>
  <property fmtid="{D5CDD505-2E9C-101B-9397-08002B2CF9AE}" pid="3" name="MediaServiceImageTags">
    <vt:lpwstr/>
  </property>
</Properties>
</file>