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730" windowHeight="9525"/>
  </bookViews>
  <sheets>
    <sheet name="kt. priemones" sheetId="9" r:id="rId1"/>
  </sheets>
  <calcPr calcId="145621"/>
</workbook>
</file>

<file path=xl/calcChain.xml><?xml version="1.0" encoding="utf-8"?>
<calcChain xmlns="http://schemas.openxmlformats.org/spreadsheetml/2006/main">
  <c r="N5" i="9" l="1"/>
  <c r="N30" i="9" l="1"/>
  <c r="N31" i="9"/>
  <c r="N33" i="9" l="1"/>
  <c r="N32" i="9"/>
  <c r="N28" i="9" l="1"/>
  <c r="N27" i="9"/>
  <c r="N26" i="9"/>
  <c r="N25" i="9"/>
  <c r="N24" i="9"/>
  <c r="N23" i="9"/>
  <c r="N22" i="9"/>
  <c r="N21" i="9"/>
  <c r="N20" i="9"/>
  <c r="N19" i="9"/>
  <c r="N16" i="9"/>
  <c r="N15" i="9"/>
  <c r="N14" i="9"/>
  <c r="N13" i="9"/>
  <c r="N12" i="9"/>
  <c r="N11" i="9"/>
  <c r="N10" i="9"/>
  <c r="N9" i="9"/>
  <c r="N8" i="9"/>
  <c r="N7" i="9"/>
  <c r="N17" i="9" l="1"/>
  <c r="N29" i="9"/>
</calcChain>
</file>

<file path=xl/sharedStrings.xml><?xml version="1.0" encoding="utf-8"?>
<sst xmlns="http://schemas.openxmlformats.org/spreadsheetml/2006/main" count="115" uniqueCount="71">
  <si>
    <t>Eil. Nr.</t>
  </si>
  <si>
    <t>Priemonės pavadinimas</t>
  </si>
  <si>
    <t>Orientacinis kiekis metams</t>
  </si>
  <si>
    <t>PVM tarifas %</t>
  </si>
  <si>
    <t>Gamintojas</t>
  </si>
  <si>
    <t>iki 1200 vnt</t>
  </si>
  <si>
    <t>iki 600 vnt</t>
  </si>
  <si>
    <t>iki 6000 vnt</t>
  </si>
  <si>
    <t>iki 120 vnt</t>
  </si>
  <si>
    <t>Nr. 10</t>
  </si>
  <si>
    <t>Nr. 12</t>
  </si>
  <si>
    <t>Nr. 14</t>
  </si>
  <si>
    <t>Nr. 18</t>
  </si>
  <si>
    <t>Nr. 20</t>
  </si>
  <si>
    <t>Nr. 22</t>
  </si>
  <si>
    <t>Nr. 24</t>
  </si>
  <si>
    <t>iki 240 vnt</t>
  </si>
  <si>
    <t>Nr. 23</t>
  </si>
  <si>
    <t>Kitos medicininės priemonės</t>
  </si>
  <si>
    <t>Vienkartiniai EKG elektrodai, suaugusiems, ovalūs, (35x50mm), su tirštu geliu</t>
  </si>
  <si>
    <t>iki 36000 vnt</t>
  </si>
  <si>
    <t>Nr. 11</t>
  </si>
  <si>
    <t>Nr. 15</t>
  </si>
  <si>
    <t>iki 8400 vnt</t>
  </si>
  <si>
    <t>Nr. 21</t>
  </si>
  <si>
    <t>98</t>
  </si>
  <si>
    <t>iki 840 vnt</t>
  </si>
  <si>
    <t>99</t>
  </si>
  <si>
    <t>100</t>
  </si>
  <si>
    <t>Gelis naudojamas ultragarsiniam tyrimui, 5 ltr talpos bakelyje</t>
  </si>
  <si>
    <t>132</t>
  </si>
  <si>
    <t>Gelis naudojamas ultragarsiniam tyrimui, 250 ml. talpos bakelyje</t>
  </si>
  <si>
    <t>133</t>
  </si>
  <si>
    <t>iki 15 fl.</t>
  </si>
  <si>
    <t>157</t>
  </si>
  <si>
    <t>Žele polisomnografinių tyrimų elektrodų tvirtinimui 114g (Aluminum Oxide, 1,2 propanedroli, sodium polyacrylate, methylparaben, propylparaben, FD&amp;C Blue 1, FD&amp;C Red 40, FD&amp;C Yellow 5)</t>
  </si>
  <si>
    <t>iki 15 tub.</t>
  </si>
  <si>
    <t>158</t>
  </si>
  <si>
    <t>iki 144 vnt</t>
  </si>
  <si>
    <t>Pasta polisomnografinių tyrimų elektrodų tvirtinimui 114g (Polyoxyethylene 20 cetyl ether, water, glycerin, calcium karbonate, 1,2 propanediol, potasium chloride, gelwhite, sodium chloride, polyaxyethylene 20 sorbitol, methylparaben, propylparaben)</t>
  </si>
  <si>
    <t>Vnt. kaina EUR (su PVM)</t>
  </si>
  <si>
    <t>Viso kaina EUR (su PVM)</t>
  </si>
  <si>
    <t>Skalpelių ašmenys (anglinio plieno) Nr. 10, 11, 12, 15, 18, 20, 21, 22, 23, 24, steriliai įpakuoti</t>
  </si>
  <si>
    <t xml:space="preserve">Vienkartiniai skalpeliai (su koteliais) anglinio plieno, steriliai įpakuoti </t>
  </si>
  <si>
    <t>99.1</t>
  </si>
  <si>
    <t>99.2</t>
  </si>
  <si>
    <t>99.3</t>
  </si>
  <si>
    <t>99.4</t>
  </si>
  <si>
    <t>99.5</t>
  </si>
  <si>
    <t>99.6</t>
  </si>
  <si>
    <t>99.7</t>
  </si>
  <si>
    <t>99.8</t>
  </si>
  <si>
    <t>99.9</t>
  </si>
  <si>
    <t>99.10</t>
  </si>
  <si>
    <t>Viso 99 dalis</t>
  </si>
  <si>
    <t>100.1</t>
  </si>
  <si>
    <t>100.2</t>
  </si>
  <si>
    <t>100.3</t>
  </si>
  <si>
    <t>100.4</t>
  </si>
  <si>
    <t>100.5</t>
  </si>
  <si>
    <t>100.6</t>
  </si>
  <si>
    <t>100.7</t>
  </si>
  <si>
    <t>100.8</t>
  </si>
  <si>
    <t>100.9</t>
  </si>
  <si>
    <t>100.10</t>
  </si>
  <si>
    <t>Viso 100 dalis</t>
  </si>
  <si>
    <t>Graphic Controls</t>
  </si>
  <si>
    <t>Kai Industries</t>
  </si>
  <si>
    <t>Parker Laboratories</t>
  </si>
  <si>
    <t>Weaver and Company</t>
  </si>
  <si>
    <t>MB "Protingi medicinos sprendimai" pasiūlymas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</si>
</sst>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b/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25" workbookViewId="0">
      <selection sqref="A1:XFD1"/>
    </sheetView>
  </sheetViews>
  <sheetFormatPr defaultRowHeight="12.75" x14ac:dyDescent="0.2"/>
  <cols>
    <col min="10" max="10" width="10.42578125" customWidth="1"/>
    <col min="11" max="11" width="13.140625" customWidth="1"/>
    <col min="15" max="15" width="18.140625" customWidth="1"/>
  </cols>
  <sheetData>
    <row r="1" spans="1:15" ht="15.75" x14ac:dyDescent="0.2">
      <c r="A1" s="1"/>
      <c r="B1" s="21" t="s">
        <v>70</v>
      </c>
      <c r="C1" s="22"/>
      <c r="D1" s="22"/>
      <c r="E1" s="22"/>
      <c r="F1" s="22"/>
      <c r="G1" s="22"/>
      <c r="H1" s="2"/>
      <c r="I1" s="2"/>
      <c r="J1" s="2"/>
      <c r="K1" s="3"/>
      <c r="L1" s="4"/>
      <c r="M1" s="4"/>
      <c r="N1" s="4"/>
      <c r="O1" s="4"/>
    </row>
    <row r="2" spans="1:15" ht="15.75" x14ac:dyDescent="0.2">
      <c r="A2" s="1"/>
      <c r="B2" s="19"/>
      <c r="C2" s="20"/>
      <c r="D2" s="20"/>
      <c r="E2" s="20"/>
      <c r="F2" s="20"/>
      <c r="G2" s="20"/>
      <c r="H2" s="2"/>
      <c r="I2" s="2"/>
      <c r="J2" s="2"/>
      <c r="K2" s="3"/>
      <c r="L2" s="4"/>
      <c r="M2" s="4"/>
      <c r="N2" s="4"/>
      <c r="O2" s="4"/>
    </row>
    <row r="3" spans="1:15" ht="36.75" customHeight="1" x14ac:dyDescent="0.2">
      <c r="A3" s="5" t="s">
        <v>0</v>
      </c>
      <c r="B3" s="23" t="s">
        <v>1</v>
      </c>
      <c r="C3" s="24"/>
      <c r="D3" s="24"/>
      <c r="E3" s="24"/>
      <c r="F3" s="24"/>
      <c r="G3" s="24"/>
      <c r="H3" s="24"/>
      <c r="I3" s="24"/>
      <c r="J3" s="25"/>
      <c r="K3" s="11" t="s">
        <v>2</v>
      </c>
      <c r="L3" s="11" t="s">
        <v>3</v>
      </c>
      <c r="M3" s="16" t="s">
        <v>40</v>
      </c>
      <c r="N3" s="16" t="s">
        <v>41</v>
      </c>
      <c r="O3" s="11" t="s">
        <v>4</v>
      </c>
    </row>
    <row r="4" spans="1:15" ht="13.9" customHeight="1" x14ac:dyDescent="0.2">
      <c r="A4" s="13"/>
      <c r="B4" s="26" t="s">
        <v>18</v>
      </c>
      <c r="C4" s="27"/>
      <c r="D4" s="27"/>
      <c r="E4" s="27"/>
      <c r="F4" s="27"/>
      <c r="G4" s="27"/>
      <c r="H4" s="27"/>
      <c r="I4" s="27"/>
      <c r="J4" s="27"/>
      <c r="K4" s="6"/>
      <c r="L4" s="7"/>
      <c r="M4" s="7"/>
      <c r="N4" s="7"/>
      <c r="O4" s="7"/>
    </row>
    <row r="5" spans="1:15" ht="14.25" customHeight="1" x14ac:dyDescent="0.2">
      <c r="A5" s="15" t="s">
        <v>25</v>
      </c>
      <c r="B5" s="29" t="s">
        <v>19</v>
      </c>
      <c r="C5" s="29"/>
      <c r="D5" s="29"/>
      <c r="E5" s="29"/>
      <c r="F5" s="29"/>
      <c r="G5" s="29"/>
      <c r="H5" s="29"/>
      <c r="I5" s="29"/>
      <c r="J5" s="29"/>
      <c r="K5" s="12" t="s">
        <v>20</v>
      </c>
      <c r="L5" s="14">
        <v>5</v>
      </c>
      <c r="M5" s="8">
        <v>0.04</v>
      </c>
      <c r="N5" s="18">
        <f>M5*36000</f>
        <v>1440</v>
      </c>
      <c r="O5" s="8" t="s">
        <v>66</v>
      </c>
    </row>
    <row r="6" spans="1:15" ht="15.75" customHeight="1" x14ac:dyDescent="0.2">
      <c r="A6" s="15" t="s">
        <v>27</v>
      </c>
      <c r="B6" s="28" t="s">
        <v>42</v>
      </c>
      <c r="C6" s="28"/>
      <c r="D6" s="28"/>
      <c r="E6" s="28"/>
      <c r="F6" s="28"/>
      <c r="G6" s="28"/>
      <c r="H6" s="28"/>
      <c r="I6" s="28"/>
      <c r="J6" s="28"/>
      <c r="K6" s="12"/>
      <c r="L6" s="14"/>
      <c r="M6" s="8"/>
      <c r="N6" s="8"/>
      <c r="O6" s="8"/>
    </row>
    <row r="7" spans="1:15" ht="13.9" customHeight="1" x14ac:dyDescent="0.2">
      <c r="A7" s="9" t="s">
        <v>44</v>
      </c>
      <c r="B7" s="28" t="s">
        <v>9</v>
      </c>
      <c r="C7" s="28"/>
      <c r="D7" s="28"/>
      <c r="E7" s="28"/>
      <c r="F7" s="28"/>
      <c r="G7" s="28"/>
      <c r="H7" s="28"/>
      <c r="I7" s="28"/>
      <c r="J7" s="28"/>
      <c r="K7" s="12" t="s">
        <v>8</v>
      </c>
      <c r="L7" s="14">
        <v>5</v>
      </c>
      <c r="M7" s="8">
        <v>0.13</v>
      </c>
      <c r="N7" s="17">
        <f>M7*120</f>
        <v>15.600000000000001</v>
      </c>
      <c r="O7" s="8" t="s">
        <v>67</v>
      </c>
    </row>
    <row r="8" spans="1:15" ht="14.25" customHeight="1" x14ac:dyDescent="0.2">
      <c r="A8" s="9" t="s">
        <v>45</v>
      </c>
      <c r="B8" s="28" t="s">
        <v>21</v>
      </c>
      <c r="C8" s="28"/>
      <c r="D8" s="28"/>
      <c r="E8" s="28"/>
      <c r="F8" s="28"/>
      <c r="G8" s="28"/>
      <c r="H8" s="28"/>
      <c r="I8" s="28"/>
      <c r="J8" s="28"/>
      <c r="K8" s="12" t="s">
        <v>7</v>
      </c>
      <c r="L8" s="14">
        <v>5</v>
      </c>
      <c r="M8" s="8">
        <v>0.13</v>
      </c>
      <c r="N8" s="17">
        <f>M8*6000</f>
        <v>780</v>
      </c>
      <c r="O8" s="8" t="s">
        <v>67</v>
      </c>
    </row>
    <row r="9" spans="1:15" ht="13.9" customHeight="1" x14ac:dyDescent="0.2">
      <c r="A9" s="9" t="s">
        <v>46</v>
      </c>
      <c r="B9" s="28" t="s">
        <v>10</v>
      </c>
      <c r="C9" s="28"/>
      <c r="D9" s="28"/>
      <c r="E9" s="28"/>
      <c r="F9" s="28"/>
      <c r="G9" s="28"/>
      <c r="H9" s="28"/>
      <c r="I9" s="28"/>
      <c r="J9" s="28"/>
      <c r="K9" s="12" t="s">
        <v>8</v>
      </c>
      <c r="L9" s="14">
        <v>5</v>
      </c>
      <c r="M9" s="8">
        <v>0.15</v>
      </c>
      <c r="N9" s="17">
        <f>M9*120</f>
        <v>18</v>
      </c>
      <c r="O9" s="8" t="s">
        <v>67</v>
      </c>
    </row>
    <row r="10" spans="1:15" ht="13.9" customHeight="1" x14ac:dyDescent="0.2">
      <c r="A10" s="9" t="s">
        <v>47</v>
      </c>
      <c r="B10" s="28" t="s">
        <v>22</v>
      </c>
      <c r="C10" s="28"/>
      <c r="D10" s="28"/>
      <c r="E10" s="28"/>
      <c r="F10" s="28"/>
      <c r="G10" s="28"/>
      <c r="H10" s="28"/>
      <c r="I10" s="28"/>
      <c r="J10" s="28"/>
      <c r="K10" s="12" t="s">
        <v>23</v>
      </c>
      <c r="L10" s="14">
        <v>5</v>
      </c>
      <c r="M10" s="8">
        <v>0.13</v>
      </c>
      <c r="N10" s="17">
        <f>M10*8400</f>
        <v>1092</v>
      </c>
      <c r="O10" s="8" t="s">
        <v>67</v>
      </c>
    </row>
    <row r="11" spans="1:15" ht="13.9" customHeight="1" x14ac:dyDescent="0.2">
      <c r="A11" s="9" t="s">
        <v>48</v>
      </c>
      <c r="B11" s="28" t="s">
        <v>12</v>
      </c>
      <c r="C11" s="28"/>
      <c r="D11" s="28"/>
      <c r="E11" s="28"/>
      <c r="F11" s="28"/>
      <c r="G11" s="28"/>
      <c r="H11" s="28"/>
      <c r="I11" s="28"/>
      <c r="J11" s="28"/>
      <c r="K11" s="12" t="s">
        <v>7</v>
      </c>
      <c r="L11" s="14">
        <v>5</v>
      </c>
      <c r="M11" s="8">
        <v>0.13</v>
      </c>
      <c r="N11" s="17">
        <f>M11*6000</f>
        <v>780</v>
      </c>
      <c r="O11" s="8" t="s">
        <v>67</v>
      </c>
    </row>
    <row r="12" spans="1:15" ht="13.9" customHeight="1" x14ac:dyDescent="0.2">
      <c r="A12" s="9" t="s">
        <v>49</v>
      </c>
      <c r="B12" s="28" t="s">
        <v>13</v>
      </c>
      <c r="C12" s="28"/>
      <c r="D12" s="28"/>
      <c r="E12" s="28"/>
      <c r="F12" s="28"/>
      <c r="G12" s="28"/>
      <c r="H12" s="28"/>
      <c r="I12" s="28"/>
      <c r="J12" s="28"/>
      <c r="K12" s="12" t="s">
        <v>23</v>
      </c>
      <c r="L12" s="14">
        <v>5</v>
      </c>
      <c r="M12" s="8">
        <v>0.13</v>
      </c>
      <c r="N12" s="17">
        <f>M12*8400</f>
        <v>1092</v>
      </c>
      <c r="O12" s="8" t="s">
        <v>67</v>
      </c>
    </row>
    <row r="13" spans="1:15" ht="13.9" customHeight="1" x14ac:dyDescent="0.2">
      <c r="A13" s="9" t="s">
        <v>50</v>
      </c>
      <c r="B13" s="28" t="s">
        <v>24</v>
      </c>
      <c r="C13" s="28"/>
      <c r="D13" s="28"/>
      <c r="E13" s="28"/>
      <c r="F13" s="28"/>
      <c r="G13" s="28"/>
      <c r="H13" s="28"/>
      <c r="I13" s="28"/>
      <c r="J13" s="28"/>
      <c r="K13" s="12" t="s">
        <v>23</v>
      </c>
      <c r="L13" s="14">
        <v>5</v>
      </c>
      <c r="M13" s="8">
        <v>0.13</v>
      </c>
      <c r="N13" s="17">
        <f>M13*8400</f>
        <v>1092</v>
      </c>
      <c r="O13" s="8" t="s">
        <v>67</v>
      </c>
    </row>
    <row r="14" spans="1:15" ht="13.9" customHeight="1" x14ac:dyDescent="0.2">
      <c r="A14" s="9" t="s">
        <v>51</v>
      </c>
      <c r="B14" s="28" t="s">
        <v>14</v>
      </c>
      <c r="C14" s="28"/>
      <c r="D14" s="28"/>
      <c r="E14" s="28"/>
      <c r="F14" s="28"/>
      <c r="G14" s="28"/>
      <c r="H14" s="28"/>
      <c r="I14" s="28"/>
      <c r="J14" s="28"/>
      <c r="K14" s="12" t="s">
        <v>7</v>
      </c>
      <c r="L14" s="14">
        <v>5</v>
      </c>
      <c r="M14" s="8">
        <v>0.13</v>
      </c>
      <c r="N14" s="17">
        <f>M14*6000</f>
        <v>780</v>
      </c>
      <c r="O14" s="8" t="s">
        <v>67</v>
      </c>
    </row>
    <row r="15" spans="1:15" ht="13.9" customHeight="1" x14ac:dyDescent="0.2">
      <c r="A15" s="9" t="s">
        <v>52</v>
      </c>
      <c r="B15" s="28" t="s">
        <v>17</v>
      </c>
      <c r="C15" s="28"/>
      <c r="D15" s="28"/>
      <c r="E15" s="28"/>
      <c r="F15" s="28"/>
      <c r="G15" s="28"/>
      <c r="H15" s="28"/>
      <c r="I15" s="28"/>
      <c r="J15" s="28"/>
      <c r="K15" s="12" t="s">
        <v>7</v>
      </c>
      <c r="L15" s="14">
        <v>5</v>
      </c>
      <c r="M15" s="8">
        <v>0.13</v>
      </c>
      <c r="N15" s="17">
        <f>M15*6000</f>
        <v>780</v>
      </c>
      <c r="O15" s="8" t="s">
        <v>67</v>
      </c>
    </row>
    <row r="16" spans="1:15" ht="13.9" customHeight="1" x14ac:dyDescent="0.2">
      <c r="A16" s="9" t="s">
        <v>53</v>
      </c>
      <c r="B16" s="28" t="s">
        <v>15</v>
      </c>
      <c r="C16" s="28"/>
      <c r="D16" s="28"/>
      <c r="E16" s="28"/>
      <c r="F16" s="28"/>
      <c r="G16" s="28"/>
      <c r="H16" s="28"/>
      <c r="I16" s="28"/>
      <c r="J16" s="28"/>
      <c r="K16" s="12" t="s">
        <v>8</v>
      </c>
      <c r="L16" s="14">
        <v>5</v>
      </c>
      <c r="M16" s="8">
        <v>0.13</v>
      </c>
      <c r="N16" s="17">
        <f>M16*120</f>
        <v>15.600000000000001</v>
      </c>
      <c r="O16" s="8" t="s">
        <v>67</v>
      </c>
    </row>
    <row r="17" spans="1:15" x14ac:dyDescent="0.2">
      <c r="A17" s="9"/>
      <c r="B17" s="30" t="s">
        <v>54</v>
      </c>
      <c r="C17" s="31"/>
      <c r="D17" s="31"/>
      <c r="E17" s="31"/>
      <c r="F17" s="31"/>
      <c r="G17" s="31"/>
      <c r="H17" s="31"/>
      <c r="I17" s="31"/>
      <c r="J17" s="32"/>
      <c r="K17" s="12"/>
      <c r="L17" s="14"/>
      <c r="M17" s="8"/>
      <c r="N17" s="18">
        <f>SUM(N7:N16)</f>
        <v>6445.2000000000007</v>
      </c>
      <c r="O17" s="8"/>
    </row>
    <row r="18" spans="1:15" ht="14.25" customHeight="1" x14ac:dyDescent="0.2">
      <c r="A18" s="10" t="s">
        <v>28</v>
      </c>
      <c r="B18" s="28" t="s">
        <v>43</v>
      </c>
      <c r="C18" s="28"/>
      <c r="D18" s="28"/>
      <c r="E18" s="28"/>
      <c r="F18" s="28"/>
      <c r="G18" s="28"/>
      <c r="H18" s="28"/>
      <c r="I18" s="28"/>
      <c r="J18" s="28"/>
      <c r="K18" s="12"/>
      <c r="L18" s="14"/>
      <c r="M18" s="8"/>
      <c r="N18" s="8"/>
      <c r="O18" s="8"/>
    </row>
    <row r="19" spans="1:15" x14ac:dyDescent="0.2">
      <c r="A19" s="9" t="s">
        <v>55</v>
      </c>
      <c r="B19" s="28" t="s">
        <v>9</v>
      </c>
      <c r="C19" s="28"/>
      <c r="D19" s="28"/>
      <c r="E19" s="28"/>
      <c r="F19" s="28"/>
      <c r="G19" s="28"/>
      <c r="H19" s="28"/>
      <c r="I19" s="28"/>
      <c r="J19" s="28"/>
      <c r="K19" s="12" t="s">
        <v>8</v>
      </c>
      <c r="L19" s="14">
        <v>5</v>
      </c>
      <c r="M19" s="17">
        <v>0.5</v>
      </c>
      <c r="N19" s="17">
        <f>M19*120</f>
        <v>60</v>
      </c>
      <c r="O19" s="8" t="s">
        <v>67</v>
      </c>
    </row>
    <row r="20" spans="1:15" x14ac:dyDescent="0.2">
      <c r="A20" s="9" t="s">
        <v>56</v>
      </c>
      <c r="B20" s="28" t="s">
        <v>21</v>
      </c>
      <c r="C20" s="28"/>
      <c r="D20" s="28"/>
      <c r="E20" s="28"/>
      <c r="F20" s="28"/>
      <c r="G20" s="28"/>
      <c r="H20" s="28"/>
      <c r="I20" s="28"/>
      <c r="J20" s="28"/>
      <c r="K20" s="12" t="s">
        <v>6</v>
      </c>
      <c r="L20" s="14">
        <v>5</v>
      </c>
      <c r="M20" s="17">
        <v>0.5</v>
      </c>
      <c r="N20" s="17">
        <f>M20*600</f>
        <v>300</v>
      </c>
      <c r="O20" s="8" t="s">
        <v>67</v>
      </c>
    </row>
    <row r="21" spans="1:15" x14ac:dyDescent="0.2">
      <c r="A21" s="9" t="s">
        <v>57</v>
      </c>
      <c r="B21" s="28" t="s">
        <v>10</v>
      </c>
      <c r="C21" s="28"/>
      <c r="D21" s="28"/>
      <c r="E21" s="28"/>
      <c r="F21" s="28"/>
      <c r="G21" s="28"/>
      <c r="H21" s="28"/>
      <c r="I21" s="28"/>
      <c r="J21" s="28"/>
      <c r="K21" s="12" t="s">
        <v>8</v>
      </c>
      <c r="L21" s="14">
        <v>5</v>
      </c>
      <c r="M21" s="17">
        <v>0.5</v>
      </c>
      <c r="N21" s="17">
        <f>M21*120</f>
        <v>60</v>
      </c>
      <c r="O21" s="8" t="s">
        <v>67</v>
      </c>
    </row>
    <row r="22" spans="1:15" x14ac:dyDescent="0.2">
      <c r="A22" s="9" t="s">
        <v>58</v>
      </c>
      <c r="B22" s="28" t="s">
        <v>11</v>
      </c>
      <c r="C22" s="28"/>
      <c r="D22" s="28"/>
      <c r="E22" s="28"/>
      <c r="F22" s="28"/>
      <c r="G22" s="28"/>
      <c r="H22" s="28"/>
      <c r="I22" s="28"/>
      <c r="J22" s="28"/>
      <c r="K22" s="12" t="s">
        <v>8</v>
      </c>
      <c r="L22" s="14">
        <v>5</v>
      </c>
      <c r="M22" s="17">
        <v>0.5</v>
      </c>
      <c r="N22" s="17">
        <f>M22*120</f>
        <v>60</v>
      </c>
      <c r="O22" s="8" t="s">
        <v>67</v>
      </c>
    </row>
    <row r="23" spans="1:15" x14ac:dyDescent="0.2">
      <c r="A23" s="9" t="s">
        <v>59</v>
      </c>
      <c r="B23" s="28" t="s">
        <v>22</v>
      </c>
      <c r="C23" s="28"/>
      <c r="D23" s="28"/>
      <c r="E23" s="28"/>
      <c r="F23" s="28"/>
      <c r="G23" s="28"/>
      <c r="H23" s="28"/>
      <c r="I23" s="28"/>
      <c r="J23" s="28"/>
      <c r="K23" s="12" t="s">
        <v>5</v>
      </c>
      <c r="L23" s="14">
        <v>5</v>
      </c>
      <c r="M23" s="17">
        <v>0.5</v>
      </c>
      <c r="N23" s="17">
        <f>M23*1200</f>
        <v>600</v>
      </c>
      <c r="O23" s="8" t="s">
        <v>67</v>
      </c>
    </row>
    <row r="24" spans="1:15" x14ac:dyDescent="0.2">
      <c r="A24" s="9" t="s">
        <v>60</v>
      </c>
      <c r="B24" s="28" t="s">
        <v>13</v>
      </c>
      <c r="C24" s="28"/>
      <c r="D24" s="28"/>
      <c r="E24" s="28"/>
      <c r="F24" s="28"/>
      <c r="G24" s="28"/>
      <c r="H24" s="28"/>
      <c r="I24" s="28"/>
      <c r="J24" s="28"/>
      <c r="K24" s="12" t="s">
        <v>5</v>
      </c>
      <c r="L24" s="14">
        <v>5</v>
      </c>
      <c r="M24" s="17">
        <v>0.5</v>
      </c>
      <c r="N24" s="17">
        <f>M24*1200</f>
        <v>600</v>
      </c>
      <c r="O24" s="8" t="s">
        <v>67</v>
      </c>
    </row>
    <row r="25" spans="1:15" x14ac:dyDescent="0.2">
      <c r="A25" s="9" t="s">
        <v>61</v>
      </c>
      <c r="B25" s="28" t="s">
        <v>24</v>
      </c>
      <c r="C25" s="28"/>
      <c r="D25" s="28"/>
      <c r="E25" s="28"/>
      <c r="F25" s="28"/>
      <c r="G25" s="28"/>
      <c r="H25" s="28"/>
      <c r="I25" s="28"/>
      <c r="J25" s="28"/>
      <c r="K25" s="12" t="s">
        <v>5</v>
      </c>
      <c r="L25" s="14">
        <v>5</v>
      </c>
      <c r="M25" s="17">
        <v>0.5</v>
      </c>
      <c r="N25" s="17">
        <f>M25*1200</f>
        <v>600</v>
      </c>
      <c r="O25" s="8" t="s">
        <v>67</v>
      </c>
    </row>
    <row r="26" spans="1:15" x14ac:dyDescent="0.2">
      <c r="A26" s="9" t="s">
        <v>62</v>
      </c>
      <c r="B26" s="28" t="s">
        <v>14</v>
      </c>
      <c r="C26" s="28"/>
      <c r="D26" s="28"/>
      <c r="E26" s="28"/>
      <c r="F26" s="28"/>
      <c r="G26" s="28"/>
      <c r="H26" s="28"/>
      <c r="I26" s="28"/>
      <c r="J26" s="28"/>
      <c r="K26" s="12" t="s">
        <v>26</v>
      </c>
      <c r="L26" s="14">
        <v>5</v>
      </c>
      <c r="M26" s="17">
        <v>0.5</v>
      </c>
      <c r="N26" s="17">
        <f>M26*840</f>
        <v>420</v>
      </c>
      <c r="O26" s="8" t="s">
        <v>67</v>
      </c>
    </row>
    <row r="27" spans="1:15" x14ac:dyDescent="0.2">
      <c r="A27" s="9" t="s">
        <v>63</v>
      </c>
      <c r="B27" s="28" t="s">
        <v>17</v>
      </c>
      <c r="C27" s="28"/>
      <c r="D27" s="28"/>
      <c r="E27" s="28"/>
      <c r="F27" s="28"/>
      <c r="G27" s="28"/>
      <c r="H27" s="28"/>
      <c r="I27" s="28"/>
      <c r="J27" s="28"/>
      <c r="K27" s="12" t="s">
        <v>6</v>
      </c>
      <c r="L27" s="14">
        <v>5</v>
      </c>
      <c r="M27" s="17">
        <v>0.5</v>
      </c>
      <c r="N27" s="17">
        <f>M27*600</f>
        <v>300</v>
      </c>
      <c r="O27" s="8" t="s">
        <v>67</v>
      </c>
    </row>
    <row r="28" spans="1:15" x14ac:dyDescent="0.2">
      <c r="A28" s="9" t="s">
        <v>64</v>
      </c>
      <c r="B28" s="28" t="s">
        <v>15</v>
      </c>
      <c r="C28" s="28"/>
      <c r="D28" s="28"/>
      <c r="E28" s="28"/>
      <c r="F28" s="28"/>
      <c r="G28" s="28"/>
      <c r="H28" s="28"/>
      <c r="I28" s="28"/>
      <c r="J28" s="28"/>
      <c r="K28" s="12" t="s">
        <v>8</v>
      </c>
      <c r="L28" s="14">
        <v>5</v>
      </c>
      <c r="M28" s="17">
        <v>0.5</v>
      </c>
      <c r="N28" s="17">
        <f>M28*120</f>
        <v>60</v>
      </c>
      <c r="O28" s="8" t="s">
        <v>67</v>
      </c>
    </row>
    <row r="29" spans="1:15" x14ac:dyDescent="0.2">
      <c r="A29" s="9"/>
      <c r="B29" s="30" t="s">
        <v>65</v>
      </c>
      <c r="C29" s="31"/>
      <c r="D29" s="31"/>
      <c r="E29" s="31"/>
      <c r="F29" s="31"/>
      <c r="G29" s="31"/>
      <c r="H29" s="31"/>
      <c r="I29" s="31"/>
      <c r="J29" s="32"/>
      <c r="K29" s="12"/>
      <c r="L29" s="14"/>
      <c r="M29" s="8"/>
      <c r="N29" s="18">
        <f>SUM(N19:N28)</f>
        <v>3060</v>
      </c>
      <c r="O29" s="8"/>
    </row>
    <row r="30" spans="1:15" x14ac:dyDescent="0.2">
      <c r="A30" s="10" t="s">
        <v>30</v>
      </c>
      <c r="B30" s="28" t="s">
        <v>29</v>
      </c>
      <c r="C30" s="28"/>
      <c r="D30" s="28"/>
      <c r="E30" s="28"/>
      <c r="F30" s="28"/>
      <c r="G30" s="28"/>
      <c r="H30" s="28"/>
      <c r="I30" s="28"/>
      <c r="J30" s="28"/>
      <c r="K30" s="14" t="s">
        <v>38</v>
      </c>
      <c r="L30" s="14">
        <v>5</v>
      </c>
      <c r="M30" s="17">
        <v>14.7</v>
      </c>
      <c r="N30" s="18">
        <f>M30*144</f>
        <v>2116.7999999999997</v>
      </c>
      <c r="O30" s="8" t="s">
        <v>68</v>
      </c>
    </row>
    <row r="31" spans="1:15" x14ac:dyDescent="0.2">
      <c r="A31" s="10" t="s">
        <v>32</v>
      </c>
      <c r="B31" s="28" t="s">
        <v>31</v>
      </c>
      <c r="C31" s="28"/>
      <c r="D31" s="28"/>
      <c r="E31" s="28"/>
      <c r="F31" s="28"/>
      <c r="G31" s="28"/>
      <c r="H31" s="28"/>
      <c r="I31" s="28"/>
      <c r="J31" s="28"/>
      <c r="K31" s="14" t="s">
        <v>16</v>
      </c>
      <c r="L31" s="14">
        <v>5</v>
      </c>
      <c r="M31" s="17">
        <v>1.47</v>
      </c>
      <c r="N31" s="18">
        <f>M31*240</f>
        <v>352.8</v>
      </c>
      <c r="O31" s="8" t="s">
        <v>68</v>
      </c>
    </row>
    <row r="32" spans="1:15" ht="44.45" customHeight="1" x14ac:dyDescent="0.2">
      <c r="A32" s="10" t="s">
        <v>34</v>
      </c>
      <c r="B32" s="33" t="s">
        <v>39</v>
      </c>
      <c r="C32" s="34"/>
      <c r="D32" s="34"/>
      <c r="E32" s="34"/>
      <c r="F32" s="34"/>
      <c r="G32" s="34"/>
      <c r="H32" s="34"/>
      <c r="I32" s="34"/>
      <c r="J32" s="35"/>
      <c r="K32" s="12" t="s">
        <v>33</v>
      </c>
      <c r="L32" s="14">
        <v>5</v>
      </c>
      <c r="M32" s="8">
        <v>13.44</v>
      </c>
      <c r="N32" s="18">
        <f>M32*15</f>
        <v>201.6</v>
      </c>
      <c r="O32" s="8" t="s">
        <v>69</v>
      </c>
    </row>
    <row r="33" spans="1:15" ht="27.75" customHeight="1" x14ac:dyDescent="0.2">
      <c r="A33" s="10" t="s">
        <v>37</v>
      </c>
      <c r="B33" s="33" t="s">
        <v>35</v>
      </c>
      <c r="C33" s="34"/>
      <c r="D33" s="34"/>
      <c r="E33" s="34"/>
      <c r="F33" s="34"/>
      <c r="G33" s="34"/>
      <c r="H33" s="34"/>
      <c r="I33" s="34"/>
      <c r="J33" s="35"/>
      <c r="K33" s="12" t="s">
        <v>36</v>
      </c>
      <c r="L33" s="14">
        <v>5</v>
      </c>
      <c r="M33" s="17">
        <v>31</v>
      </c>
      <c r="N33" s="18">
        <f>M33*15</f>
        <v>465</v>
      </c>
      <c r="O33" s="8" t="s">
        <v>69</v>
      </c>
    </row>
  </sheetData>
  <mergeCells count="32">
    <mergeCell ref="B33:J33"/>
    <mergeCell ref="B32:J32"/>
    <mergeCell ref="B27:J27"/>
    <mergeCell ref="B28:J28"/>
    <mergeCell ref="B29:J29"/>
    <mergeCell ref="B30:J30"/>
    <mergeCell ref="B31:J31"/>
    <mergeCell ref="B23:J23"/>
    <mergeCell ref="B24:J24"/>
    <mergeCell ref="B25:J25"/>
    <mergeCell ref="B26:J26"/>
    <mergeCell ref="B15:J15"/>
    <mergeCell ref="B16:J16"/>
    <mergeCell ref="B17:J17"/>
    <mergeCell ref="B18:J18"/>
    <mergeCell ref="B19:J19"/>
    <mergeCell ref="B20:J20"/>
    <mergeCell ref="B1:G1"/>
    <mergeCell ref="B3:J3"/>
    <mergeCell ref="B4:J4"/>
    <mergeCell ref="B9:J9"/>
    <mergeCell ref="B10:J10"/>
    <mergeCell ref="B11:J11"/>
    <mergeCell ref="B12:J12"/>
    <mergeCell ref="B13:J13"/>
    <mergeCell ref="B14:J14"/>
    <mergeCell ref="B5:J5"/>
    <mergeCell ref="B6:J6"/>
    <mergeCell ref="B7:J7"/>
    <mergeCell ref="B8:J8"/>
    <mergeCell ref="B21:J21"/>
    <mergeCell ref="B22:J22"/>
  </mergeCell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kt. priemones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 Grafikai</dc:creator>
  <cp:lastModifiedBy>DELL</cp:lastModifiedBy>
  <cp:lastPrinted>2015-12-29T16:30:51Z</cp:lastPrinted>
  <dcterms:created xsi:type="dcterms:W3CDTF">2014-09-12T11:27:58Z</dcterms:created>
  <dcterms:modified xsi:type="dcterms:W3CDTF">2015-12-29T16:31:13Z</dcterms:modified>
</cp:coreProperties>
</file>