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https://interautomatika.sharepoint.com/Bendrai naudojami dokumentai/Bendras/as/Viesieji konkursai/2023/2023 10 20 LSMU Kauno Ligonine Projekto geriatrijos centro ikurimas 691610 INDRE/Pasiulymas/"/>
    </mc:Choice>
  </mc:AlternateContent>
  <xr:revisionPtr revIDLastSave="11" documentId="8_{7268FEA9-F175-194A-B5B9-C84E8E61CA85}" xr6:coauthVersionLast="47" xr6:coauthVersionMax="47" xr10:uidLastSave="{6CD6EDDE-05B5-FF4E-B595-977F5E28FABD}"/>
  <bookViews>
    <workbookView xWindow="8620" yWindow="800" windowWidth="20180" windowHeight="1506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 l="1"/>
  <c r="F71" i="1"/>
  <c r="G83" i="1" s="1"/>
  <c r="G61" i="1"/>
  <c r="F37" i="1"/>
  <c r="F60" i="1" s="1"/>
  <c r="F61" i="1" s="1"/>
  <c r="F62" i="1" s="1"/>
  <c r="G21" i="1"/>
  <c r="G60" i="1" l="1"/>
  <c r="F83" i="1"/>
  <c r="F84" i="1" s="1"/>
  <c r="F85" i="1" s="1"/>
</calcChain>
</file>

<file path=xl/sharedStrings.xml><?xml version="1.0" encoding="utf-8"?>
<sst xmlns="http://schemas.openxmlformats.org/spreadsheetml/2006/main" count="186" uniqueCount="165">
  <si>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</si>
  <si>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</si>
  <si>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</si>
  <si>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</si>
  <si>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</si>
  <si>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</si>
  <si>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</si>
  <si>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</si>
  <si>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</si>
  <si>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</si>
  <si>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</si>
  <si>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</si>
  <si>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</si>
  <si>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</si>
  <si>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</si>
  <si>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</si>
  <si>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</si>
  <si>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</si>
  <si>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</si>
  <si>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</si>
  <si>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</si>
  <si>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</si>
  <si>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</si>
  <si>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</si>
  <si>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</si>
  <si>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</si>
  <si>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ELEKTROKARDIOGRAFAS</t>
  </si>
  <si>
    <t>Tiekėjo pasiūlymas:</t>
  </si>
  <si>
    <t>Nr.</t>
  </si>
  <si>
    <t>Pavadinimas</t>
  </si>
  <si>
    <t>Kiekis</t>
  </si>
  <si>
    <t>Mato vienetas</t>
  </si>
  <si>
    <t>Vieneto kaina be PVM, Eur</t>
  </si>
  <si>
    <t>Suma be PVM, Eur</t>
  </si>
  <si>
    <t>Siūlomos prekės modelis ir modelio modifikacija (jei taikoma)</t>
  </si>
  <si>
    <t>Siūlomų parametrų reikšmės ir pridedamo dokumento puslapis patvirtinantis siūlomo parametro reikšmę</t>
  </si>
  <si>
    <t>1.</t>
  </si>
  <si>
    <t>1.1.</t>
  </si>
  <si>
    <t>Portatyvinis elektrokardiografas su integruotu terminiu spausdintuvu</t>
  </si>
  <si>
    <t>vnt.</t>
  </si>
  <si>
    <t>1.1.1.</t>
  </si>
  <si>
    <t>Kanalų skaičius ≥ 12</t>
  </si>
  <si>
    <t>1.1.2.</t>
  </si>
  <si>
    <t>1.1.3.</t>
  </si>
  <si>
    <t>Jautrumo keitimas ne mažiau negu 2.5, 5, 10, 20 mm/mV</t>
  </si>
  <si>
    <t>1.1.4.</t>
  </si>
  <si>
    <t>1.1.5.</t>
  </si>
  <si>
    <t>1.1.6.</t>
  </si>
  <si>
    <t>Adaptyvus filtras ne mažiau negu 50-60 Hz</t>
  </si>
  <si>
    <t>1.1.7.</t>
  </si>
  <si>
    <t>Raumenų tremoro filtras ne mažiau negu 25, 35, 45 Hz</t>
  </si>
  <si>
    <t>1.1.8.</t>
  </si>
  <si>
    <t>Diskretizavimo dažnis ≥ 16 000 Hz</t>
  </si>
  <si>
    <t>1.1.9.</t>
  </si>
  <si>
    <t>Duomenų perdavimo/saugojimo formatai: HL7, DICOM, XML, PDF</t>
  </si>
  <si>
    <t>1.1.10.</t>
  </si>
  <si>
    <t>EKG kreivių atvaizdavimas ekrane ir užrašymas vienu metu, integruotu terminiu spausdintuvu</t>
  </si>
  <si>
    <t>1.1.11.</t>
  </si>
  <si>
    <t>EKG rašymui naudojamas Z tipo (sulankstomas) terminis popierius (knygutėmis), kurio plotis ≥ 210 mm</t>
  </si>
  <si>
    <t>1.1.12.</t>
  </si>
  <si>
    <t>Išsaugotų elektrokardiogramų peržiūra ekrane</t>
  </si>
  <si>
    <t>1.1.13.</t>
  </si>
  <si>
    <t>Širdies stimuliatoriaus aptikimas</t>
  </si>
  <si>
    <t>1.1.14.</t>
  </si>
  <si>
    <t>Apsauga nuo defibriliacijos impulso</t>
  </si>
  <si>
    <t>1.1.15.</t>
  </si>
  <si>
    <t>Duomenų perdavimo jungtis USB arba lygiavertė</t>
  </si>
  <si>
    <t>1.1.16.</t>
  </si>
  <si>
    <t>Pagrindinio filtro (pvz. DFT arba ILF, arba lygiavertis) pasirinkimas intervale ≥ (0.15 - 0.65 ) Hz</t>
  </si>
  <si>
    <t>1.1.17.</t>
  </si>
  <si>
    <t>Ritmo analizė</t>
  </si>
  <si>
    <t>1.1.18.</t>
  </si>
  <si>
    <t>Bevielis duomenų perdavimas</t>
  </si>
  <si>
    <t>1.1.19.</t>
  </si>
  <si>
    <t>Tinklinio spausdintuvo suderinimo galimybė</t>
  </si>
  <si>
    <t>1.1.20.</t>
  </si>
  <si>
    <t>Elektros tinklas 230 V, 50 Hz</t>
  </si>
  <si>
    <t>1.1.21.</t>
  </si>
  <si>
    <t>Vidinis akumuliatorius, veikimo laikas ≥ 3,5 val.</t>
  </si>
  <si>
    <t>1.1.22.</t>
  </si>
  <si>
    <t>Komplektuojama su krūtininiu prisitraukiančiu elektrodu suaugusiems (6 vnt.) komplektu, galūninių gnybtinių elektrodų (4 vnt.) komplektu, EKG laidu standartiniams elektrodams, elektros maitinimo kabeliu, pakuote EKG popieriaus (3 vnt.), pakraunama baterija, transportavimo vežimėlis su EKG kabelio laikikliu</t>
  </si>
  <si>
    <t>Suma be PVM</t>
  </si>
  <si>
    <t>Taikomas PVM dydis (%)</t>
  </si>
  <si>
    <t>PVM suma</t>
  </si>
  <si>
    <t>Suma su PVM</t>
  </si>
  <si>
    <t>2. DALIS</t>
  </si>
  <si>
    <t>MEDICININIS ŠALDYTUVAS</t>
  </si>
  <si>
    <t>2.</t>
  </si>
  <si>
    <t>2.1.</t>
  </si>
  <si>
    <t>Medicininis šaldytuvas</t>
  </si>
  <si>
    <t>2.1.1.</t>
  </si>
  <si>
    <t>Medicininis (laboratorinis) šaldytuvas</t>
  </si>
  <si>
    <t>2.1.2.</t>
  </si>
  <si>
    <t>Bendra šaldytuvo ir šaldiklio talpa (grynasis tūris) ≥ 170 l</t>
  </si>
  <si>
    <t>2.1.3.</t>
  </si>
  <si>
    <t>Durys vientisos, pagamintos iš stiklo (turi matytis turinys viduje)</t>
  </si>
  <si>
    <t>2.1.4.</t>
  </si>
  <si>
    <t>Led arba lygiavertis apšvietimas</t>
  </si>
  <si>
    <t>2.1.5.</t>
  </si>
  <si>
    <t>Šaldytuvo temperatūros ribos ≥ (nuo +5°C iki +15°C)</t>
  </si>
  <si>
    <t>2.1.6.</t>
  </si>
  <si>
    <t> Defrost sistema</t>
  </si>
  <si>
    <t>2.1.7.</t>
  </si>
  <si>
    <t>Spalvotas ekranas temperatūros vaizdavimui realiu laiku ir valdymui</t>
  </si>
  <si>
    <t>2.1.8.</t>
  </si>
  <si>
    <t>Vizualiniai ir garsiniai indikatoriai: 1) aukščiausios ir žemiausios temperatūros ribos peržengimas; 2) kai atidarytos durys</t>
  </si>
  <si>
    <t>2.1.9.</t>
  </si>
  <si>
    <t>Matmenys (gylis x plotis) 650±50 mm x 600±50 mm</t>
  </si>
  <si>
    <t>2.1.10.</t>
  </si>
  <si>
    <t>Komplektuojama su ≥ 3 lentynomis</t>
  </si>
  <si>
    <t>2.1.11.</t>
  </si>
  <si>
    <t>Įranga suderinama su LR esamu elektros tinklu (230 V, 50 Hz)</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</si>
  <si>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</si>
  <si>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</si>
  <si>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</si>
  <si>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</si>
  <si>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</si>
  <si>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</si>
  <si>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</si>
  <si>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</si>
  <si>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</si>
  <si>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</si>
  <si>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</si>
  <si>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</si>
  <si>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</si>
  <si>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</si>
  <si>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</si>
  <si>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</si>
  <si>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</si>
  <si>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</si>
  <si>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</si>
  <si>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</si>
  <si>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</si>
  <si>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</si>
  <si>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8246 2023-10-10 09:54:49</t>
  </si>
  <si>
    <t>Vienu metu registruojamų derivacijų skaičius ≥ 12</t>
  </si>
  <si>
    <t>Spausdinimo greičio keitimas ne mažiau negu 5, 12.5, 25, 50 mm/s</t>
  </si>
  <si>
    <t>Spalvotas, lietimui jautrus ekranas, įstrižainė ≥ 250 mm</t>
  </si>
  <si>
    <r>
      <t xml:space="preserve">1. Tiekėjams leidžiama pateikti saugiu elektroniniu parašu patvirtintą </t>
    </r>
    <r>
      <rPr>
        <b/>
        <sz val="12"/>
        <color rgb="FFFF0000"/>
        <rFont val="Calibri"/>
        <family val="2"/>
        <charset val="186"/>
        <scheme val="minor"/>
      </rPr>
      <t>gamintojo</t>
    </r>
    <r>
      <rPr>
        <b/>
        <sz val="12"/>
        <color theme="1"/>
        <rFont val="Calibri"/>
        <family val="2"/>
        <charset val="186"/>
        <scheme val="minor"/>
      </rPr>
      <t xml:space="preserve"> deklaraciją, tiems techninės specifikacijos punktams pagrįsti, kurių nėra galimybės pagrįsti techniniais gamintojo dokumentais.</t>
    </r>
  </si>
  <si>
    <r>
      <t xml:space="preserve">2. Tiekėjams leidžiama pateikti saugiu elektroniniu parašu patvirtintą </t>
    </r>
    <r>
      <rPr>
        <b/>
        <sz val="12"/>
        <color rgb="FFFF0000"/>
        <rFont val="Calibri"/>
        <family val="2"/>
        <charset val="186"/>
        <scheme val="minor"/>
      </rPr>
      <t>tiekėjo</t>
    </r>
    <r>
      <rPr>
        <b/>
        <sz val="12"/>
        <color theme="1"/>
        <rFont val="Calibri"/>
        <family val="2"/>
        <charset val="186"/>
        <scheme val="minor"/>
      </rPr>
      <t xml:space="preserve"> deklaraciją, patvirtinti techninėje specifikacijoje nurodytos komplektuojamos įrangos ir priemonių </t>
    </r>
    <r>
      <rPr>
        <b/>
        <sz val="12"/>
        <color rgb="FFFF0000"/>
        <rFont val="Calibri"/>
        <family val="2"/>
        <charset val="186"/>
        <scheme val="minor"/>
      </rPr>
      <t>kiekius</t>
    </r>
    <r>
      <rPr>
        <b/>
        <sz val="12"/>
        <color theme="1"/>
        <rFont val="Calibri"/>
        <family val="2"/>
        <charset val="186"/>
        <scheme val="minor"/>
      </rPr>
      <t xml:space="preserve"> (techninėje specifikacijoje nurodytus vnt., kompl. ir pan.).</t>
    </r>
  </si>
  <si>
    <t>PROJEKTO "GERIATRIJOS CENTRO ĮKŪRIMAS VŠĮ LSMU KAUNO LIGONINĖJE" MEDICININĖS ĮRANGOS (XIII ETAPAS) PIRKIMAS</t>
  </si>
  <si>
    <t>2023 10 18</t>
  </si>
  <si>
    <t>1018/01</t>
  </si>
  <si>
    <t>Vilnius</t>
  </si>
  <si>
    <t>UAB Interautomatika</t>
  </si>
  <si>
    <t>LT140309219</t>
  </si>
  <si>
    <t>Spaudos g. 6, LT-05131 Vilnius</t>
  </si>
  <si>
    <t>A/S: LT527044060003949390, Bankas: AB SEB bankas, banko kodas: 70440</t>
  </si>
  <si>
    <t>Andrius Rubčinskas</t>
  </si>
  <si>
    <t>+37052607810 , info@interautomatika.com</t>
  </si>
  <si>
    <t>Direktorius Andrius Rubčinskas</t>
  </si>
  <si>
    <t>Indrė Pretkelytė, +37065089916, indre@interautomatika.com</t>
  </si>
  <si>
    <t>Laboratorinis šaldytuvas (žr. CHL 4 Smart.pdf 1 psl.)</t>
  </si>
  <si>
    <t>203 litrai (žr. CHL 4 Smart.pdf 2 psl.)</t>
  </si>
  <si>
    <t>Nuo 0 iki + 15 C (žr. CHL 4 Smart.pdf 2 psl.)</t>
  </si>
  <si>
    <t>Matmenys gylis x plotis 650 x 600 mm (žr. CHL 4 Smart.pdf 2 psl.)</t>
  </si>
  <si>
    <t>Komplektuojama su 4 lentynom (žr. CHL 4 Smart.pdf 2 psl.)</t>
  </si>
  <si>
    <t>230 V, 50 Hz (žr. CHL 4 Smart.pdf 3 psl.)</t>
  </si>
  <si>
    <t>Durys vientisos pagamintos iš stiklo (žr. CHL 4 Smart.pdf 2-3 psl.)</t>
  </si>
  <si>
    <t>Led ( žr. manual.pdf 22 psl.)</t>
  </si>
  <si>
    <t>Spalvotas ekranas temepratūros vaizdavimui realiu laiku ir valdymui (žr. manual.pdf 26 psl.)</t>
  </si>
  <si>
    <t>Vizualiniai ir garsiniai indikatoriai: 1) aukščiausios ir žemiausios temperatūros ribos peržengimas; 2) kai atidarytos durys ( žr. manual.pdf 55 psl.)</t>
  </si>
  <si>
    <t>Defrost sistema (žr. CHL 4 Smart.pdf 4 psl. ir manual.pdf 59 psl.)</t>
  </si>
  <si>
    <t>CHL 4 B SMART</t>
  </si>
  <si>
    <t>Direkotrius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</si>
</sst>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charset val="186"/>
      <scheme val="minor"/>
    </font>
    <font>
      <b/>
      <sz val="12"/>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23" xfId="0" applyFont="1" applyFill="1" applyBorder="1" applyAlignment="1">
      <alignment horizontal="center" vertical="top" wrapText="1"/>
    </xf>
    <xf numFmtId="0" fontId="5" fillId="3" borderId="0" xfId="0" applyFont="1" applyFill="1" applyAlignment="1">
      <alignment vertical="top" wrapText="1"/>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5" borderId="1" xfId="0" quotePrefix="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8"/>
  <sheetViews>
    <sheetView topLeftCell="A61" zoomScale="80" zoomScaleNormal="80" workbookViewId="0">
      <selection activeCell="B6" sqref="B6"/>
    </sheetView>
  </sheetViews>
  <sheetFormatPr baseColWidth="10" defaultColWidth="10.83203125" defaultRowHeight="15" x14ac:dyDescent="0.2"/>
  <cols>
    <col min="1" max="1" width="6.83203125" style="1" customWidth="1"/>
    <col min="2" max="2" width="68" style="1" customWidth="1"/>
    <col min="3" max="3" width="12.1640625" style="1" customWidth="1"/>
    <col min="4" max="4" width="11.6640625" style="1" customWidth="1"/>
    <col min="5" max="6" width="17.6640625" style="1" customWidth="1"/>
    <col min="7" max="7" width="30.6640625" style="1" customWidth="1"/>
    <col min="8" max="8" width="83.6640625" style="1" customWidth="1"/>
    <col min="9" max="15" width="25" style="1" customWidth="1"/>
    <col min="16" max="16" width="10.83203125" style="1" customWidth="1"/>
    <col min="17" max="16384" width="10.83203125" style="1"/>
  </cols>
  <sheetData>
    <row r="2" spans="1:6" x14ac:dyDescent="0.2">
      <c r="A2" s="12" t="s">
        <v>0</v>
      </c>
      <c r="B2" s="2"/>
    </row>
    <row r="3" spans="1:6" x14ac:dyDescent="0.2">
      <c r="B3" s="3"/>
    </row>
    <row r="4" spans="1:6" x14ac:dyDescent="0.2">
      <c r="A4" s="12" t="s">
        <v>140</v>
      </c>
      <c r="B4" s="2"/>
    </row>
    <row r="5" spans="1:6" x14ac:dyDescent="0.2">
      <c r="A5" s="2"/>
      <c r="B5" s="2"/>
    </row>
    <row r="6" spans="1:6" x14ac:dyDescent="0.2">
      <c r="A6" s="1" t="s">
        <v>1</v>
      </c>
      <c r="B6" s="12" t="s">
        <v>2</v>
      </c>
    </row>
    <row r="7" spans="1:6" x14ac:dyDescent="0.2">
      <c r="B7" s="2"/>
    </row>
    <row r="8" spans="1:6" x14ac:dyDescent="0.2">
      <c r="A8" s="4" t="s">
        <v>3</v>
      </c>
      <c r="B8" s="13" t="s">
        <v>141</v>
      </c>
    </row>
    <row r="9" spans="1:6" x14ac:dyDescent="0.2">
      <c r="A9" s="4" t="s">
        <v>4</v>
      </c>
      <c r="B9" s="13" t="s">
        <v>142</v>
      </c>
    </row>
    <row r="10" spans="1:6" x14ac:dyDescent="0.2">
      <c r="A10" s="4" t="s">
        <v>5</v>
      </c>
      <c r="B10" s="13" t="s">
        <v>143</v>
      </c>
    </row>
    <row r="12" spans="1:6" ht="16" x14ac:dyDescent="0.2">
      <c r="A12" s="29" t="s">
        <v>6</v>
      </c>
      <c r="B12" s="30"/>
      <c r="C12" s="31" t="s">
        <v>144</v>
      </c>
      <c r="D12" s="32"/>
      <c r="E12" s="32"/>
      <c r="F12" s="33"/>
    </row>
    <row r="13" spans="1:6" ht="16" customHeight="1" x14ac:dyDescent="0.2">
      <c r="A13" s="34" t="s">
        <v>7</v>
      </c>
      <c r="B13" s="35"/>
      <c r="C13" s="31">
        <v>300002253</v>
      </c>
      <c r="D13" s="32"/>
      <c r="E13" s="32"/>
      <c r="F13" s="33"/>
    </row>
    <row r="14" spans="1:6" ht="16" customHeight="1" x14ac:dyDescent="0.2">
      <c r="A14" s="34" t="s">
        <v>8</v>
      </c>
      <c r="B14" s="35"/>
      <c r="C14" s="31" t="s">
        <v>146</v>
      </c>
      <c r="D14" s="32"/>
      <c r="E14" s="32"/>
      <c r="F14" s="33"/>
    </row>
    <row r="15" spans="1:6" ht="16" customHeight="1" x14ac:dyDescent="0.2">
      <c r="A15" s="29" t="s">
        <v>9</v>
      </c>
      <c r="B15" s="30"/>
      <c r="C15" s="31" t="s">
        <v>145</v>
      </c>
      <c r="D15" s="32"/>
      <c r="E15" s="32"/>
      <c r="F15" s="33"/>
    </row>
    <row r="16" spans="1:6" ht="63" customHeight="1" x14ac:dyDescent="0.2">
      <c r="A16" s="36" t="s">
        <v>10</v>
      </c>
      <c r="B16" s="35"/>
      <c r="C16" s="31" t="s">
        <v>147</v>
      </c>
      <c r="D16" s="32"/>
      <c r="E16" s="32"/>
      <c r="F16" s="33"/>
    </row>
    <row r="17" spans="1:7" ht="16" customHeight="1" x14ac:dyDescent="0.2">
      <c r="A17" s="29" t="s">
        <v>11</v>
      </c>
      <c r="B17" s="30"/>
      <c r="C17" s="31" t="s">
        <v>148</v>
      </c>
      <c r="D17" s="32"/>
      <c r="E17" s="32"/>
      <c r="F17" s="33"/>
    </row>
    <row r="18" spans="1:7" ht="16" customHeight="1" x14ac:dyDescent="0.2">
      <c r="A18" s="29" t="s">
        <v>12</v>
      </c>
      <c r="B18" s="30"/>
      <c r="C18" s="37" t="s">
        <v>149</v>
      </c>
      <c r="D18" s="32"/>
      <c r="E18" s="32"/>
      <c r="F18" s="33"/>
    </row>
    <row r="19" spans="1:7" ht="48" customHeight="1" x14ac:dyDescent="0.2">
      <c r="A19" s="29" t="s">
        <v>13</v>
      </c>
      <c r="B19" s="30"/>
      <c r="C19" s="31" t="s">
        <v>150</v>
      </c>
      <c r="D19" s="32"/>
      <c r="E19" s="32"/>
      <c r="F19" s="33"/>
    </row>
    <row r="20" spans="1:7" ht="55" customHeight="1" x14ac:dyDescent="0.2">
      <c r="A20" s="29" t="s">
        <v>14</v>
      </c>
      <c r="B20" s="30"/>
      <c r="C20" s="31" t="s">
        <v>151</v>
      </c>
      <c r="D20" s="32"/>
      <c r="E20" s="32"/>
      <c r="F20" s="33"/>
    </row>
    <row r="21" spans="1:7" ht="71" customHeight="1" x14ac:dyDescent="0.2">
      <c r="A21" s="41" t="s">
        <v>15</v>
      </c>
      <c r="B21" s="42"/>
      <c r="C21" s="43"/>
      <c r="D21" s="44"/>
      <c r="E21" s="44"/>
      <c r="F21" s="44"/>
      <c r="G21" s="14" t="str">
        <f>IF((SUMPRODUCT(--(C21=""))&gt;0), "Privaloma užpildyti, kai taikomi pašalinimo pagrindai", "")</f>
        <v>Privaloma užpildyti, kai taikomi pašalinimo pagrindai</v>
      </c>
    </row>
    <row r="22" spans="1:7" ht="18" customHeight="1" x14ac:dyDescent="0.2">
      <c r="A22" s="5"/>
      <c r="B22" s="5"/>
      <c r="C22" s="6"/>
      <c r="D22" s="6"/>
      <c r="E22" s="6"/>
      <c r="F22" s="6"/>
    </row>
    <row r="23" spans="1:7" x14ac:dyDescent="0.2">
      <c r="A23" s="45" t="s">
        <v>16</v>
      </c>
      <c r="B23" s="39"/>
      <c r="C23" s="39"/>
      <c r="D23" s="39"/>
      <c r="E23" s="39"/>
      <c r="F23" s="39"/>
    </row>
    <row r="24" spans="1:7" x14ac:dyDescent="0.2">
      <c r="A24" s="39" t="s">
        <v>17</v>
      </c>
      <c r="B24" s="39"/>
      <c r="C24" s="39"/>
      <c r="D24" s="39"/>
      <c r="E24" s="39"/>
      <c r="F24" s="39"/>
    </row>
    <row r="25" spans="1:7" x14ac:dyDescent="0.2">
      <c r="A25" s="39" t="s">
        <v>18</v>
      </c>
      <c r="B25" s="39"/>
      <c r="C25" s="39"/>
      <c r="D25" s="39"/>
      <c r="E25" s="39"/>
      <c r="F25" s="39"/>
    </row>
    <row r="26" spans="1:7" x14ac:dyDescent="0.2">
      <c r="A26" s="39" t="s">
        <v>19</v>
      </c>
      <c r="B26" s="39"/>
      <c r="C26" s="39"/>
      <c r="D26" s="39"/>
      <c r="E26" s="39"/>
      <c r="F26" s="39"/>
    </row>
    <row r="27" spans="1:7" x14ac:dyDescent="0.2">
      <c r="A27" s="39" t="s">
        <v>20</v>
      </c>
      <c r="B27" s="39"/>
      <c r="C27" s="39"/>
      <c r="D27" s="39"/>
      <c r="E27" s="39"/>
      <c r="F27" s="39"/>
    </row>
    <row r="28" spans="1:7" ht="32" customHeight="1" x14ac:dyDescent="0.2">
      <c r="A28" s="40" t="s">
        <v>21</v>
      </c>
      <c r="B28" s="39"/>
      <c r="C28" s="39"/>
      <c r="D28" s="39"/>
      <c r="E28" s="39"/>
      <c r="F28" s="39"/>
    </row>
    <row r="29" spans="1:7" x14ac:dyDescent="0.2">
      <c r="A29" s="39" t="s">
        <v>22</v>
      </c>
      <c r="B29" s="39"/>
      <c r="C29" s="39"/>
      <c r="D29" s="39"/>
      <c r="E29" s="39"/>
      <c r="F29" s="39"/>
    </row>
    <row r="30" spans="1:7" x14ac:dyDescent="0.2">
      <c r="A30" s="14" t="s">
        <v>23</v>
      </c>
      <c r="E30" s="38"/>
      <c r="F30" s="38"/>
    </row>
    <row r="31" spans="1:7" x14ac:dyDescent="0.2">
      <c r="A31" s="14" t="s">
        <v>24</v>
      </c>
    </row>
    <row r="32" spans="1:7" x14ac:dyDescent="0.2">
      <c r="A32" s="12" t="s">
        <v>25</v>
      </c>
      <c r="B32" s="12" t="s">
        <v>26</v>
      </c>
    </row>
    <row r="34" spans="1:8" x14ac:dyDescent="0.2">
      <c r="A34" s="12" t="s">
        <v>27</v>
      </c>
    </row>
    <row r="35" spans="1:8" ht="32" x14ac:dyDescent="0.2">
      <c r="A35" s="15" t="s">
        <v>28</v>
      </c>
      <c r="B35" s="15" t="s">
        <v>29</v>
      </c>
      <c r="C35" s="27" t="s">
        <v>30</v>
      </c>
      <c r="D35" s="27" t="s">
        <v>31</v>
      </c>
      <c r="E35" s="27" t="s">
        <v>32</v>
      </c>
      <c r="F35" s="27" t="s">
        <v>33</v>
      </c>
      <c r="G35" s="27" t="s">
        <v>34</v>
      </c>
      <c r="H35" s="27" t="s">
        <v>35</v>
      </c>
    </row>
    <row r="36" spans="1:8" x14ac:dyDescent="0.2">
      <c r="A36" s="15" t="s">
        <v>36</v>
      </c>
      <c r="B36" s="15" t="s">
        <v>26</v>
      </c>
      <c r="C36" s="16"/>
      <c r="D36" s="16"/>
      <c r="E36" s="16"/>
      <c r="F36" s="16"/>
      <c r="G36" s="16"/>
      <c r="H36" s="16"/>
    </row>
    <row r="37" spans="1:8" ht="16" x14ac:dyDescent="0.2">
      <c r="A37" s="26" t="s">
        <v>37</v>
      </c>
      <c r="B37" s="25" t="s">
        <v>38</v>
      </c>
      <c r="C37" s="16">
        <v>3</v>
      </c>
      <c r="D37" s="16" t="s">
        <v>39</v>
      </c>
      <c r="E37" s="17"/>
      <c r="F37" s="16" t="str">
        <f>IF(ISBLANK(E37),"", PRODUCT(C37,E37))</f>
        <v/>
      </c>
      <c r="G37" s="18"/>
      <c r="H37" s="16"/>
    </row>
    <row r="38" spans="1:8" ht="16" x14ac:dyDescent="0.2">
      <c r="A38" s="26" t="s">
        <v>40</v>
      </c>
      <c r="B38" s="25" t="s">
        <v>41</v>
      </c>
      <c r="C38" s="16"/>
      <c r="D38" s="16"/>
      <c r="E38" s="16"/>
      <c r="F38" s="16"/>
      <c r="G38" s="16"/>
      <c r="H38" s="18"/>
    </row>
    <row r="39" spans="1:8" ht="16" x14ac:dyDescent="0.2">
      <c r="A39" s="26" t="s">
        <v>42</v>
      </c>
      <c r="B39" s="25" t="s">
        <v>135</v>
      </c>
      <c r="C39" s="16"/>
      <c r="D39" s="16"/>
      <c r="E39" s="16"/>
      <c r="F39" s="16"/>
      <c r="G39" s="16"/>
      <c r="H39" s="18"/>
    </row>
    <row r="40" spans="1:8" ht="16" x14ac:dyDescent="0.2">
      <c r="A40" s="26" t="s">
        <v>43</v>
      </c>
      <c r="B40" s="25" t="s">
        <v>44</v>
      </c>
      <c r="C40" s="16"/>
      <c r="D40" s="16"/>
      <c r="E40" s="16"/>
      <c r="F40" s="16"/>
      <c r="G40" s="16"/>
      <c r="H40" s="18"/>
    </row>
    <row r="41" spans="1:8" ht="16" x14ac:dyDescent="0.2">
      <c r="A41" s="26" t="s">
        <v>45</v>
      </c>
      <c r="B41" s="25" t="s">
        <v>136</v>
      </c>
      <c r="C41" s="16"/>
      <c r="D41" s="16"/>
      <c r="E41" s="16"/>
      <c r="F41" s="16"/>
      <c r="G41" s="16"/>
      <c r="H41" s="18"/>
    </row>
    <row r="42" spans="1:8" ht="16" x14ac:dyDescent="0.2">
      <c r="A42" s="26" t="s">
        <v>46</v>
      </c>
      <c r="B42" s="25" t="s">
        <v>137</v>
      </c>
      <c r="C42" s="16"/>
      <c r="D42" s="16"/>
      <c r="E42" s="16"/>
      <c r="F42" s="16"/>
      <c r="G42" s="16"/>
      <c r="H42" s="18"/>
    </row>
    <row r="43" spans="1:8" ht="16" x14ac:dyDescent="0.2">
      <c r="A43" s="26" t="s">
        <v>47</v>
      </c>
      <c r="B43" s="25" t="s">
        <v>48</v>
      </c>
      <c r="C43" s="16"/>
      <c r="D43" s="16"/>
      <c r="E43" s="16"/>
      <c r="F43" s="16"/>
      <c r="G43" s="16"/>
      <c r="H43" s="18"/>
    </row>
    <row r="44" spans="1:8" ht="16" x14ac:dyDescent="0.2">
      <c r="A44" s="26" t="s">
        <v>49</v>
      </c>
      <c r="B44" s="25" t="s">
        <v>50</v>
      </c>
      <c r="C44" s="16"/>
      <c r="D44" s="16"/>
      <c r="E44" s="16"/>
      <c r="F44" s="16"/>
      <c r="G44" s="16"/>
      <c r="H44" s="18"/>
    </row>
    <row r="45" spans="1:8" ht="16" x14ac:dyDescent="0.2">
      <c r="A45" s="26" t="s">
        <v>51</v>
      </c>
      <c r="B45" s="25" t="s">
        <v>52</v>
      </c>
      <c r="C45" s="16"/>
      <c r="D45" s="16"/>
      <c r="E45" s="16"/>
      <c r="F45" s="16"/>
      <c r="G45" s="16"/>
      <c r="H45" s="18"/>
    </row>
    <row r="46" spans="1:8" ht="16" x14ac:dyDescent="0.2">
      <c r="A46" s="26" t="s">
        <v>53</v>
      </c>
      <c r="B46" s="25" t="s">
        <v>54</v>
      </c>
      <c r="C46" s="16"/>
      <c r="D46" s="16"/>
      <c r="E46" s="16"/>
      <c r="F46" s="16"/>
      <c r="G46" s="16"/>
      <c r="H46" s="18"/>
    </row>
    <row r="47" spans="1:8" ht="19.25" customHeight="1" x14ac:dyDescent="0.2">
      <c r="A47" s="26" t="s">
        <v>55</v>
      </c>
      <c r="B47" s="25" t="s">
        <v>56</v>
      </c>
      <c r="C47" s="16"/>
      <c r="D47" s="16"/>
      <c r="E47" s="16"/>
      <c r="F47" s="16"/>
      <c r="G47" s="16"/>
      <c r="H47" s="18"/>
    </row>
    <row r="48" spans="1:8" ht="32" x14ac:dyDescent="0.2">
      <c r="A48" s="26" t="s">
        <v>57</v>
      </c>
      <c r="B48" s="25" t="s">
        <v>58</v>
      </c>
      <c r="C48" s="16"/>
      <c r="D48" s="16"/>
      <c r="E48" s="16"/>
      <c r="F48" s="16"/>
      <c r="G48" s="16"/>
      <c r="H48" s="18"/>
    </row>
    <row r="49" spans="1:8" ht="16" x14ac:dyDescent="0.2">
      <c r="A49" s="26" t="s">
        <v>59</v>
      </c>
      <c r="B49" s="25" t="s">
        <v>60</v>
      </c>
      <c r="C49" s="16"/>
      <c r="D49" s="16"/>
      <c r="E49" s="16"/>
      <c r="F49" s="16"/>
      <c r="G49" s="16"/>
      <c r="H49" s="18"/>
    </row>
    <row r="50" spans="1:8" ht="16" x14ac:dyDescent="0.2">
      <c r="A50" s="26" t="s">
        <v>61</v>
      </c>
      <c r="B50" s="25" t="s">
        <v>62</v>
      </c>
      <c r="C50" s="16"/>
      <c r="D50" s="16"/>
      <c r="E50" s="16"/>
      <c r="F50" s="16"/>
      <c r="G50" s="16"/>
      <c r="H50" s="18"/>
    </row>
    <row r="51" spans="1:8" ht="16" x14ac:dyDescent="0.2">
      <c r="A51" s="26" t="s">
        <v>63</v>
      </c>
      <c r="B51" s="25" t="s">
        <v>64</v>
      </c>
      <c r="C51" s="16"/>
      <c r="D51" s="16"/>
      <c r="E51" s="16"/>
      <c r="F51" s="16"/>
      <c r="G51" s="16"/>
      <c r="H51" s="18"/>
    </row>
    <row r="52" spans="1:8" ht="16" x14ac:dyDescent="0.2">
      <c r="A52" s="26" t="s">
        <v>65</v>
      </c>
      <c r="B52" s="25" t="s">
        <v>66</v>
      </c>
      <c r="C52" s="16"/>
      <c r="D52" s="16"/>
      <c r="E52" s="16"/>
      <c r="F52" s="16"/>
      <c r="G52" s="16"/>
      <c r="H52" s="18"/>
    </row>
    <row r="53" spans="1:8" ht="17.5" customHeight="1" x14ac:dyDescent="0.2">
      <c r="A53" s="26" t="s">
        <v>67</v>
      </c>
      <c r="B53" s="25" t="s">
        <v>68</v>
      </c>
      <c r="C53" s="16"/>
      <c r="D53" s="16"/>
      <c r="E53" s="16"/>
      <c r="F53" s="16"/>
      <c r="G53" s="16"/>
      <c r="H53" s="18"/>
    </row>
    <row r="54" spans="1:8" ht="16" x14ac:dyDescent="0.2">
      <c r="A54" s="26" t="s">
        <v>69</v>
      </c>
      <c r="B54" s="25" t="s">
        <v>70</v>
      </c>
      <c r="C54" s="16"/>
      <c r="D54" s="16"/>
      <c r="E54" s="16"/>
      <c r="F54" s="16"/>
      <c r="G54" s="16"/>
      <c r="H54" s="18"/>
    </row>
    <row r="55" spans="1:8" ht="16" x14ac:dyDescent="0.2">
      <c r="A55" s="26" t="s">
        <v>71</v>
      </c>
      <c r="B55" s="25" t="s">
        <v>72</v>
      </c>
      <c r="C55" s="16"/>
      <c r="D55" s="16"/>
      <c r="E55" s="16"/>
      <c r="F55" s="16"/>
      <c r="G55" s="16"/>
      <c r="H55" s="18"/>
    </row>
    <row r="56" spans="1:8" ht="16" x14ac:dyDescent="0.2">
      <c r="A56" s="26" t="s">
        <v>73</v>
      </c>
      <c r="B56" s="25" t="s">
        <v>74</v>
      </c>
      <c r="C56" s="16"/>
      <c r="D56" s="16"/>
      <c r="E56" s="16"/>
      <c r="F56" s="16"/>
      <c r="G56" s="16"/>
      <c r="H56" s="18"/>
    </row>
    <row r="57" spans="1:8" ht="16" x14ac:dyDescent="0.2">
      <c r="A57" s="26" t="s">
        <v>75</v>
      </c>
      <c r="B57" s="25" t="s">
        <v>76</v>
      </c>
      <c r="C57" s="16"/>
      <c r="D57" s="16"/>
      <c r="E57" s="16"/>
      <c r="F57" s="16"/>
      <c r="G57" s="16"/>
      <c r="H57" s="18"/>
    </row>
    <row r="58" spans="1:8" ht="16" x14ac:dyDescent="0.2">
      <c r="A58" s="26" t="s">
        <v>77</v>
      </c>
      <c r="B58" s="25" t="s">
        <v>78</v>
      </c>
      <c r="C58" s="16"/>
      <c r="D58" s="16"/>
      <c r="E58" s="16"/>
      <c r="F58" s="16"/>
      <c r="G58" s="16"/>
      <c r="H58" s="18"/>
    </row>
    <row r="59" spans="1:8" ht="64" x14ac:dyDescent="0.2">
      <c r="A59" s="26" t="s">
        <v>79</v>
      </c>
      <c r="B59" s="25" t="s">
        <v>80</v>
      </c>
      <c r="C59" s="16"/>
      <c r="D59" s="16"/>
      <c r="E59" s="16"/>
      <c r="F59" s="16"/>
      <c r="G59" s="16"/>
      <c r="H59" s="18"/>
    </row>
    <row r="60" spans="1:8" x14ac:dyDescent="0.2">
      <c r="E60" s="15" t="s">
        <v>81</v>
      </c>
      <c r="F60" s="15" t="str">
        <f>IF((COUNT(C37:C59)&lt;&gt;COUNT(F37:F59)),"", ROUND(SUM(F37:F59),2))</f>
        <v/>
      </c>
      <c r="G60" s="14" t="str">
        <f>IF((COUNT(C37:C59)&lt;&gt;COUNT(F37:F59)),"Neužpildytos visų objektų kainos", "")</f>
        <v>Neužpildytos visų objektų kainos</v>
      </c>
    </row>
    <row r="61" spans="1:8" ht="32" x14ac:dyDescent="0.2">
      <c r="C61" s="24" t="s">
        <v>82</v>
      </c>
      <c r="D61" s="18"/>
      <c r="E61" s="15" t="s">
        <v>83</v>
      </c>
      <c r="F61" s="15" t="str">
        <f>IF(OR(F60="",D61=""),"", ROUND(PRODUCT(D61,F60)/100,2))</f>
        <v/>
      </c>
      <c r="G61" s="14" t="str">
        <f>IF(D61="", "Nurodykite taikomą PVM dydį", "")</f>
        <v>Nurodykite taikomą PVM dydį</v>
      </c>
    </row>
    <row r="62" spans="1:8" x14ac:dyDescent="0.2">
      <c r="E62" s="15" t="s">
        <v>84</v>
      </c>
      <c r="F62" s="15">
        <f>IF(ISBLANK(F61), "", ROUND(SUM(F60:F61),2))</f>
        <v>0</v>
      </c>
    </row>
    <row r="66" spans="1:8" x14ac:dyDescent="0.2">
      <c r="A66" s="12" t="s">
        <v>85</v>
      </c>
      <c r="B66" s="12" t="s">
        <v>86</v>
      </c>
    </row>
    <row r="68" spans="1:8" x14ac:dyDescent="0.2">
      <c r="A68" s="12" t="s">
        <v>27</v>
      </c>
    </row>
    <row r="69" spans="1:8" ht="32" x14ac:dyDescent="0.2">
      <c r="A69" s="15" t="s">
        <v>28</v>
      </c>
      <c r="B69" s="15" t="s">
        <v>29</v>
      </c>
      <c r="C69" s="27" t="s">
        <v>30</v>
      </c>
      <c r="D69" s="27" t="s">
        <v>31</v>
      </c>
      <c r="E69" s="27" t="s">
        <v>32</v>
      </c>
      <c r="F69" s="27" t="s">
        <v>33</v>
      </c>
      <c r="G69" s="27" t="s">
        <v>34</v>
      </c>
      <c r="H69" s="27" t="s">
        <v>35</v>
      </c>
    </row>
    <row r="70" spans="1:8" x14ac:dyDescent="0.2">
      <c r="A70" s="15" t="s">
        <v>87</v>
      </c>
      <c r="B70" s="15" t="s">
        <v>86</v>
      </c>
      <c r="C70" s="16"/>
      <c r="D70" s="16"/>
      <c r="E70" s="16"/>
      <c r="F70" s="16"/>
      <c r="G70" s="16"/>
      <c r="H70" s="16"/>
    </row>
    <row r="71" spans="1:8" ht="16" x14ac:dyDescent="0.2">
      <c r="A71" s="26" t="s">
        <v>88</v>
      </c>
      <c r="B71" s="25" t="s">
        <v>89</v>
      </c>
      <c r="C71" s="16">
        <v>1</v>
      </c>
      <c r="D71" s="16" t="s">
        <v>39</v>
      </c>
      <c r="E71" s="17">
        <v>1580</v>
      </c>
      <c r="F71" s="16">
        <f>IF(ISBLANK(E71),"", PRODUCT(C71,E71))</f>
        <v>1580</v>
      </c>
      <c r="G71" s="18" t="s">
        <v>163</v>
      </c>
      <c r="H71" s="16"/>
    </row>
    <row r="72" spans="1:8" ht="16" x14ac:dyDescent="0.2">
      <c r="A72" s="26" t="s">
        <v>90</v>
      </c>
      <c r="B72" s="25" t="s">
        <v>91</v>
      </c>
      <c r="C72" s="16"/>
      <c r="D72" s="16"/>
      <c r="E72" s="16"/>
      <c r="F72" s="16"/>
      <c r="G72" s="16"/>
      <c r="H72" s="18" t="s">
        <v>152</v>
      </c>
    </row>
    <row r="73" spans="1:8" ht="16" x14ac:dyDescent="0.2">
      <c r="A73" s="26" t="s">
        <v>92</v>
      </c>
      <c r="B73" s="25" t="s">
        <v>93</v>
      </c>
      <c r="C73" s="16"/>
      <c r="D73" s="16"/>
      <c r="E73" s="16"/>
      <c r="F73" s="16"/>
      <c r="G73" s="16"/>
      <c r="H73" s="18" t="s">
        <v>153</v>
      </c>
    </row>
    <row r="74" spans="1:8" ht="16" x14ac:dyDescent="0.2">
      <c r="A74" s="26" t="s">
        <v>94</v>
      </c>
      <c r="B74" s="25" t="s">
        <v>95</v>
      </c>
      <c r="C74" s="16"/>
      <c r="D74" s="16"/>
      <c r="E74" s="16"/>
      <c r="F74" s="16"/>
      <c r="G74" s="16"/>
      <c r="H74" s="18" t="s">
        <v>158</v>
      </c>
    </row>
    <row r="75" spans="1:8" ht="16" x14ac:dyDescent="0.2">
      <c r="A75" s="26" t="s">
        <v>96</v>
      </c>
      <c r="B75" s="25" t="s">
        <v>97</v>
      </c>
      <c r="C75" s="16"/>
      <c r="D75" s="16"/>
      <c r="E75" s="16"/>
      <c r="F75" s="16"/>
      <c r="G75" s="16"/>
      <c r="H75" s="18" t="s">
        <v>159</v>
      </c>
    </row>
    <row r="76" spans="1:8" ht="16" x14ac:dyDescent="0.2">
      <c r="A76" s="26" t="s">
        <v>98</v>
      </c>
      <c r="B76" s="25" t="s">
        <v>99</v>
      </c>
      <c r="C76" s="16"/>
      <c r="D76" s="16"/>
      <c r="E76" s="16"/>
      <c r="F76" s="16"/>
      <c r="G76" s="16"/>
      <c r="H76" s="18" t="s">
        <v>154</v>
      </c>
    </row>
    <row r="77" spans="1:8" ht="16" x14ac:dyDescent="0.2">
      <c r="A77" s="26" t="s">
        <v>100</v>
      </c>
      <c r="B77" s="25" t="s">
        <v>101</v>
      </c>
      <c r="C77" s="16"/>
      <c r="D77" s="16"/>
      <c r="E77" s="16"/>
      <c r="F77" s="16"/>
      <c r="G77" s="16"/>
      <c r="H77" s="18" t="s">
        <v>162</v>
      </c>
    </row>
    <row r="78" spans="1:8" ht="16" x14ac:dyDescent="0.2">
      <c r="A78" s="26" t="s">
        <v>102</v>
      </c>
      <c r="B78" s="25" t="s">
        <v>103</v>
      </c>
      <c r="C78" s="16"/>
      <c r="D78" s="16"/>
      <c r="E78" s="16"/>
      <c r="F78" s="16"/>
      <c r="G78" s="16"/>
      <c r="H78" s="18" t="s">
        <v>160</v>
      </c>
    </row>
    <row r="79" spans="1:8" ht="32" x14ac:dyDescent="0.2">
      <c r="A79" s="26" t="s">
        <v>104</v>
      </c>
      <c r="B79" s="25" t="s">
        <v>105</v>
      </c>
      <c r="C79" s="16"/>
      <c r="D79" s="16"/>
      <c r="E79" s="16"/>
      <c r="F79" s="16"/>
      <c r="G79" s="16"/>
      <c r="H79" s="18" t="s">
        <v>161</v>
      </c>
    </row>
    <row r="80" spans="1:8" ht="16" x14ac:dyDescent="0.2">
      <c r="A80" s="26" t="s">
        <v>106</v>
      </c>
      <c r="B80" s="25" t="s">
        <v>107</v>
      </c>
      <c r="C80" s="16"/>
      <c r="D80" s="16"/>
      <c r="E80" s="16"/>
      <c r="F80" s="16"/>
      <c r="G80" s="16"/>
      <c r="H80" s="18" t="s">
        <v>155</v>
      </c>
    </row>
    <row r="81" spans="1:8" ht="16" x14ac:dyDescent="0.2">
      <c r="A81" s="26" t="s">
        <v>108</v>
      </c>
      <c r="B81" s="25" t="s">
        <v>109</v>
      </c>
      <c r="C81" s="16"/>
      <c r="D81" s="16"/>
      <c r="E81" s="16"/>
      <c r="F81" s="16"/>
      <c r="G81" s="16"/>
      <c r="H81" s="18" t="s">
        <v>156</v>
      </c>
    </row>
    <row r="82" spans="1:8" ht="16" x14ac:dyDescent="0.2">
      <c r="A82" s="26" t="s">
        <v>110</v>
      </c>
      <c r="B82" s="25" t="s">
        <v>111</v>
      </c>
      <c r="C82" s="16"/>
      <c r="D82" s="16"/>
      <c r="E82" s="16"/>
      <c r="F82" s="16"/>
      <c r="G82" s="16"/>
      <c r="H82" s="18" t="s">
        <v>157</v>
      </c>
    </row>
    <row r="83" spans="1:8" x14ac:dyDescent="0.2">
      <c r="E83" s="15" t="s">
        <v>81</v>
      </c>
      <c r="F83" s="15">
        <f>IF((COUNT(C71:C82)&lt;&gt;COUNT(F71:F82)),"", ROUND(SUM(F71:F82),2))</f>
        <v>1580</v>
      </c>
      <c r="G83" s="14" t="str">
        <f>IF((COUNT(C71:C82)&lt;&gt;COUNT(F71:F82)),"Neužpildytos visų objektų kainos", "")</f>
        <v/>
      </c>
    </row>
    <row r="84" spans="1:8" ht="32" x14ac:dyDescent="0.2">
      <c r="C84" s="24" t="s">
        <v>82</v>
      </c>
      <c r="D84" s="18">
        <v>21</v>
      </c>
      <c r="E84" s="15" t="s">
        <v>83</v>
      </c>
      <c r="F84" s="15">
        <f>IF(OR(F83="",D84=""),"", ROUND(PRODUCT(D84,F83)/100,2))</f>
        <v>331.8</v>
      </c>
      <c r="G84" s="14" t="str">
        <f>IF(D84="", "Nurodykite taikomą PVM dydį", "")</f>
        <v/>
      </c>
    </row>
    <row r="85" spans="1:8" x14ac:dyDescent="0.2">
      <c r="E85" s="15" t="s">
        <v>84</v>
      </c>
      <c r="F85" s="15">
        <f>IF(ISBLANK(F84), "", ROUND(SUM(F83:F84),2))</f>
        <v>1911.8</v>
      </c>
    </row>
    <row r="87" spans="1:8" ht="51" x14ac:dyDescent="0.2">
      <c r="B87" s="28" t="s">
        <v>138</v>
      </c>
    </row>
    <row r="88" spans="1:8" ht="68" x14ac:dyDescent="0.2">
      <c r="B88" s="28" t="s">
        <v>139</v>
      </c>
    </row>
  </sheetData>
  <sheetProtection algorithmName="SHA-512" hashValue="1cAXrNZBORxbqxotjASd1s/ckaNBPz6WLjciuW38KBG+AZeRTdj6uCFRnpmlgQ6GNtcprI1YEekSHzNrGRzs2w==" saltValue="fGrO8Fy923jy9OwpEVK2Mw==" spinCount="100000" sheet="1"/>
  <mergeCells count="28">
    <mergeCell ref="E30:F30"/>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3" workbookViewId="0">
      <selection activeCell="F56" sqref="F56"/>
    </sheetView>
  </sheetViews>
  <sheetFormatPr baseColWidth="10" defaultColWidth="10.83203125" defaultRowHeight="15" x14ac:dyDescent="0.2"/>
  <cols>
    <col min="1" max="1" width="13.83203125" style="1" customWidth="1"/>
    <col min="2" max="2" width="10.83203125" style="1" customWidth="1"/>
    <col min="3" max="16384" width="10.83203125" style="1"/>
  </cols>
  <sheetData>
    <row r="2" spans="1:11" x14ac:dyDescent="0.2">
      <c r="A2" s="46" t="s">
        <v>112</v>
      </c>
      <c r="B2" s="39"/>
      <c r="C2" s="39"/>
      <c r="D2" s="39"/>
      <c r="E2" s="39"/>
      <c r="F2" s="39"/>
      <c r="G2" s="39"/>
      <c r="H2" s="39"/>
      <c r="I2" s="39"/>
      <c r="J2" s="39"/>
      <c r="K2" s="39"/>
    </row>
    <row r="3" spans="1:11" x14ac:dyDescent="0.2">
      <c r="A3" s="39"/>
      <c r="B3" s="39"/>
      <c r="C3" s="39"/>
      <c r="D3" s="39"/>
      <c r="E3" s="39"/>
      <c r="F3" s="39"/>
      <c r="G3" s="39"/>
      <c r="H3" s="39"/>
      <c r="I3" s="39"/>
      <c r="J3" s="39"/>
      <c r="K3" s="39"/>
    </row>
    <row r="4" spans="1:11" ht="16" customHeight="1" thickBot="1" x14ac:dyDescent="0.25">
      <c r="A4" s="7"/>
      <c r="B4" s="7"/>
      <c r="C4" s="7"/>
      <c r="D4" s="7"/>
      <c r="E4" s="7"/>
      <c r="F4" s="7"/>
      <c r="G4" s="7"/>
      <c r="H4" s="7"/>
      <c r="I4" s="7"/>
      <c r="J4" s="7"/>
    </row>
    <row r="5" spans="1:11" ht="48" customHeight="1" x14ac:dyDescent="0.2">
      <c r="A5" s="47" t="s">
        <v>113</v>
      </c>
      <c r="B5" s="48"/>
      <c r="C5" s="49" t="s">
        <v>114</v>
      </c>
      <c r="D5" s="50"/>
      <c r="E5" s="48"/>
      <c r="F5" s="49" t="s">
        <v>115</v>
      </c>
      <c r="G5" s="50"/>
      <c r="H5" s="48"/>
      <c r="I5" s="49" t="s">
        <v>116</v>
      </c>
      <c r="J5" s="48"/>
      <c r="K5" s="9" t="s">
        <v>117</v>
      </c>
    </row>
    <row r="6" spans="1:11" ht="49" customHeight="1" x14ac:dyDescent="0.2">
      <c r="A6" s="51"/>
      <c r="B6" s="30"/>
      <c r="C6" s="52"/>
      <c r="D6" s="53"/>
      <c r="E6" s="30"/>
      <c r="F6" s="52"/>
      <c r="G6" s="53"/>
      <c r="H6" s="30"/>
      <c r="I6" s="52"/>
      <c r="J6" s="30"/>
      <c r="K6" s="19"/>
    </row>
    <row r="7" spans="1:11" ht="49" customHeight="1" x14ac:dyDescent="0.2">
      <c r="A7" s="51"/>
      <c r="B7" s="30"/>
      <c r="C7" s="52"/>
      <c r="D7" s="53"/>
      <c r="E7" s="30"/>
      <c r="F7" s="52"/>
      <c r="G7" s="53"/>
      <c r="H7" s="30"/>
      <c r="I7" s="52"/>
      <c r="J7" s="30"/>
      <c r="K7" s="19"/>
    </row>
    <row r="8" spans="1:11" ht="49" customHeight="1" x14ac:dyDescent="0.2">
      <c r="A8" s="51"/>
      <c r="B8" s="30"/>
      <c r="C8" s="52"/>
      <c r="D8" s="53"/>
      <c r="E8" s="30"/>
      <c r="F8" s="52"/>
      <c r="G8" s="53"/>
      <c r="H8" s="30"/>
      <c r="I8" s="52"/>
      <c r="J8" s="30"/>
      <c r="K8" s="19"/>
    </row>
    <row r="9" spans="1:11" ht="49" customHeight="1" x14ac:dyDescent="0.2">
      <c r="A9" s="51"/>
      <c r="B9" s="30"/>
      <c r="C9" s="52"/>
      <c r="D9" s="53"/>
      <c r="E9" s="30"/>
      <c r="F9" s="52"/>
      <c r="G9" s="53"/>
      <c r="H9" s="30"/>
      <c r="I9" s="52"/>
      <c r="J9" s="30"/>
      <c r="K9" s="19"/>
    </row>
    <row r="10" spans="1:11" ht="49" customHeight="1" x14ac:dyDescent="0.2">
      <c r="A10" s="51"/>
      <c r="B10" s="30"/>
      <c r="C10" s="52"/>
      <c r="D10" s="53"/>
      <c r="E10" s="30"/>
      <c r="F10" s="52"/>
      <c r="G10" s="53"/>
      <c r="H10" s="30"/>
      <c r="I10" s="52"/>
      <c r="J10" s="30"/>
      <c r="K10" s="19"/>
    </row>
    <row r="11" spans="1:11" ht="49" customHeight="1" x14ac:dyDescent="0.2">
      <c r="A11" s="51"/>
      <c r="B11" s="30"/>
      <c r="C11" s="52"/>
      <c r="D11" s="53"/>
      <c r="E11" s="30"/>
      <c r="F11" s="52"/>
      <c r="G11" s="53"/>
      <c r="H11" s="30"/>
      <c r="I11" s="52"/>
      <c r="J11" s="30"/>
      <c r="K11" s="19"/>
    </row>
    <row r="12" spans="1:11" ht="49" customHeight="1" x14ac:dyDescent="0.2">
      <c r="A12" s="51"/>
      <c r="B12" s="30"/>
      <c r="C12" s="52"/>
      <c r="D12" s="53"/>
      <c r="E12" s="30"/>
      <c r="F12" s="52"/>
      <c r="G12" s="53"/>
      <c r="H12" s="30"/>
      <c r="I12" s="52"/>
      <c r="J12" s="30"/>
      <c r="K12" s="19"/>
    </row>
    <row r="13" spans="1:11" ht="49" customHeight="1" x14ac:dyDescent="0.2">
      <c r="A13" s="51"/>
      <c r="B13" s="30"/>
      <c r="C13" s="52"/>
      <c r="D13" s="53"/>
      <c r="E13" s="30"/>
      <c r="F13" s="52"/>
      <c r="G13" s="53"/>
      <c r="H13" s="30"/>
      <c r="I13" s="52"/>
      <c r="J13" s="30"/>
      <c r="K13" s="19"/>
    </row>
    <row r="14" spans="1:11" ht="49" customHeight="1" x14ac:dyDescent="0.2">
      <c r="A14" s="51"/>
      <c r="B14" s="30"/>
      <c r="C14" s="52"/>
      <c r="D14" s="53"/>
      <c r="E14" s="30"/>
      <c r="F14" s="52"/>
      <c r="G14" s="53"/>
      <c r="H14" s="30"/>
      <c r="I14" s="52"/>
      <c r="J14" s="30"/>
      <c r="K14" s="19"/>
    </row>
    <row r="15" spans="1:11" ht="48" customHeight="1" thickBot="1" x14ac:dyDescent="0.25">
      <c r="A15" s="54"/>
      <c r="B15" s="55"/>
      <c r="C15" s="56"/>
      <c r="D15" s="57"/>
      <c r="E15" s="55"/>
      <c r="F15" s="56"/>
      <c r="G15" s="57"/>
      <c r="H15" s="55"/>
      <c r="I15" s="56"/>
      <c r="J15" s="55"/>
      <c r="K15" s="20"/>
    </row>
    <row r="16" spans="1:11" ht="19" customHeight="1" x14ac:dyDescent="0.2">
      <c r="A16" s="10"/>
      <c r="B16" s="10"/>
      <c r="C16" s="10"/>
      <c r="D16" s="10"/>
      <c r="E16" s="10"/>
      <c r="F16" s="10"/>
      <c r="G16" s="10"/>
      <c r="H16" s="10"/>
      <c r="I16" s="10"/>
      <c r="J16" s="10"/>
      <c r="K16" s="11"/>
    </row>
    <row r="17" spans="1:11" ht="49" customHeight="1" x14ac:dyDescent="0.2">
      <c r="A17" s="58" t="s">
        <v>118</v>
      </c>
      <c r="B17" s="39"/>
      <c r="C17" s="39"/>
      <c r="D17" s="39"/>
      <c r="E17" s="39"/>
      <c r="F17" s="39"/>
      <c r="G17" s="39"/>
      <c r="H17" s="39"/>
      <c r="I17" s="39"/>
      <c r="J17" s="39"/>
      <c r="K17" s="39"/>
    </row>
    <row r="18" spans="1:11" ht="16" customHeight="1" thickBot="1" x14ac:dyDescent="0.25">
      <c r="A18" s="10"/>
      <c r="B18" s="10"/>
      <c r="C18" s="10"/>
      <c r="D18" s="10"/>
      <c r="E18" s="10"/>
      <c r="F18" s="10"/>
      <c r="G18" s="10"/>
      <c r="H18" s="10"/>
      <c r="I18" s="10"/>
      <c r="J18" s="10"/>
      <c r="K18" s="11"/>
    </row>
    <row r="19" spans="1:11" ht="49" customHeight="1" x14ac:dyDescent="0.2">
      <c r="A19" s="47" t="s">
        <v>29</v>
      </c>
      <c r="B19" s="48"/>
      <c r="C19" s="49" t="s">
        <v>114</v>
      </c>
      <c r="D19" s="50"/>
      <c r="E19" s="48"/>
      <c r="F19" s="49" t="s">
        <v>119</v>
      </c>
      <c r="G19" s="50"/>
      <c r="H19" s="48"/>
      <c r="I19" s="59" t="s">
        <v>116</v>
      </c>
      <c r="J19" s="60"/>
      <c r="K19" s="11"/>
    </row>
    <row r="20" spans="1:11" ht="49" customHeight="1" x14ac:dyDescent="0.2">
      <c r="A20" s="51"/>
      <c r="B20" s="30"/>
      <c r="C20" s="52"/>
      <c r="D20" s="53"/>
      <c r="E20" s="30"/>
      <c r="F20" s="52"/>
      <c r="G20" s="53"/>
      <c r="H20" s="30"/>
      <c r="I20" s="61"/>
      <c r="J20" s="62"/>
      <c r="K20" s="11"/>
    </row>
    <row r="21" spans="1:11" ht="49" customHeight="1" x14ac:dyDescent="0.2">
      <c r="A21" s="51"/>
      <c r="B21" s="30"/>
      <c r="C21" s="52"/>
      <c r="D21" s="53"/>
      <c r="E21" s="30"/>
      <c r="F21" s="52"/>
      <c r="G21" s="53"/>
      <c r="H21" s="30"/>
      <c r="I21" s="61"/>
      <c r="J21" s="62"/>
      <c r="K21" s="11"/>
    </row>
    <row r="22" spans="1:11" ht="49" customHeight="1" x14ac:dyDescent="0.2">
      <c r="A22" s="51"/>
      <c r="B22" s="30"/>
      <c r="C22" s="52"/>
      <c r="D22" s="53"/>
      <c r="E22" s="30"/>
      <c r="F22" s="52"/>
      <c r="G22" s="53"/>
      <c r="H22" s="30"/>
      <c r="I22" s="61"/>
      <c r="J22" s="62"/>
      <c r="K22" s="11"/>
    </row>
    <row r="23" spans="1:11" ht="49" customHeight="1" x14ac:dyDescent="0.2">
      <c r="A23" s="51"/>
      <c r="B23" s="30"/>
      <c r="C23" s="52"/>
      <c r="D23" s="53"/>
      <c r="E23" s="30"/>
      <c r="F23" s="52"/>
      <c r="G23" s="53"/>
      <c r="H23" s="30"/>
      <c r="I23" s="61"/>
      <c r="J23" s="62"/>
      <c r="K23" s="11"/>
    </row>
    <row r="24" spans="1:11" ht="49" customHeight="1" x14ac:dyDescent="0.2">
      <c r="A24" s="51"/>
      <c r="B24" s="30"/>
      <c r="C24" s="52"/>
      <c r="D24" s="53"/>
      <c r="E24" s="30"/>
      <c r="F24" s="52"/>
      <c r="G24" s="53"/>
      <c r="H24" s="30"/>
      <c r="I24" s="61"/>
      <c r="J24" s="62"/>
      <c r="K24" s="11"/>
    </row>
    <row r="25" spans="1:11" ht="49" customHeight="1" x14ac:dyDescent="0.2">
      <c r="A25" s="51"/>
      <c r="B25" s="30"/>
      <c r="C25" s="52"/>
      <c r="D25" s="53"/>
      <c r="E25" s="30"/>
      <c r="F25" s="52"/>
      <c r="G25" s="53"/>
      <c r="H25" s="30"/>
      <c r="I25" s="61"/>
      <c r="J25" s="62"/>
      <c r="K25" s="11"/>
    </row>
    <row r="26" spans="1:11" ht="49" customHeight="1" x14ac:dyDescent="0.2">
      <c r="A26" s="51"/>
      <c r="B26" s="30"/>
      <c r="C26" s="52"/>
      <c r="D26" s="53"/>
      <c r="E26" s="30"/>
      <c r="F26" s="52"/>
      <c r="G26" s="53"/>
      <c r="H26" s="30"/>
      <c r="I26" s="61"/>
      <c r="J26" s="62"/>
      <c r="K26" s="11"/>
    </row>
    <row r="27" spans="1:11" ht="49" customHeight="1" x14ac:dyDescent="0.2">
      <c r="A27" s="51"/>
      <c r="B27" s="30"/>
      <c r="C27" s="52"/>
      <c r="D27" s="53"/>
      <c r="E27" s="30"/>
      <c r="F27" s="52"/>
      <c r="G27" s="53"/>
      <c r="H27" s="30"/>
      <c r="I27" s="61"/>
      <c r="J27" s="62"/>
      <c r="K27" s="11"/>
    </row>
    <row r="28" spans="1:11" ht="49" customHeight="1" x14ac:dyDescent="0.2">
      <c r="A28" s="51"/>
      <c r="B28" s="30"/>
      <c r="C28" s="52"/>
      <c r="D28" s="53"/>
      <c r="E28" s="30"/>
      <c r="F28" s="52"/>
      <c r="G28" s="53"/>
      <c r="H28" s="30"/>
      <c r="I28" s="61"/>
      <c r="J28" s="62"/>
      <c r="K28" s="11"/>
    </row>
    <row r="29" spans="1:11" ht="49" customHeight="1" x14ac:dyDescent="0.2">
      <c r="A29" s="51"/>
      <c r="B29" s="30"/>
      <c r="C29" s="52"/>
      <c r="D29" s="53"/>
      <c r="E29" s="30"/>
      <c r="F29" s="52"/>
      <c r="G29" s="53"/>
      <c r="H29" s="30"/>
      <c r="I29" s="61"/>
      <c r="J29" s="62"/>
      <c r="K29" s="11"/>
    </row>
    <row r="31" spans="1:11" ht="33" customHeight="1" x14ac:dyDescent="0.2">
      <c r="A31" s="63"/>
      <c r="B31" s="39"/>
      <c r="C31" s="39"/>
      <c r="D31" s="39"/>
      <c r="E31" s="39"/>
      <c r="F31" s="39"/>
      <c r="G31" s="39"/>
      <c r="H31" s="39"/>
      <c r="I31" s="39"/>
      <c r="J31" s="39"/>
    </row>
    <row r="33" spans="1:10" ht="16" customHeight="1" x14ac:dyDescent="0.2">
      <c r="A33" s="64" t="s">
        <v>120</v>
      </c>
      <c r="B33" s="39"/>
      <c r="C33" s="39"/>
      <c r="D33" s="39"/>
      <c r="E33" s="39"/>
      <c r="F33" s="39"/>
      <c r="G33" s="39"/>
      <c r="H33" s="39"/>
      <c r="I33" s="39"/>
      <c r="J33" s="39"/>
    </row>
    <row r="34" spans="1:10" ht="16" customHeight="1" thickBot="1" x14ac:dyDescent="0.25"/>
    <row r="35" spans="1:10" ht="16" customHeight="1" x14ac:dyDescent="0.2">
      <c r="A35" s="8" t="s">
        <v>28</v>
      </c>
      <c r="B35" s="65" t="s">
        <v>121</v>
      </c>
      <c r="C35" s="50"/>
      <c r="D35" s="50"/>
      <c r="E35" s="50"/>
      <c r="F35" s="50"/>
      <c r="G35" s="48"/>
      <c r="H35" s="66" t="s">
        <v>122</v>
      </c>
      <c r="I35" s="50"/>
      <c r="J35" s="60"/>
    </row>
    <row r="36" spans="1:10" ht="48" customHeight="1" x14ac:dyDescent="0.2">
      <c r="A36" s="21" t="s">
        <v>123</v>
      </c>
      <c r="B36" s="67" t="s">
        <v>124</v>
      </c>
      <c r="C36" s="53"/>
      <c r="D36" s="53"/>
      <c r="E36" s="53"/>
      <c r="F36" s="53"/>
      <c r="G36" s="30"/>
      <c r="H36" s="68"/>
      <c r="I36" s="53"/>
      <c r="J36" s="62"/>
    </row>
    <row r="37" spans="1:10" ht="48" customHeight="1" x14ac:dyDescent="0.2">
      <c r="A37" s="21" t="s">
        <v>125</v>
      </c>
      <c r="B37" s="67" t="s">
        <v>126</v>
      </c>
      <c r="C37" s="53"/>
      <c r="D37" s="53"/>
      <c r="E37" s="53"/>
      <c r="F37" s="53"/>
      <c r="G37" s="30"/>
      <c r="H37" s="68"/>
      <c r="I37" s="53"/>
      <c r="J37" s="62"/>
    </row>
    <row r="38" spans="1:10" ht="48" customHeight="1" x14ac:dyDescent="0.2">
      <c r="A38" s="21" t="s">
        <v>127</v>
      </c>
      <c r="B38" s="67" t="s">
        <v>128</v>
      </c>
      <c r="C38" s="53"/>
      <c r="D38" s="53"/>
      <c r="E38" s="53"/>
      <c r="F38" s="53"/>
      <c r="G38" s="30"/>
      <c r="H38" s="68"/>
      <c r="I38" s="53"/>
      <c r="J38" s="62"/>
    </row>
    <row r="39" spans="1:10" ht="48" customHeight="1" x14ac:dyDescent="0.2">
      <c r="A39" s="21" t="s">
        <v>129</v>
      </c>
      <c r="B39" s="67" t="s">
        <v>130</v>
      </c>
      <c r="C39" s="53"/>
      <c r="D39" s="53"/>
      <c r="E39" s="53"/>
      <c r="F39" s="53"/>
      <c r="G39" s="30"/>
      <c r="H39" s="68"/>
      <c r="I39" s="53"/>
      <c r="J39" s="62"/>
    </row>
    <row r="40" spans="1:10" ht="48" customHeight="1" x14ac:dyDescent="0.2">
      <c r="A40" s="22"/>
      <c r="B40" s="69"/>
      <c r="C40" s="53"/>
      <c r="D40" s="53"/>
      <c r="E40" s="53"/>
      <c r="F40" s="53"/>
      <c r="G40" s="30"/>
      <c r="H40" s="68"/>
      <c r="I40" s="53"/>
      <c r="J40" s="62"/>
    </row>
    <row r="41" spans="1:10" ht="48" customHeight="1" x14ac:dyDescent="0.2">
      <c r="A41" s="22"/>
      <c r="B41" s="69"/>
      <c r="C41" s="53"/>
      <c r="D41" s="53"/>
      <c r="E41" s="53"/>
      <c r="F41" s="53"/>
      <c r="G41" s="30"/>
      <c r="H41" s="68"/>
      <c r="I41" s="53"/>
      <c r="J41" s="62"/>
    </row>
    <row r="42" spans="1:10" ht="48" customHeight="1" x14ac:dyDescent="0.2">
      <c r="A42" s="22"/>
      <c r="B42" s="69"/>
      <c r="C42" s="53"/>
      <c r="D42" s="53"/>
      <c r="E42" s="53"/>
      <c r="F42" s="53"/>
      <c r="G42" s="30"/>
      <c r="H42" s="68"/>
      <c r="I42" s="53"/>
      <c r="J42" s="62"/>
    </row>
    <row r="43" spans="1:10" ht="48" customHeight="1" x14ac:dyDescent="0.2">
      <c r="A43" s="22"/>
      <c r="B43" s="69"/>
      <c r="C43" s="53"/>
      <c r="D43" s="53"/>
      <c r="E43" s="53"/>
      <c r="F43" s="53"/>
      <c r="G43" s="30"/>
      <c r="H43" s="68"/>
      <c r="I43" s="53"/>
      <c r="J43" s="62"/>
    </row>
    <row r="44" spans="1:10" ht="48" customHeight="1" x14ac:dyDescent="0.2">
      <c r="A44" s="22"/>
      <c r="B44" s="69"/>
      <c r="C44" s="53"/>
      <c r="D44" s="53"/>
      <c r="E44" s="53"/>
      <c r="F44" s="53"/>
      <c r="G44" s="30"/>
      <c r="H44" s="68"/>
      <c r="I44" s="53"/>
      <c r="J44" s="62"/>
    </row>
    <row r="45" spans="1:10" ht="48" customHeight="1" x14ac:dyDescent="0.2">
      <c r="A45" s="22"/>
      <c r="B45" s="69"/>
      <c r="C45" s="53"/>
      <c r="D45" s="53"/>
      <c r="E45" s="53"/>
      <c r="F45" s="53"/>
      <c r="G45" s="30"/>
      <c r="H45" s="68"/>
      <c r="I45" s="53"/>
      <c r="J45" s="62"/>
    </row>
    <row r="46" spans="1:10" ht="49" customHeight="1" thickBot="1" x14ac:dyDescent="0.25">
      <c r="A46" s="23"/>
      <c r="B46" s="70"/>
      <c r="C46" s="57"/>
      <c r="D46" s="57"/>
      <c r="E46" s="57"/>
      <c r="F46" s="57"/>
      <c r="G46" s="55"/>
      <c r="H46" s="71"/>
      <c r="I46" s="72"/>
      <c r="J46" s="73"/>
    </row>
    <row r="48" spans="1:10" ht="102" customHeight="1" x14ac:dyDescent="0.2">
      <c r="A48" s="63" t="s">
        <v>131</v>
      </c>
      <c r="B48" s="39"/>
      <c r="C48" s="39"/>
      <c r="D48" s="39"/>
      <c r="E48" s="39"/>
      <c r="F48" s="39"/>
      <c r="G48" s="39"/>
      <c r="H48" s="39"/>
      <c r="I48" s="39"/>
      <c r="J48" s="39"/>
    </row>
    <row r="51" spans="1:10" x14ac:dyDescent="0.2">
      <c r="A51" s="74" t="s">
        <v>132</v>
      </c>
      <c r="B51" s="39"/>
      <c r="C51" s="39"/>
      <c r="D51" s="39"/>
      <c r="E51" s="75" t="s">
        <v>164</v>
      </c>
      <c r="F51" s="39"/>
      <c r="G51" s="39"/>
      <c r="H51" s="39"/>
      <c r="I51" s="39"/>
      <c r="J51" s="39"/>
    </row>
    <row r="53" spans="1:10" x14ac:dyDescent="0.2">
      <c r="A53" s="74" t="s">
        <v>133</v>
      </c>
      <c r="B53" s="39"/>
      <c r="C53" s="39"/>
      <c r="D53" s="39"/>
      <c r="E53" s="75" t="s">
        <v>148</v>
      </c>
      <c r="F53" s="39"/>
      <c r="G53" s="39"/>
      <c r="H53" s="39"/>
      <c r="I53" s="39"/>
      <c r="J53" s="39"/>
    </row>
    <row r="100" spans="1:1" ht="16" x14ac:dyDescent="0.2">
      <c r="A100" t="s">
        <v>134</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7" ma:contentTypeDescription="Create a new document." ma:contentTypeScope="" ma:versionID="8057a9f6fe083d859adb181277905463">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8c384ac9db002a59293a7788d5d6af4f"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C1B269-0461-45BA-BD27-FC75DE74DE5D}">
  <ds:schemaRefs>
    <ds:schemaRef ds:uri="http://schemas.microsoft.com/sharepoint/v3/contenttype/forms"/>
  </ds:schemaRefs>
</ds:datastoreItem>
</file>

<file path=customXml/itemProps2.xml><?xml version="1.0" encoding="utf-8"?>
<ds:datastoreItem xmlns:ds="http://schemas.openxmlformats.org/officeDocument/2006/customXml" ds:itemID="{2F4F5F7B-A873-4C74-86C6-1FD34BD44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Indrė Pretkelytė</cp:lastModifiedBy>
  <cp:lastPrinted>2023-10-27T11:09:55Z</cp:lastPrinted>
  <dcterms:created xsi:type="dcterms:W3CDTF">2023-04-04T12:16:45Z</dcterms:created>
  <dcterms:modified xsi:type="dcterms:W3CDTF">2023-10-27T11:14:12Z</dcterms:modified>
</cp:coreProperties>
</file>