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3/ATLIKTI/Kompiuterių tinklo įranga ir medžiagos/Pasiūlymai/"/>
    </mc:Choice>
  </mc:AlternateContent>
  <xr:revisionPtr revIDLastSave="0" documentId="8_{15CD09D3-E686-4B89-906D-593A785C583B}" xr6:coauthVersionLast="36" xr6:coauthVersionMax="36" xr10:uidLastSave="{00000000-0000-0000-0000-000000000000}"/>
  <bookViews>
    <workbookView xWindow="-120" yWindow="-120" windowWidth="38640" windowHeight="212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00" i="1" l="1"/>
  <c r="F88" i="1"/>
  <c r="F99" i="1" s="1"/>
  <c r="F100" i="1" s="1"/>
  <c r="F101" i="1" s="1"/>
  <c r="G78" i="1"/>
  <c r="F37" i="1"/>
  <c r="F77" i="1" s="1"/>
  <c r="F78" i="1" s="1"/>
  <c r="F79" i="1" s="1"/>
  <c r="G77" i="1" l="1"/>
  <c r="G99" i="1"/>
</calcChain>
</file>

<file path=xl/sharedStrings.xml><?xml version="1.0" encoding="utf-8"?>
<sst xmlns="http://schemas.openxmlformats.org/spreadsheetml/2006/main" count="258" uniqueCount="231">
  <si>
    <t>PIRKIMO SĄLYGŲ PRIEDAS "PASIŪLYMO FORMA"</t>
  </si>
  <si>
    <t>KOMPIUTERIŲ TINKLO ĮRANGA IR MEDŽIAGOS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</si>
  <si>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</si>
  <si>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</si>
  <si>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</si>
  <si>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</si>
  <si>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</si>
  <si>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</si>
  <si>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</si>
  <si>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</si>
  <si>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</si>
  <si>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</si>
  <si>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</si>
  <si>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</si>
  <si>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</si>
  <si>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</si>
  <si>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</si>
  <si>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</si>
  <si>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</si>
  <si>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</si>
  <si>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</si>
  <si>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</si>
  <si>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</si>
  <si>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</si>
  <si>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</si>
  <si>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</si>
  <si>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</si>
  <si>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KOMPIUTERINIO TINKLO ĮRANGA</t>
  </si>
  <si>
    <t>Tiekėjo pasiūlymas:</t>
  </si>
  <si>
    <t>Nr.</t>
  </si>
  <si>
    <t>Pavadinimas</t>
  </si>
  <si>
    <t>Kiekis</t>
  </si>
  <si>
    <t>Mato vienetas</t>
  </si>
  <si>
    <t>Kaina be PVM, Eur</t>
  </si>
  <si>
    <t>Suma be PVM, Eur</t>
  </si>
  <si>
    <t>Gamintojas, modelis</t>
  </si>
  <si>
    <t>Siūloma tiksli parametro reikšmė</t>
  </si>
  <si>
    <t>1.</t>
  </si>
  <si>
    <t>Kompiuterinio tinklo įranga</t>
  </si>
  <si>
    <t>1.1.</t>
  </si>
  <si>
    <t>Tinklinis komutatorius</t>
  </si>
  <si>
    <t>vnt.</t>
  </si>
  <si>
    <t>1.1.1.</t>
  </si>
  <si>
    <t>Gamintojas, modelis, kodas: nurodyti gamintoją, modelį, gamintojo suteiktą kodą</t>
  </si>
  <si>
    <t>1.1.2.</t>
  </si>
  <si>
    <t>Konstrukcija: ne daugiau 1U aukščio, montuojamas į 19“ komutacinę spintą, pateikiamas su montavimo detalėmis, montuojamas horizontaliai.</t>
  </si>
  <si>
    <t>1.1.3.</t>
  </si>
  <si>
    <t>El. maitinimas: elektros maitinimo įtampa turi atitikti Lietuvos Respublikoje naudojamai kintamai įtampai. Turi būti ne mažiau kaip vienas kintamos įtampos 220V maitinimo šaltinis.</t>
  </si>
  <si>
    <t>1.1.4.</t>
  </si>
  <si>
    <t>10/100/1000 Base-T Mbps spartos  RJ45 tipo prievadai: ne mažiau kaip 24vnt.</t>
  </si>
  <si>
    <t>1.1.5.</t>
  </si>
  <si>
    <t>1/10G SFP/SFP+ optiniai prievadai: ne mažiau kaip 4vnt.</t>
  </si>
  <si>
    <t>1.1.6.</t>
  </si>
  <si>
    <t>PoE+ galia: ne mažiau kaip 370W.</t>
  </si>
  <si>
    <t>1.1.7.</t>
  </si>
  <si>
    <t>Valdymo prievadai: ne mažiau kaip 1vnt. USB tipo konsolės prievadas. Ne mažiau kaip 1vnt. RJ45 „out-of-band“ valdymo prievadas.</t>
  </si>
  <si>
    <t>1.1.8.</t>
  </si>
  <si>
    <t>Kartu komplektuojami kabeliai: kartu su kiekvienu tinkliniu komutatoriumi turi būti pateikiama ne mažiau kaip po 3vnt. ne trumpesnių kaip 1m. ilgio 10G SFP+ to SFP+ DAC tipo to paties gamintojo kaip ir siūlomas tinklinis komutatorius kabelių (ang. direct attach copper cable). Nurodyti komplektuojamų kabelių gamintoją, modelį, gamintojo suteiktą kodą. Siūlomi kabeliai privalo būti suderinami su perkančiosios organizacijos eksploatuojamais 6200F modelio tinkliniais komutatoriais. </t>
  </si>
  <si>
    <t>1.1.9.</t>
  </si>
  <si>
    <t>Komutatoriaus našumas: komutavimo našumas ne mažiau kaip 128 Gbps. Maršrutizavimo našumas ne mažiau kaip 95 Mpps.</t>
  </si>
  <si>
    <t>1.1.10.</t>
  </si>
  <si>
    <t>MAC adresų lentelės dydis: ne mažiau kaip kaip 32000 adresų.</t>
  </si>
  <si>
    <t>1.1.11.</t>
  </si>
  <si>
    <t>1.1.12.</t>
  </si>
  <si>
    <t>1.1.13.</t>
  </si>
  <si>
    <t>Susiejimo „stekavimo“ galimybė (angl. stacking): turi būti galima apjungti ne mažiau kaip 8 vnt. komutatorių į virtualų telkinį, naudojant ne mažesnės kaip 10 Gbps greitaveikos sąsajas.</t>
  </si>
  <si>
    <t>1.1.14.</t>
  </si>
  <si>
    <t>Konfigūracijų sinchronizavimas: turi būti palaikomas konfigūracijos sinchronizavimo funkcionalumas tarp dviejų tokių pačių įrenginių sujungtų į vieną telkinį.</t>
  </si>
  <si>
    <t>1.1.15.</t>
  </si>
  <si>
    <t>Tinklo srauto analitika ir valdymas: turi palaikyti funkcionalumą: stebėti ir analizuoti įvykius tinkle; analizuoti pokyčius tinkle; identifikuoti problemas tinkle; saugoti konfigūracijas ir veikimo būklės duomenis. Analitikos modulis gali būti integruotas į komutatorių arba pridedamas kaip atskira programinė įranga.</t>
  </si>
  <si>
    <t>1.1.16.</t>
  </si>
  <si>
    <t>Standartų palaikymas: turi būti palaikomi šie ar jiems lygiaverčiai protokolai ir funkcijos: MSTP, RSTP, STP, RPVST+; IEEE 802.1AB LLDP; Port Mirroring; NTP; UDLD; MVRP; DHCP relay; DHCP server.</t>
  </si>
  <si>
    <t>1.1.17.</t>
  </si>
  <si>
    <t>VXLAN funkcionalumas: turi būti palaikomas statinis VXLAN funkcionalumas.</t>
  </si>
  <si>
    <t>1.1.18.</t>
  </si>
  <si>
    <t>Eilių valdymas: turi būti palaikomi šie arba jiems lygiaverčiai eilių valdymo metodai: Strict Priority (SP); Deficit Weighted Round Robin (DWRR); Egress Queue Shaping (EQS); IEEE 802.3x Flow Control.</t>
  </si>
  <si>
    <t>1.1.19.</t>
  </si>
  <si>
    <t>Paslaugos kokybė (QoS): turi būti palaikomos šios arba lygiavertės funkcijos: IPv6 tinklams ACL ir QoS taisyklių palaikymas; Class of Service (CoS) prioretizavimas IEEE 802.1p pagal IP adresą, IP Type of Service (ToS), Layer 3 protokolą, TCP/UDP prievado numerį, siuntėjo prievadą ir DiffServ.</t>
  </si>
  <si>
    <t>1.1.20.</t>
  </si>
  <si>
    <t>Didelių Ethernet segmentų palaikymas (angl. Jumbo frames): turi būti palaikomi ne mažesni nei 9100 baitų dydžio.</t>
  </si>
  <si>
    <t>1.1.21.</t>
  </si>
  <si>
    <t>Virtualūs tinklai (VLANs): VLAN paketų žymėjimo (angl. tagging) palaikymas pilnai turi atitikti  802.1Q standartą ir palaikyti ne mažiau kaip 4000vnt. VLAN‘ų identifikatorių. Vienu metu  ne mažiau kaip 2000vnt. VLAN‘ų palaikymas.Turi būti galimybė priskirti VLAN pagal fizinį prievadą, vartotojo autentifikavimo rezultatą, IP protokolo tipą.</t>
  </si>
  <si>
    <t>1.1.22.</t>
  </si>
  <si>
    <t>Maršrutizuojami protokolai: IP paketų maršrutizavimas kiekviename prievade (IPv4 ir IPv6).</t>
  </si>
  <si>
    <t>1.1.23.</t>
  </si>
  <si>
    <t>Maršrutų lentelės dydis: ne mažiau kaip 2000vnt. (IPv4) arba 1000vnt. (IPv6).</t>
  </si>
  <si>
    <t>1.1.24.</t>
  </si>
  <si>
    <t>Maršrutizuojami protokolai, funkcijos: turi būti: OSPFv2; OSPFv3; OSPFv3 Graceful Restart.</t>
  </si>
  <si>
    <t>1.1.25.</t>
  </si>
  <si>
    <t>IPv6 funkcijų palaikymas: turi palaikyti tokias IPv6 savybes: Host; Dual Stack (IPv4/IPv6);MLD snooping; ACL/QoS.</t>
  </si>
  <si>
    <t>1.1.26.</t>
  </si>
  <si>
    <t>Aukšto patikimumo palaikymas: turi palaikyti šiuos aukštą patikimumą užtikrinančius protokolus: VRRP; 802.3ad su LACP.</t>
  </si>
  <si>
    <t>1.1.27.</t>
  </si>
  <si>
    <t>Multicast protokolų palaikymas: turi būti palaikomi šie multicast jiems lygiaverčiai protokolai: MLD snooping; IGMP snooping; PIM-DM; PIM-SM; MLDv1; MLDv2; IGMPv2; IGMPv3.</t>
  </si>
  <si>
    <t>1.1.28.</t>
  </si>
  <si>
    <t>Saugumo funkcijos: turi būti palaikomos šios funkcijos arba lygiavertės: dinaminė ARP apsauga, apsauga nuo apsimetėliškų DHCP serverių; Access Control Lists (ACL), priskiriami prievadui su galimybe nurodyti L3/L4 parametrus ir priskirti autentifikuotam tinklo vartotojui; komutatoriaus centrinio procesoriaus apsauga (ang. DoS attack prevention); ICMP denial-of-service atakų aptikimas; Secure Sockets Layer (SSL) palaikymas, turi užtikrinti saugų priėjimą prie vartotojo valdymo sąsajos; saugi valdymo prieiga (CLI, GUI ir MIB) apsaugota šifravimu per SSHv2 ir SNMPv3; IEEE 802.1x Port Based Network Access Control; IEEE 802.1x, Web arba MAC autentifikacija prievade vienu metu; TACACS+; RADIUS autentifikavimas; RADIUS apskaita; centralizuotas administratoriaus autentifikavimas pagal vartotojo vardą / slaptažodį RADIUS protokolu; klientų autentifikavimas su RADIUS serveriu pagal MAC adresą; MAC adresų blokavimas; šaltinio prievado filtravimas, leidžiantis bendrauti tik nustatytiems prievadams; daugelio vartotojų tapatumo nustatymas IEEE 802.1x protokolu; Web-based vartotojų autentifikavimas, kurie nepalaiko IEEE 802.1x suplikanto; STP BPDU porto apsauga; STP Root Guard funkcija; apsauga nuo neleistino prisijungimo pagal siuntėjo MAC adresą (Port security), ribojant leistinų MAC adresų kiekį; DHCP apsauga - turi sugebėti blokuoti neautorizuotų DHCP serverių paketus; dinaminė ARP apsauga - turi sugebėti blokuoti neautorizuotų hostų ARP broadcast audras; Dynamic IP lockdown palaikymas - veikiant kartų su DHCP apsauga, turi gebėti blokuoti neautorizuotus hostus; Secure FTP, TFTP - saugus failų kopijavimas į/iš komutatoriaus; FIPS 140-2; RFC 4305 arba RFC 20402 Cryptographic Algorithm Implementation Requirements for Encapsulating Security Payload (ESP) and Authentication Header (AH).</t>
  </si>
  <si>
    <t>1.1.29.</t>
  </si>
  <si>
    <t>Valdymo funkcijos: turi būti palaikomos šios arba lygiavertės funkcijos: saugi valdymo prieiga (CLI, GUI ir MIB) apsaugota šifravimu per SSHv2 ir SNMPv3; Secure Sockets Layer (SSL) palaikymas arba Transport Layer Security (TLS) palaikymas, turi užtikrinti saugų priėjimą prie vartotojo valdymo sąsajos.</t>
  </si>
  <si>
    <t>1.1.30.</t>
  </si>
  <si>
    <t>Stebėjimo protokolų palaikymas: turi būti palaikomi šie arba lygiaverčiai protokolai: sFlow; SYSLOG; SNMPv1 ir SNMPv2c ir SNMPv3; RMON.</t>
  </si>
  <si>
    <t>1.1.31.</t>
  </si>
  <si>
    <t>Programinė sąsajos ir automatizavimas: turi būti palaikoma REST API arba lygiavertė sąsaja.</t>
  </si>
  <si>
    <t>1.1.32.</t>
  </si>
  <si>
    <t>Kitos patikimumo funkcijos: privalo turėti ne mažiau dviejų valdymo programinės įrangos laikmenų (angl. dual flash).</t>
  </si>
  <si>
    <t>1.1.33.</t>
  </si>
  <si>
    <t>Suderinamumas: siūlomas tinklinis komutatorius turi būti suderinamas su perkančiosios organizacijos naudojamais SFP ir SFP+ vidiniais moduliais: Aruba 1G SFP LC SX 500m MMF Transceiver (J4858D); Aruba 1G SFP LC LX 10km SMF Transceiver (J4859D); Aruba 10G SFP+ LC SR 300m MMF Transceiver (J9150D); Aruba 10G SFP+ LC LR 10km SMF Transceiver (J9151E). </t>
  </si>
  <si>
    <t>1.1.34.</t>
  </si>
  <si>
    <t xml:space="preserve">Suderinamumas: privalo būti pilnai suderinamas su perkančiosios organizacijos naudojama  programine įranga Aruba ClearPass tinklo prieigos kontrolės sistema. </t>
  </si>
  <si>
    <t>1.1.35.</t>
  </si>
  <si>
    <t>Surinkimo reikalavimai: visa siūloma įranga privalo būti komplektuojama komutatoriaus gamintojo ir pažymėta komutatoriaus gamintojo kodais siekiant sumažinti administravimo, garantinio aptarnavimo ir eksploatavimo išlaidas.</t>
  </si>
  <si>
    <t>1.1.36.</t>
  </si>
  <si>
    <t>Visa siūloma įranga turi būti nauja ir pristatoma gamintojo pakuotėje, negalima siūlyti naudotos arba naudotos ir atnaujintos (angl. remarketed, refurbished) įrangos.</t>
  </si>
  <si>
    <t>1.1.37.</t>
  </si>
  <si>
    <t>Programinės įrangos licencijos: turi būti įskaičiuotos visos reikalingos licencijos ir programinė įranga, išvardintam funkcionalumui, standartams ir prievadams palaikyti. Programinė įranga turi būti įskaičiuota į pasiūlymo kainą ir pateikiama kartu su komutatoriais ir komutatoriaus programinės įrangos licencijomis neribotam prievadų kiekiui ar duomenų srautui.</t>
  </si>
  <si>
    <t>1.1.38.</t>
  </si>
  <si>
    <t>Programinės įrangos atnaujinimas: turi būti užtikrintas nemokamas visos programinės įrangos licencijų  naujų versijų pateikimas bei visų reikalingų licencijų palaikymas garantiniu laikotarpiu. Turi būti užtikrintas nemokamas vidinės programinės įrangos (ang. firmware) atnaujinimas viso garantinio laikotarpio metu.</t>
  </si>
  <si>
    <t>1.1.39.</t>
  </si>
  <si>
    <t xml:space="preserve">Garantija: visai siūlomai įrangai ir komponentams turi būti taikoma ne trumpesnė kaip 5 metų gamintojo garantinė priežiūra. Į garantinę priežiūrą turi būti įskaičiuoti nemokami remonto darbai ir detalės, nemokamas sugedusių komponentų pakeitimas. </t>
  </si>
  <si>
    <t>Suma be PVM</t>
  </si>
  <si>
    <t>Taikomas PVM dydis (%)</t>
  </si>
  <si>
    <t>PVM suma</t>
  </si>
  <si>
    <t>Suma su PVM</t>
  </si>
  <si>
    <t>2. DALIS</t>
  </si>
  <si>
    <t>KOMPIUTERINIO TINKLO TRIKDŽIŲ IR DIAGNOSTIKOS ĮRENGINYS</t>
  </si>
  <si>
    <t>2.</t>
  </si>
  <si>
    <t>Kompiuterinio tinklo trikdžių ir diagnostikos įrenginys</t>
  </si>
  <si>
    <t>2.1.</t>
  </si>
  <si>
    <t>Kompiuterinio tinklo analizatorius</t>
  </si>
  <si>
    <t>2.1.1.</t>
  </si>
  <si>
    <t>Jungčių tipai: RJ45, SFP</t>
  </si>
  <si>
    <t>2.1.2.</t>
  </si>
  <si>
    <t>Analizuojamo tinklo greitaveika 1 Gbps</t>
  </si>
  <si>
    <t>2.1.3.</t>
  </si>
  <si>
    <t>Testuojamo kabelio ilgis ne mažiau 180m</t>
  </si>
  <si>
    <t>2.1.4.</t>
  </si>
  <si>
    <t>Kabelio testavimo funkcijos: Automatinis testavimas, Optinio kabelio testavimas, vielinio kabelio porų tikrinimas (poros, trūkiai, trumpas jungimas, netinkamas jungimas, atstumas, porų žemėlapis), PoE testavimas</t>
  </si>
  <si>
    <t>2.1.5.</t>
  </si>
  <si>
    <t>Video, VoIP, Web ryšio greitaveikos testavimas per SFP ir RJ45 jungtis 1000Base-T, 100Base-Tx, 10Base-Tx rėžimais</t>
  </si>
  <si>
    <t>2.1.6.</t>
  </si>
  <si>
    <t>Ekrano tipas: jautrus lietimui</t>
  </si>
  <si>
    <t>2.1.7.</t>
  </si>
  <si>
    <t>Baterijos veikimo laikas: ne mažiau 5h</t>
  </si>
  <si>
    <t>2.1.8.</t>
  </si>
  <si>
    <t>RJ45 jungtys turi būti keičiamos</t>
  </si>
  <si>
    <t>2.1.9.</t>
  </si>
  <si>
    <t>Turi būti pridedama ne mažiau 10 vnt. atarginių RJ45  jungčių</t>
  </si>
  <si>
    <t>2.1.10.</t>
  </si>
  <si>
    <t>Turi būti pridedamas įrankis RJ45 jungčių keitimui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</si>
  <si>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</si>
  <si>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</si>
  <si>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</si>
  <si>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</si>
  <si>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</si>
  <si>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</si>
  <si>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</si>
  <si>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</si>
  <si>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</si>
  <si>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</si>
  <si>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</si>
  <si>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</si>
  <si>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</si>
  <si>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</si>
  <si>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</si>
  <si>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</si>
  <si>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</si>
  <si>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</si>
  <si>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8293 2023-11-13 14:07:55</t>
  </si>
  <si>
    <t>Kaunas</t>
  </si>
  <si>
    <t>UAB ATEA</t>
  </si>
  <si>
    <t>_122588443_</t>
  </si>
  <si>
    <t>J. Rutkausko g. 6, 05132 Vilnius</t>
  </si>
  <si>
    <t>LT225884413</t>
  </si>
  <si>
    <t xml:space="preserve">LT032140030001327814, Luminor Bank AS Lietuvos skyrius, 21400 </t>
  </si>
  <si>
    <t>Valentinas Bylina</t>
  </si>
  <si>
    <t>Mob. +370-682-55024, valentinas.bylina@atea.lt</t>
  </si>
  <si>
    <t>Raimundas Puskunigis, Direktorius</t>
  </si>
  <si>
    <t>Valentinas Bylina, Mob. +370-682-55024, valentinas.bylina@atea.lt</t>
  </si>
  <si>
    <t>-----</t>
  </si>
  <si>
    <t>V.Bylinos įgaliojimas</t>
  </si>
  <si>
    <t>---</t>
  </si>
  <si>
    <t>Taip</t>
  </si>
  <si>
    <t>Pardavimo projektų vadovas</t>
  </si>
  <si>
    <t>Gamintojas, modelis, kodas: HPE, Aruba Networking CX 6200F 24G Class-4 PoE 4SFP+ 370W Switch, JL725B.</t>
  </si>
  <si>
    <t>Konstrukcija: 1U aukščio, montuojamas į 19“ komutacinę spintą, pateikiamas su montavimo detalėmis, montuojamas horizontaliai.</t>
  </si>
  <si>
    <t>El. maitinimas: elektros maitinimo įtampa atitinka Lietuvos Respublikoje naudojamai kintamai įtampai. Vienas kintamos įtampos 220V maitinimo šaltinis.</t>
  </si>
  <si>
    <t>10/100/1000 Base-T Mbps spartos  RJ45 tipo prievadai: 24vnt.</t>
  </si>
  <si>
    <t>1/10G SFP/SFP+ optiniai prievadai: 4vnt.</t>
  </si>
  <si>
    <t>PoE+ galia: 370W.</t>
  </si>
  <si>
    <t>Valdymo prievadai: 1vnt. USB tipo konsolės prievadas. 1vnt. RJ45 „out-of-band“ valdymo prievadas.</t>
  </si>
  <si>
    <t>Kartu komplektuojami kabeliai: kartu su kiekvienu tinkliniu komutatoriumi pateikiama po 3vnt. 1m. ilgio 10G SFP+ to SFP+ DAC tipo to paties gamintojo kaip ir siūlomas tinklinis komutatorius kabelių (ang. direct attach copper cable). Komplektuojamų kabelių gamintojas, modelis, gamintojo suteiktas kodas: HPE, Aruba 10G SFP+ to SFP+ 1m Direct Attach Copper Cable, J9281D. Siūlomi kabeliai suderinami su perkančiosios organizacijos eksploatuojamais 6200F modelio tinkliniais komutatoriais.</t>
  </si>
  <si>
    <t>Komutatoriaus našumas: komutavimo našumas 128 Gbps. Maršrutizavimo našumas 95,2 Mpps.</t>
  </si>
  <si>
    <t>MAC adresų lentelės dydis: 32768 adresų.</t>
  </si>
  <si>
    <t>Paketų buferis: paketų buferio dydis 6 MB.</t>
  </si>
  <si>
    <t>Paketų vėlavimas: vidutinis paketų vėlinimo laikas: 1 Gbps 3,3 mikro sekundės. 10 Gbps 2,3 mikro sekundės.</t>
  </si>
  <si>
    <t>Susiejimo „stekavimo“ galimybė (angl. stacking): galima apjungti 8 vnt. komutatorių į virtualų telkinį, naudojant 10 Gbps greitaveikos sąsajas.</t>
  </si>
  <si>
    <t>Konfigūracijų sinchronizavimas: palaikomas konfigūracijos sinchronizavimo funkcionalumas tarp dviejų tokių pačių įrenginių sujungtų į vieną telkinį.</t>
  </si>
  <si>
    <t>Tinklo srauto analitika ir valdymas: palaiko funkcionalumą: stebėti ir analizuoti įvykius tinkle; analizuoti pokyčius tinkle; identifikuoti problemas tinkle; saugoti konfigūracijas ir veikimo būklės duomenis. Analitikos modulis integruotas į komutatorių.</t>
  </si>
  <si>
    <t>Standartų palaikymas: palaikomi šie protokolai ir funkcijos: MSTP, RSTP, STP, RPVST+; IEEE 802.1AB LLDP; Port Mirroring; NTP; UDLD; MVRP; DHCP relay; DHCP server.</t>
  </si>
  <si>
    <t>VXLAN funkcionalumas: palaikomas statinis VXLAN funkcionalumas.</t>
  </si>
  <si>
    <t>Didelių Ethernet segmentų palaikymas (angl. Jumbo frames): palaikomi 9100 baitų dydžio.</t>
  </si>
  <si>
    <t>Eilių valdymas: palaikomi eilių valdymo metodai: Strict Priority (SP); Deficit Weighted Round Robin (DWRR); Egress Queue Shaping (EQS); IEEE 802.3x Flow Control.</t>
  </si>
  <si>
    <t>Paslaugos kokybė (QoS): palaikomos šios funkcijos: IPv6 tinklams ACL ir QoS taisyklių palaikymas; Class of Service (CoS) prioretizavimas IEEE 802.1p pagal IP adresą, IP Type of Service (ToS), Layer 3 protokolą, TCP/UDP prievado numerį, siuntėjo prievadą ir DiffServ.</t>
  </si>
  <si>
    <t>Virtualūs tinklai (VLANs): VLAN paketų žymėjimo (angl. tagging) palaikymas pilnai atitinka 802.1Q standartą ir palaiko 4094vnt. VLAN‘ų identifikatorių. Vienu metu 2000vnt. VLAN‘ų palaikymas. Galimybė priskirti VLAN pagal fizinį prievadą, vartotojo autentifikavimo rezultatą, IP protokolo tipą.</t>
  </si>
  <si>
    <t>Maršrutų lentelės dydis: 2048vnt. (IPv4) arba 1024vnt. (IPv6).</t>
  </si>
  <si>
    <t>Maršrutizuojami protokolai, funkcijos: yra: OSPFv2; OSPFv3; OSPFv3 Graceful Restart.</t>
  </si>
  <si>
    <t>Aukšto patikimumo palaikymas: palaiko šiuos aukštą patikimumą užtikrinančius protokolus: VRRP; 802.3ad su LACP.</t>
  </si>
  <si>
    <t>Multicast protokolų palaikymas: palaikomi šie multicast protokolai: MLD snooping; IGMP snooping; PIM-DM; PIM-SM; MLDv1; MLDv2; IGMPv2; IGMPv3.</t>
  </si>
  <si>
    <t>Valdymo funkcijos: palaikomos šios funkcijos: saugi valdymo prieiga (CLI, GUI ir MIB) apsaugota šifravimu per SSHv2 ir SNMPv3; Secure Sockets Layer (SSL) palaikymas, užtikrina saugų priėjimą prie vartotojo valdymo sąsajos.</t>
  </si>
  <si>
    <t>Stebėjimo protokolų palaikymas: palaikomi šie protokolai: sFlow; SYSLOG; SNMPv1 ir SNMPv2c ir SNMPv3; RMON.</t>
  </si>
  <si>
    <t>Programinė sąsajos ir automatizavimas: palaikoma REST API sąsaja.</t>
  </si>
  <si>
    <t>Kitos patikimumo funkcijos: turi dvi valdymo programinės įrangos laikmenas (angl. dual flash).</t>
  </si>
  <si>
    <t>Suderinamumas: siūlomas tinklinis komutatorius suderinamas su perkančiosios organizacijos naudojamais SFP ir SFP+ vidiniais moduliais: Aruba 1G SFP LC SX 500m MMF Transceiver (J4858D); Aruba 1G SFP LC LX 10km SMF Transceiver (J4859D); Aruba 10G SFP+ LC SR 300m MMF Transceiver (J9150D); Aruba 10G SFP+ LC LR 10km SMF Transceiver (J9151E). </t>
  </si>
  <si>
    <t xml:space="preserve">Suderinamumas: pilnai suderinamas su perkančiosios organizacijos naudojama programine įranga Aruba ClearPass tinklo prieigos kontrolės sistema. </t>
  </si>
  <si>
    <t>Surinkimo reikalavimai: visa siūloma įranga komplektuojama komutatoriaus gamintojo ir pažymėta komutatoriaus gamintojo kodais siekiant sumažinti administravimo, garantinio aptarnavimo ir eksploatavimo išlaidas.</t>
  </si>
  <si>
    <t>Visa siūloma įranga nauja ir pristatoma gamintojo pakuotėje, nesiūloma naudota arba naudota ir atnaujinta (angl. remarketed, refurbished) įranga.</t>
  </si>
  <si>
    <t>Programinės įrangos licencijos: įskaičiuotos visos reikalingos licencijos ir programinė įranga, išvardintam funkcionalumui, standartams ir prievadams palaikyti. Programinė įranga įskaičiuota į pasiūlymo kainą ir pateikiama kartu su komutatoriais ir komutatoriaus programinės įrangos licencijomis neribotam prievadų kiekiui ar duomenų srautui.</t>
  </si>
  <si>
    <t>Programinės įrangos atnaujinimas: užtikrintas nemokamas visos programinės įrangos licencijų naujų versijų pateikimas bei visų reikalingų licencijų palaikymas garantiniu laikotarpiu. Užtikrintas nemokamas vidinės programinės įrangos (ang. firmware) atnaujinimas viso garantinio laikotarpio metu.</t>
  </si>
  <si>
    <t xml:space="preserve">Garantija: visai siūlomai įrangai ir komponentams taikoma 5 metų gamintojo garantinė priežiūra. Į garantinę priežiūrą įskaičiuoti nemokami remonto darbai ir detalės, nemokamas sugedusių komponentų pakeitimas. </t>
  </si>
  <si>
    <t>IPv6 funkcijų palaikymas: palaiko tokias IPv6 savybes: Host; Dual Stack (IPv4/IPv6);MLD snooping; ACL/QoS.</t>
  </si>
  <si>
    <t>Saugumo funkcijos: palaikomos šios funkcijos: dinaminė ARP apsauga, apsauga nuo apsimetėliškų DHCP serverių; Access Control Lists (ACL), priskiriami prievadui su galimybe nurodyti L3/L4 parametrus ir priskirti autentifikuotam tinklo vartotojui; komutatoriaus centrinio procesoriaus apsauga (ang. DoS attack prevention); ICMP denial-of-service atakų aptikimas; Secure Sockets Layer (SSL) palaikymas, užtikrina saugų priėjimą prie vartotojo valdymo sąsajos; saugi valdymo prieiga (CLI, GUI ir MIB) apsaugota šifravimu per SSHv2 ir SNMPv3; IEEE 802.1x Port Based Network Access Control; IEEE 802.1x, Web arba MAC autentifikacija prievade vienu metu; TACACS+; RADIUS autentifikavimas; RADIUS apskaita; centralizuotas administratoriaus autentifikavimas pagal vartotojo vardą / slaptažodį RADIUS protokolu; klientų autentifikavimas su RADIUS serveriu pagal MAC adresą; MAC adresų blokavimas; šaltinio prievado filtravimas, leidžiantis bendrauti tik nustatytiems prievadams; daugelio vartotojų tapatumo nustatymas IEEE 802.1x protokolu; Web-based vartotojų autentifikavimas, kurie nepalaiko IEEE 802.1x suplikanto; STP BPDU porto apsauga; STP Root Guard funkcija; apsauga nuo neleistino prisijungimo pagal siuntėjo MAC adresą (Port security), ribojant leistinų MAC adresų kiekį; DHCP apsauga - sugeba blokuoti neautorizuotų DHCP serverių paketus; dinaminė ARP apsauga - sugeba blokuoti neautorizuotų hostų ARP broadcast audras; Dynamic IP lockdown palaikymas - veikiant kartu su DHCP apsauga, geba blokuoti neautorizuotus hostus; Secure FTP, TFTP - saugus failų kopijavimas į/iš komutatoriaus; FIPS 140-2; RFC 20402 Cryptographic Algorithm Implementation Requirements for Encapsulating Security Payload (ESP) and Authentication Header (AH).</t>
  </si>
  <si>
    <t>Testuojamo kabelio ilgis 180m</t>
  </si>
  <si>
    <t>Baterijos veikimo laikas: 5h</t>
  </si>
  <si>
    <t>RJ45 jungtys yra keičiamos</t>
  </si>
  <si>
    <t>Pridedama 10 vnt. atsarginių RJ45  jungčių</t>
  </si>
  <si>
    <t>Pridedamas įrankis RJ45 jungčių keitimui</t>
  </si>
  <si>
    <t xml:space="preserve">Trend Networks, SignalTEK 1G NT Network Transmission Tester 1Gbps RJ45 / SFP, R156005 </t>
  </si>
  <si>
    <t>Pirkimo sąlygų priedas Nr. 18.1.5. Nacionalinio saugumo reikalavimų atitikties deklaracijos tipinė forma (užpildyta)</t>
  </si>
  <si>
    <t>HPE, Aruba Networking CX 6200F 24G Class-4 PoE 4SFP+ 370W Switch, JL725B</t>
  </si>
  <si>
    <t>Paketų buferis: paketų buferio dydis ne mažiau kaip 6 MB.</t>
  </si>
  <si>
    <t>Paketų vėlavimas: vidutinis paketų vėlinimo laikas: 1 Gbps ne daugiau nei 3,3 mikro sekundės. 10 Gbps ne daugiau nei 2,3 mikro sekundės.</t>
  </si>
  <si>
    <t>KAU_P-20231123/1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</si>
</sst>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9"/>
        <bgColor indexed="64"/>
      </patternFill>
    </fill>
    <fill>
      <patternFill patternType="solid">
        <fgColor indexed="22"/>
        <bgColor indexed="64"/>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0" xfId="0" applyFont="1" applyFill="1" applyAlignment="1">
      <alignment wrapText="1"/>
    </xf>
    <xf numFmtId="0" fontId="1" fillId="2" borderId="4" xfId="0" applyFont="1" applyFill="1" applyBorder="1" applyAlignment="1">
      <alignment horizontal="center" vertical="center"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14" fontId="0" fillId="7" borderId="1" xfId="0" applyNumberFormat="1" applyFill="1" applyBorder="1" applyAlignment="1" applyProtection="1">
      <alignment horizontal="center"/>
      <protection locked="0"/>
    </xf>
    <xf numFmtId="0" fontId="0" fillId="7" borderId="1" xfId="0" applyFill="1" applyBorder="1" applyAlignment="1" applyProtection="1">
      <alignment horizontal="center"/>
      <protection locked="0"/>
    </xf>
    <xf numFmtId="0" fontId="1" fillId="9" borderId="23" xfId="0" applyFont="1" applyFill="1" applyBorder="1" applyAlignment="1">
      <alignment wrapText="1"/>
    </xf>
    <xf numFmtId="0" fontId="1" fillId="0"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5" fillId="7"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1" fillId="5" borderId="17" xfId="0" quotePrefix="1"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1"/>
  <sheetViews>
    <sheetView tabSelected="1" workbookViewId="0">
      <selection activeCell="A8" sqref="A8"/>
    </sheetView>
  </sheetViews>
  <sheetFormatPr defaultColWidth="10.875" defaultRowHeight="15" x14ac:dyDescent="0.25"/>
  <cols>
    <col min="1" max="1" width="9.125" style="6" customWidth="1"/>
    <col min="2" max="2" width="78" style="10" customWidth="1"/>
    <col min="3" max="6" width="29.375" style="6" customWidth="1"/>
    <col min="7" max="7" width="20.5" style="6" customWidth="1"/>
    <col min="8" max="8" width="80.875" style="6" customWidth="1"/>
    <col min="9" max="15" width="25" style="6" customWidth="1"/>
    <col min="16" max="16" width="10.875" style="6" customWidth="1"/>
    <col min="17" max="16384" width="10.875" style="6"/>
  </cols>
  <sheetData>
    <row r="2" spans="1:6" x14ac:dyDescent="0.25">
      <c r="A2" s="12" t="s">
        <v>0</v>
      </c>
      <c r="B2" s="24"/>
    </row>
    <row r="3" spans="1:6" x14ac:dyDescent="0.25">
      <c r="B3" s="25"/>
    </row>
    <row r="4" spans="1:6" x14ac:dyDescent="0.25">
      <c r="A4" s="12" t="s">
        <v>1</v>
      </c>
      <c r="B4" s="24"/>
    </row>
    <row r="5" spans="1:6" x14ac:dyDescent="0.25">
      <c r="A5" s="9"/>
      <c r="B5" s="24"/>
    </row>
    <row r="6" spans="1:6" x14ac:dyDescent="0.25">
      <c r="A6" s="6" t="s">
        <v>2</v>
      </c>
      <c r="B6" s="26" t="s">
        <v>3</v>
      </c>
    </row>
    <row r="7" spans="1:6" x14ac:dyDescent="0.25">
      <c r="B7" s="24"/>
    </row>
    <row r="8" spans="1:6" ht="15.75" x14ac:dyDescent="0.25">
      <c r="A8" s="1" t="s">
        <v>4</v>
      </c>
      <c r="B8" s="29">
        <v>45253</v>
      </c>
    </row>
    <row r="9" spans="1:6" ht="15.75" x14ac:dyDescent="0.25">
      <c r="A9" s="1" t="s">
        <v>5</v>
      </c>
      <c r="B9" s="30" t="s">
        <v>230</v>
      </c>
    </row>
    <row r="10" spans="1:6" ht="15.75" x14ac:dyDescent="0.25">
      <c r="A10" s="1" t="s">
        <v>6</v>
      </c>
      <c r="B10" s="30" t="s">
        <v>167</v>
      </c>
    </row>
    <row r="12" spans="1:6" ht="15.75" x14ac:dyDescent="0.25">
      <c r="A12" s="41" t="s">
        <v>7</v>
      </c>
      <c r="B12" s="42"/>
      <c r="C12" s="38" t="s">
        <v>168</v>
      </c>
      <c r="D12" s="39"/>
      <c r="E12" s="39"/>
      <c r="F12" s="39"/>
    </row>
    <row r="13" spans="1:6" ht="15.95" customHeight="1" x14ac:dyDescent="0.25">
      <c r="A13" s="45" t="s">
        <v>8</v>
      </c>
      <c r="B13" s="44"/>
      <c r="C13" s="38" t="s">
        <v>169</v>
      </c>
      <c r="D13" s="39"/>
      <c r="E13" s="39"/>
      <c r="F13" s="39"/>
    </row>
    <row r="14" spans="1:6" ht="15.95" customHeight="1" x14ac:dyDescent="0.25">
      <c r="A14" s="45" t="s">
        <v>9</v>
      </c>
      <c r="B14" s="44"/>
      <c r="C14" s="38" t="s">
        <v>170</v>
      </c>
      <c r="D14" s="39"/>
      <c r="E14" s="39"/>
      <c r="F14" s="39"/>
    </row>
    <row r="15" spans="1:6" ht="15.95" customHeight="1" x14ac:dyDescent="0.25">
      <c r="A15" s="41" t="s">
        <v>10</v>
      </c>
      <c r="B15" s="42"/>
      <c r="C15" s="38" t="s">
        <v>171</v>
      </c>
      <c r="D15" s="39"/>
      <c r="E15" s="39"/>
      <c r="F15" s="39"/>
    </row>
    <row r="16" spans="1:6" ht="63" customHeight="1" x14ac:dyDescent="0.25">
      <c r="A16" s="43" t="s">
        <v>11</v>
      </c>
      <c r="B16" s="44"/>
      <c r="C16" s="38" t="s">
        <v>172</v>
      </c>
      <c r="D16" s="39"/>
      <c r="E16" s="39"/>
      <c r="F16" s="39"/>
    </row>
    <row r="17" spans="1:6" ht="15.95" customHeight="1" x14ac:dyDescent="0.25">
      <c r="A17" s="41" t="s">
        <v>12</v>
      </c>
      <c r="B17" s="42"/>
      <c r="C17" s="38" t="s">
        <v>173</v>
      </c>
      <c r="D17" s="39"/>
      <c r="E17" s="39"/>
      <c r="F17" s="39"/>
    </row>
    <row r="18" spans="1:6" ht="15.95" customHeight="1" x14ac:dyDescent="0.25">
      <c r="A18" s="41" t="s">
        <v>13</v>
      </c>
      <c r="B18" s="42"/>
      <c r="C18" s="38" t="s">
        <v>174</v>
      </c>
      <c r="D18" s="39"/>
      <c r="E18" s="39"/>
      <c r="F18" s="39"/>
    </row>
    <row r="19" spans="1:6" ht="48" customHeight="1" x14ac:dyDescent="0.25">
      <c r="A19" s="41" t="s">
        <v>14</v>
      </c>
      <c r="B19" s="42"/>
      <c r="C19" s="38" t="s">
        <v>175</v>
      </c>
      <c r="D19" s="39"/>
      <c r="E19" s="39"/>
      <c r="F19" s="39"/>
    </row>
    <row r="20" spans="1:6" ht="54.95" customHeight="1" x14ac:dyDescent="0.25">
      <c r="A20" s="41" t="s">
        <v>15</v>
      </c>
      <c r="B20" s="42"/>
      <c r="C20" s="38" t="s">
        <v>176</v>
      </c>
      <c r="D20" s="39"/>
      <c r="E20" s="39"/>
      <c r="F20" s="39"/>
    </row>
    <row r="21" spans="1:6" ht="71.099999999999994" customHeight="1" x14ac:dyDescent="0.25">
      <c r="A21" s="36" t="s">
        <v>16</v>
      </c>
      <c r="B21" s="37"/>
      <c r="C21" s="38" t="s">
        <v>177</v>
      </c>
      <c r="D21" s="39"/>
      <c r="E21" s="39"/>
      <c r="F21" s="39"/>
    </row>
    <row r="22" spans="1:6" ht="18" customHeight="1" x14ac:dyDescent="0.25">
      <c r="A22" s="7"/>
      <c r="B22" s="7"/>
      <c r="C22" s="8"/>
      <c r="D22" s="8"/>
      <c r="E22" s="8"/>
      <c r="F22" s="8"/>
    </row>
    <row r="23" spans="1:6" x14ac:dyDescent="0.25">
      <c r="A23" s="40" t="s">
        <v>17</v>
      </c>
      <c r="B23" s="34"/>
      <c r="C23" s="34"/>
      <c r="D23" s="34"/>
      <c r="E23" s="34"/>
      <c r="F23" s="34"/>
    </row>
    <row r="24" spans="1:6" x14ac:dyDescent="0.25">
      <c r="A24" s="34" t="s">
        <v>18</v>
      </c>
      <c r="B24" s="34"/>
      <c r="C24" s="34"/>
      <c r="D24" s="34"/>
      <c r="E24" s="34"/>
      <c r="F24" s="34"/>
    </row>
    <row r="25" spans="1:6" x14ac:dyDescent="0.25">
      <c r="A25" s="34" t="s">
        <v>19</v>
      </c>
      <c r="B25" s="34"/>
      <c r="C25" s="34"/>
      <c r="D25" s="34"/>
      <c r="E25" s="34"/>
      <c r="F25" s="34"/>
    </row>
    <row r="26" spans="1:6" x14ac:dyDescent="0.25">
      <c r="A26" s="34" t="s">
        <v>20</v>
      </c>
      <c r="B26" s="34"/>
      <c r="C26" s="34"/>
      <c r="D26" s="34"/>
      <c r="E26" s="34"/>
      <c r="F26" s="34"/>
    </row>
    <row r="27" spans="1:6" x14ac:dyDescent="0.25">
      <c r="A27" s="34" t="s">
        <v>21</v>
      </c>
      <c r="B27" s="34"/>
      <c r="C27" s="34"/>
      <c r="D27" s="34"/>
      <c r="E27" s="34"/>
      <c r="F27" s="34"/>
    </row>
    <row r="28" spans="1:6" ht="32.1" customHeight="1" x14ac:dyDescent="0.25">
      <c r="A28" s="35" t="s">
        <v>22</v>
      </c>
      <c r="B28" s="34"/>
      <c r="C28" s="34"/>
      <c r="D28" s="34"/>
      <c r="E28" s="34"/>
      <c r="F28" s="34"/>
    </row>
    <row r="29" spans="1:6" x14ac:dyDescent="0.25">
      <c r="A29" s="34" t="s">
        <v>23</v>
      </c>
      <c r="B29" s="34"/>
      <c r="C29" s="34"/>
      <c r="D29" s="34"/>
      <c r="E29" s="34"/>
      <c r="F29" s="34"/>
    </row>
    <row r="30" spans="1:6" x14ac:dyDescent="0.25">
      <c r="A30" s="13" t="s">
        <v>24</v>
      </c>
      <c r="D30" s="14"/>
    </row>
    <row r="31" spans="1:6" x14ac:dyDescent="0.25">
      <c r="A31" s="13" t="s">
        <v>25</v>
      </c>
    </row>
    <row r="32" spans="1:6" x14ac:dyDescent="0.25">
      <c r="A32" s="12" t="s">
        <v>26</v>
      </c>
      <c r="B32" s="26" t="s">
        <v>27</v>
      </c>
    </row>
    <row r="34" spans="1:8" x14ac:dyDescent="0.25">
      <c r="A34" s="12" t="s">
        <v>28</v>
      </c>
    </row>
    <row r="35" spans="1:8" x14ac:dyDescent="0.25">
      <c r="A35" s="15" t="s">
        <v>29</v>
      </c>
      <c r="B35" s="27" t="s">
        <v>30</v>
      </c>
      <c r="C35" s="15" t="s">
        <v>31</v>
      </c>
      <c r="D35" s="15" t="s">
        <v>32</v>
      </c>
      <c r="E35" s="15" t="s">
        <v>33</v>
      </c>
      <c r="F35" s="15" t="s">
        <v>34</v>
      </c>
      <c r="G35" s="15" t="s">
        <v>35</v>
      </c>
      <c r="H35" s="15" t="s">
        <v>36</v>
      </c>
    </row>
    <row r="36" spans="1:8" x14ac:dyDescent="0.25">
      <c r="A36" s="15" t="s">
        <v>37</v>
      </c>
      <c r="B36" s="27" t="s">
        <v>38</v>
      </c>
      <c r="C36" s="16"/>
      <c r="D36" s="16"/>
      <c r="E36" s="16"/>
      <c r="F36" s="16"/>
      <c r="G36" s="16"/>
      <c r="H36" s="16"/>
    </row>
    <row r="37" spans="1:8" x14ac:dyDescent="0.25">
      <c r="A37" s="16" t="s">
        <v>39</v>
      </c>
      <c r="B37" s="28" t="s">
        <v>40</v>
      </c>
      <c r="C37" s="16">
        <v>5</v>
      </c>
      <c r="D37" s="16" t="s">
        <v>41</v>
      </c>
      <c r="E37" s="17">
        <v>2680</v>
      </c>
      <c r="F37" s="16">
        <f>IF(ISBLANK(E37),"", PRODUCT(C37,E37))</f>
        <v>13400</v>
      </c>
      <c r="G37" s="18" t="s">
        <v>227</v>
      </c>
      <c r="H37" s="16"/>
    </row>
    <row r="38" spans="1:8" ht="30" x14ac:dyDescent="0.25">
      <c r="A38" s="16" t="s">
        <v>42</v>
      </c>
      <c r="B38" s="28" t="s">
        <v>43</v>
      </c>
      <c r="C38" s="16"/>
      <c r="D38" s="16"/>
      <c r="E38" s="16"/>
      <c r="F38" s="16"/>
      <c r="G38" s="16"/>
      <c r="H38" s="31" t="s">
        <v>182</v>
      </c>
    </row>
    <row r="39" spans="1:8" ht="30" x14ac:dyDescent="0.25">
      <c r="A39" s="16" t="s">
        <v>44</v>
      </c>
      <c r="B39" s="28" t="s">
        <v>45</v>
      </c>
      <c r="C39" s="16"/>
      <c r="D39" s="16"/>
      <c r="E39" s="16"/>
      <c r="F39" s="16"/>
      <c r="G39" s="16"/>
      <c r="H39" s="31" t="s">
        <v>183</v>
      </c>
    </row>
    <row r="40" spans="1:8" ht="30" x14ac:dyDescent="0.25">
      <c r="A40" s="16" t="s">
        <v>46</v>
      </c>
      <c r="B40" s="28" t="s">
        <v>47</v>
      </c>
      <c r="C40" s="16"/>
      <c r="D40" s="16"/>
      <c r="E40" s="16"/>
      <c r="F40" s="16"/>
      <c r="G40" s="16"/>
      <c r="H40" s="31" t="s">
        <v>184</v>
      </c>
    </row>
    <row r="41" spans="1:8" x14ac:dyDescent="0.25">
      <c r="A41" s="16" t="s">
        <v>48</v>
      </c>
      <c r="B41" s="28" t="s">
        <v>49</v>
      </c>
      <c r="C41" s="16"/>
      <c r="D41" s="16"/>
      <c r="E41" s="16"/>
      <c r="F41" s="16"/>
      <c r="G41" s="16"/>
      <c r="H41" s="31" t="s">
        <v>185</v>
      </c>
    </row>
    <row r="42" spans="1:8" x14ac:dyDescent="0.25">
      <c r="A42" s="16" t="s">
        <v>50</v>
      </c>
      <c r="B42" s="28" t="s">
        <v>51</v>
      </c>
      <c r="C42" s="16"/>
      <c r="D42" s="16"/>
      <c r="E42" s="16"/>
      <c r="F42" s="16"/>
      <c r="G42" s="16"/>
      <c r="H42" s="31" t="s">
        <v>186</v>
      </c>
    </row>
    <row r="43" spans="1:8" x14ac:dyDescent="0.25">
      <c r="A43" s="16" t="s">
        <v>52</v>
      </c>
      <c r="B43" s="28" t="s">
        <v>53</v>
      </c>
      <c r="C43" s="16"/>
      <c r="D43" s="16"/>
      <c r="E43" s="16"/>
      <c r="F43" s="16"/>
      <c r="G43" s="16"/>
      <c r="H43" s="31" t="s">
        <v>187</v>
      </c>
    </row>
    <row r="44" spans="1:8" ht="30" x14ac:dyDescent="0.25">
      <c r="A44" s="16" t="s">
        <v>54</v>
      </c>
      <c r="B44" s="28" t="s">
        <v>55</v>
      </c>
      <c r="C44" s="16"/>
      <c r="D44" s="16"/>
      <c r="E44" s="16"/>
      <c r="F44" s="16"/>
      <c r="G44" s="16"/>
      <c r="H44" s="31" t="s">
        <v>188</v>
      </c>
    </row>
    <row r="45" spans="1:8" ht="90" x14ac:dyDescent="0.25">
      <c r="A45" s="16" t="s">
        <v>56</v>
      </c>
      <c r="B45" s="28" t="s">
        <v>57</v>
      </c>
      <c r="C45" s="16"/>
      <c r="D45" s="16"/>
      <c r="E45" s="16"/>
      <c r="F45" s="16"/>
      <c r="G45" s="16"/>
      <c r="H45" s="31" t="s">
        <v>189</v>
      </c>
    </row>
    <row r="46" spans="1:8" ht="30" x14ac:dyDescent="0.25">
      <c r="A46" s="16" t="s">
        <v>58</v>
      </c>
      <c r="B46" s="28" t="s">
        <v>59</v>
      </c>
      <c r="C46" s="16"/>
      <c r="D46" s="16"/>
      <c r="E46" s="16"/>
      <c r="F46" s="16"/>
      <c r="G46" s="16"/>
      <c r="H46" s="31" t="s">
        <v>190</v>
      </c>
    </row>
    <row r="47" spans="1:8" x14ac:dyDescent="0.25">
      <c r="A47" s="16" t="s">
        <v>60</v>
      </c>
      <c r="B47" s="28" t="s">
        <v>61</v>
      </c>
      <c r="C47" s="16"/>
      <c r="D47" s="16"/>
      <c r="E47" s="16"/>
      <c r="F47" s="16"/>
      <c r="G47" s="16"/>
      <c r="H47" s="31" t="s">
        <v>191</v>
      </c>
    </row>
    <row r="48" spans="1:8" x14ac:dyDescent="0.25">
      <c r="A48" s="16" t="s">
        <v>62</v>
      </c>
      <c r="B48" s="33" t="s">
        <v>228</v>
      </c>
      <c r="C48" s="16"/>
      <c r="D48" s="16"/>
      <c r="E48" s="16"/>
      <c r="F48" s="16"/>
      <c r="G48" s="16"/>
      <c r="H48" s="32" t="s">
        <v>192</v>
      </c>
    </row>
    <row r="49" spans="1:8" ht="30" x14ac:dyDescent="0.25">
      <c r="A49" s="16" t="s">
        <v>63</v>
      </c>
      <c r="B49" s="33" t="s">
        <v>229</v>
      </c>
      <c r="C49" s="16"/>
      <c r="D49" s="16"/>
      <c r="E49" s="16"/>
      <c r="F49" s="16"/>
      <c r="G49" s="16"/>
      <c r="H49" s="32" t="s">
        <v>193</v>
      </c>
    </row>
    <row r="50" spans="1:8" ht="30" x14ac:dyDescent="0.25">
      <c r="A50" s="16" t="s">
        <v>64</v>
      </c>
      <c r="B50" s="28" t="s">
        <v>65</v>
      </c>
      <c r="C50" s="16"/>
      <c r="D50" s="16"/>
      <c r="E50" s="16"/>
      <c r="F50" s="16"/>
      <c r="G50" s="16"/>
      <c r="H50" s="31" t="s">
        <v>194</v>
      </c>
    </row>
    <row r="51" spans="1:8" ht="30" x14ac:dyDescent="0.25">
      <c r="A51" s="16" t="s">
        <v>66</v>
      </c>
      <c r="B51" s="28" t="s">
        <v>67</v>
      </c>
      <c r="C51" s="16"/>
      <c r="D51" s="16"/>
      <c r="E51" s="16"/>
      <c r="F51" s="16"/>
      <c r="G51" s="16"/>
      <c r="H51" s="31" t="s">
        <v>195</v>
      </c>
    </row>
    <row r="52" spans="1:8" ht="60" x14ac:dyDescent="0.25">
      <c r="A52" s="16" t="s">
        <v>68</v>
      </c>
      <c r="B52" s="28" t="s">
        <v>69</v>
      </c>
      <c r="C52" s="16"/>
      <c r="D52" s="16"/>
      <c r="E52" s="16"/>
      <c r="F52" s="16"/>
      <c r="G52" s="16"/>
      <c r="H52" s="31" t="s">
        <v>196</v>
      </c>
    </row>
    <row r="53" spans="1:8" ht="30" x14ac:dyDescent="0.25">
      <c r="A53" s="16" t="s">
        <v>70</v>
      </c>
      <c r="B53" s="28" t="s">
        <v>71</v>
      </c>
      <c r="C53" s="16"/>
      <c r="D53" s="16"/>
      <c r="E53" s="16"/>
      <c r="F53" s="16"/>
      <c r="G53" s="16"/>
      <c r="H53" s="31" t="s">
        <v>197</v>
      </c>
    </row>
    <row r="54" spans="1:8" x14ac:dyDescent="0.25">
      <c r="A54" s="16" t="s">
        <v>72</v>
      </c>
      <c r="B54" s="28" t="s">
        <v>73</v>
      </c>
      <c r="C54" s="16"/>
      <c r="D54" s="16"/>
      <c r="E54" s="16"/>
      <c r="F54" s="16"/>
      <c r="G54" s="16"/>
      <c r="H54" s="31" t="s">
        <v>198</v>
      </c>
    </row>
    <row r="55" spans="1:8" ht="45" x14ac:dyDescent="0.25">
      <c r="A55" s="16" t="s">
        <v>74</v>
      </c>
      <c r="B55" s="28" t="s">
        <v>75</v>
      </c>
      <c r="C55" s="16"/>
      <c r="D55" s="16"/>
      <c r="E55" s="16"/>
      <c r="F55" s="16"/>
      <c r="G55" s="16"/>
      <c r="H55" s="31" t="s">
        <v>200</v>
      </c>
    </row>
    <row r="56" spans="1:8" ht="45" x14ac:dyDescent="0.25">
      <c r="A56" s="16" t="s">
        <v>76</v>
      </c>
      <c r="B56" s="28" t="s">
        <v>77</v>
      </c>
      <c r="C56" s="16"/>
      <c r="D56" s="16"/>
      <c r="E56" s="16"/>
      <c r="F56" s="16"/>
      <c r="G56" s="16"/>
      <c r="H56" s="31" t="s">
        <v>201</v>
      </c>
    </row>
    <row r="57" spans="1:8" ht="30" x14ac:dyDescent="0.25">
      <c r="A57" s="16" t="s">
        <v>78</v>
      </c>
      <c r="B57" s="28" t="s">
        <v>79</v>
      </c>
      <c r="C57" s="16"/>
      <c r="D57" s="16"/>
      <c r="E57" s="16"/>
      <c r="F57" s="16"/>
      <c r="G57" s="16"/>
      <c r="H57" s="31" t="s">
        <v>199</v>
      </c>
    </row>
    <row r="58" spans="1:8" ht="60" x14ac:dyDescent="0.25">
      <c r="A58" s="16" t="s">
        <v>80</v>
      </c>
      <c r="B58" s="28" t="s">
        <v>81</v>
      </c>
      <c r="C58" s="16"/>
      <c r="D58" s="16"/>
      <c r="E58" s="16"/>
      <c r="F58" s="16"/>
      <c r="G58" s="16"/>
      <c r="H58" s="31" t="s">
        <v>202</v>
      </c>
    </row>
    <row r="59" spans="1:8" x14ac:dyDescent="0.25">
      <c r="A59" s="16" t="s">
        <v>82</v>
      </c>
      <c r="B59" s="28" t="s">
        <v>83</v>
      </c>
      <c r="C59" s="16"/>
      <c r="D59" s="16"/>
      <c r="E59" s="16"/>
      <c r="F59" s="16"/>
      <c r="G59" s="16"/>
      <c r="H59" s="31" t="s">
        <v>83</v>
      </c>
    </row>
    <row r="60" spans="1:8" x14ac:dyDescent="0.25">
      <c r="A60" s="16" t="s">
        <v>84</v>
      </c>
      <c r="B60" s="28" t="s">
        <v>85</v>
      </c>
      <c r="C60" s="16"/>
      <c r="D60" s="16"/>
      <c r="E60" s="16"/>
      <c r="F60" s="16"/>
      <c r="G60" s="16"/>
      <c r="H60" s="31" t="s">
        <v>203</v>
      </c>
    </row>
    <row r="61" spans="1:8" x14ac:dyDescent="0.25">
      <c r="A61" s="16" t="s">
        <v>86</v>
      </c>
      <c r="B61" s="28" t="s">
        <v>87</v>
      </c>
      <c r="C61" s="16"/>
      <c r="D61" s="16"/>
      <c r="E61" s="16"/>
      <c r="F61" s="16"/>
      <c r="G61" s="16"/>
      <c r="H61" s="31" t="s">
        <v>204</v>
      </c>
    </row>
    <row r="62" spans="1:8" ht="30" x14ac:dyDescent="0.25">
      <c r="A62" s="16" t="s">
        <v>88</v>
      </c>
      <c r="B62" s="28" t="s">
        <v>89</v>
      </c>
      <c r="C62" s="16"/>
      <c r="D62" s="16"/>
      <c r="E62" s="16"/>
      <c r="F62" s="16"/>
      <c r="G62" s="16"/>
      <c r="H62" s="31" t="s">
        <v>218</v>
      </c>
    </row>
    <row r="63" spans="1:8" ht="30" x14ac:dyDescent="0.25">
      <c r="A63" s="16" t="s">
        <v>90</v>
      </c>
      <c r="B63" s="28" t="s">
        <v>91</v>
      </c>
      <c r="C63" s="16"/>
      <c r="D63" s="16"/>
      <c r="E63" s="16"/>
      <c r="F63" s="16"/>
      <c r="G63" s="16"/>
      <c r="H63" s="31" t="s">
        <v>205</v>
      </c>
    </row>
    <row r="64" spans="1:8" ht="30" x14ac:dyDescent="0.25">
      <c r="A64" s="16" t="s">
        <v>92</v>
      </c>
      <c r="B64" s="28" t="s">
        <v>93</v>
      </c>
      <c r="C64" s="16"/>
      <c r="D64" s="16"/>
      <c r="E64" s="16"/>
      <c r="F64" s="16"/>
      <c r="G64" s="16"/>
      <c r="H64" s="31" t="s">
        <v>206</v>
      </c>
    </row>
    <row r="65" spans="1:8" ht="300" x14ac:dyDescent="0.25">
      <c r="A65" s="16" t="s">
        <v>94</v>
      </c>
      <c r="B65" s="28" t="s">
        <v>95</v>
      </c>
      <c r="C65" s="16"/>
      <c r="D65" s="16"/>
      <c r="E65" s="16"/>
      <c r="F65" s="16"/>
      <c r="G65" s="16"/>
      <c r="H65" s="31" t="s">
        <v>219</v>
      </c>
    </row>
    <row r="66" spans="1:8" ht="60" x14ac:dyDescent="0.25">
      <c r="A66" s="16" t="s">
        <v>96</v>
      </c>
      <c r="B66" s="28" t="s">
        <v>97</v>
      </c>
      <c r="C66" s="16"/>
      <c r="D66" s="16"/>
      <c r="E66" s="16"/>
      <c r="F66" s="16"/>
      <c r="G66" s="16"/>
      <c r="H66" s="31" t="s">
        <v>207</v>
      </c>
    </row>
    <row r="67" spans="1:8" ht="30" x14ac:dyDescent="0.25">
      <c r="A67" s="16" t="s">
        <v>98</v>
      </c>
      <c r="B67" s="28" t="s">
        <v>99</v>
      </c>
      <c r="C67" s="16"/>
      <c r="D67" s="16"/>
      <c r="E67" s="16"/>
      <c r="F67" s="16"/>
      <c r="G67" s="16"/>
      <c r="H67" s="31" t="s">
        <v>208</v>
      </c>
    </row>
    <row r="68" spans="1:8" x14ac:dyDescent="0.25">
      <c r="A68" s="16" t="s">
        <v>100</v>
      </c>
      <c r="B68" s="28" t="s">
        <v>101</v>
      </c>
      <c r="C68" s="16"/>
      <c r="D68" s="16"/>
      <c r="E68" s="16"/>
      <c r="F68" s="16"/>
      <c r="G68" s="16"/>
      <c r="H68" s="31" t="s">
        <v>209</v>
      </c>
    </row>
    <row r="69" spans="1:8" ht="30" x14ac:dyDescent="0.25">
      <c r="A69" s="16" t="s">
        <v>102</v>
      </c>
      <c r="B69" s="28" t="s">
        <v>103</v>
      </c>
      <c r="C69" s="16"/>
      <c r="D69" s="16"/>
      <c r="E69" s="16"/>
      <c r="F69" s="16"/>
      <c r="G69" s="16"/>
      <c r="H69" s="31" t="s">
        <v>210</v>
      </c>
    </row>
    <row r="70" spans="1:8" ht="60" x14ac:dyDescent="0.25">
      <c r="A70" s="16" t="s">
        <v>104</v>
      </c>
      <c r="B70" s="28" t="s">
        <v>105</v>
      </c>
      <c r="C70" s="16"/>
      <c r="D70" s="16"/>
      <c r="E70" s="16"/>
      <c r="F70" s="16"/>
      <c r="G70" s="16"/>
      <c r="H70" s="31" t="s">
        <v>211</v>
      </c>
    </row>
    <row r="71" spans="1:8" ht="30" x14ac:dyDescent="0.25">
      <c r="A71" s="16" t="s">
        <v>106</v>
      </c>
      <c r="B71" s="28" t="s">
        <v>107</v>
      </c>
      <c r="C71" s="16"/>
      <c r="D71" s="16"/>
      <c r="E71" s="16"/>
      <c r="F71" s="16"/>
      <c r="G71" s="16"/>
      <c r="H71" s="31" t="s">
        <v>212</v>
      </c>
    </row>
    <row r="72" spans="1:8" ht="45" x14ac:dyDescent="0.25">
      <c r="A72" s="16" t="s">
        <v>108</v>
      </c>
      <c r="B72" s="28" t="s">
        <v>109</v>
      </c>
      <c r="C72" s="16"/>
      <c r="D72" s="16"/>
      <c r="E72" s="16"/>
      <c r="F72" s="16"/>
      <c r="G72" s="16"/>
      <c r="H72" s="31" t="s">
        <v>213</v>
      </c>
    </row>
    <row r="73" spans="1:8" ht="30" x14ac:dyDescent="0.25">
      <c r="A73" s="16" t="s">
        <v>110</v>
      </c>
      <c r="B73" s="28" t="s">
        <v>111</v>
      </c>
      <c r="C73" s="16"/>
      <c r="D73" s="16"/>
      <c r="E73" s="16"/>
      <c r="F73" s="16"/>
      <c r="G73" s="16"/>
      <c r="H73" s="31" t="s">
        <v>214</v>
      </c>
    </row>
    <row r="74" spans="1:8" ht="60" x14ac:dyDescent="0.25">
      <c r="A74" s="16" t="s">
        <v>112</v>
      </c>
      <c r="B74" s="28" t="s">
        <v>113</v>
      </c>
      <c r="C74" s="16"/>
      <c r="D74" s="16"/>
      <c r="E74" s="16"/>
      <c r="F74" s="16"/>
      <c r="G74" s="16"/>
      <c r="H74" s="31" t="s">
        <v>215</v>
      </c>
    </row>
    <row r="75" spans="1:8" ht="60" x14ac:dyDescent="0.25">
      <c r="A75" s="16" t="s">
        <v>114</v>
      </c>
      <c r="B75" s="28" t="s">
        <v>115</v>
      </c>
      <c r="C75" s="16"/>
      <c r="D75" s="16"/>
      <c r="E75" s="16"/>
      <c r="F75" s="16"/>
      <c r="G75" s="16"/>
      <c r="H75" s="31" t="s">
        <v>216</v>
      </c>
    </row>
    <row r="76" spans="1:8" ht="45" x14ac:dyDescent="0.25">
      <c r="A76" s="16" t="s">
        <v>116</v>
      </c>
      <c r="B76" s="28" t="s">
        <v>117</v>
      </c>
      <c r="C76" s="16"/>
      <c r="D76" s="16"/>
      <c r="E76" s="16"/>
      <c r="F76" s="16"/>
      <c r="G76" s="16"/>
      <c r="H76" s="31" t="s">
        <v>217</v>
      </c>
    </row>
    <row r="77" spans="1:8" x14ac:dyDescent="0.25">
      <c r="E77" s="15" t="s">
        <v>118</v>
      </c>
      <c r="F77" s="15">
        <f>IF((COUNT(C37:C76)&lt;&gt;COUNT(F37:F76)),"", ROUND(SUM(F37:F76),2))</f>
        <v>13400</v>
      </c>
      <c r="G77" s="13" t="str">
        <f>IF((COUNT(C37:C76)&lt;&gt;COUNT(F37:F76)),"Neužpildytos visų objektų kainos", "")</f>
        <v/>
      </c>
    </row>
    <row r="78" spans="1:8" x14ac:dyDescent="0.25">
      <c r="C78" s="15" t="s">
        <v>119</v>
      </c>
      <c r="D78" s="18">
        <v>21</v>
      </c>
      <c r="E78" s="15" t="s">
        <v>120</v>
      </c>
      <c r="F78" s="15">
        <f>IF(OR(F77="",D78=""),"", ROUND(PRODUCT(D78,F77)/100,2))</f>
        <v>2814</v>
      </c>
      <c r="G78" s="13" t="str">
        <f>IF(D78="", "Nurodykite taikomą PVM dydį", "")</f>
        <v/>
      </c>
    </row>
    <row r="79" spans="1:8" x14ac:dyDescent="0.25">
      <c r="E79" s="15" t="s">
        <v>121</v>
      </c>
      <c r="F79" s="15">
        <f>IF(ISBLANK(F78), "", ROUND(SUM(F77:F78),2))</f>
        <v>16214</v>
      </c>
    </row>
    <row r="83" spans="1:8" x14ac:dyDescent="0.25">
      <c r="A83" s="12" t="s">
        <v>122</v>
      </c>
      <c r="B83" s="26" t="s">
        <v>123</v>
      </c>
    </row>
    <row r="85" spans="1:8" x14ac:dyDescent="0.25">
      <c r="A85" s="12" t="s">
        <v>28</v>
      </c>
    </row>
    <row r="86" spans="1:8" x14ac:dyDescent="0.25">
      <c r="A86" s="15" t="s">
        <v>29</v>
      </c>
      <c r="B86" s="27" t="s">
        <v>30</v>
      </c>
      <c r="C86" s="15" t="s">
        <v>31</v>
      </c>
      <c r="D86" s="15" t="s">
        <v>32</v>
      </c>
      <c r="E86" s="15" t="s">
        <v>33</v>
      </c>
      <c r="F86" s="15" t="s">
        <v>34</v>
      </c>
      <c r="G86" s="15" t="s">
        <v>35</v>
      </c>
      <c r="H86" s="15" t="s">
        <v>36</v>
      </c>
    </row>
    <row r="87" spans="1:8" x14ac:dyDescent="0.25">
      <c r="A87" s="15" t="s">
        <v>124</v>
      </c>
      <c r="B87" s="27" t="s">
        <v>125</v>
      </c>
      <c r="C87" s="16"/>
      <c r="D87" s="16"/>
      <c r="E87" s="16"/>
      <c r="F87" s="16"/>
      <c r="G87" s="16"/>
      <c r="H87" s="16"/>
    </row>
    <row r="88" spans="1:8" x14ac:dyDescent="0.25">
      <c r="A88" s="16" t="s">
        <v>126</v>
      </c>
      <c r="B88" s="28" t="s">
        <v>127</v>
      </c>
      <c r="C88" s="16">
        <v>1</v>
      </c>
      <c r="D88" s="16" t="s">
        <v>41</v>
      </c>
      <c r="E88" s="17">
        <v>2190</v>
      </c>
      <c r="F88" s="16">
        <f>IF(ISBLANK(E88),"", PRODUCT(C88,E88))</f>
        <v>2190</v>
      </c>
      <c r="G88" s="18" t="s">
        <v>225</v>
      </c>
      <c r="H88" s="16"/>
    </row>
    <row r="89" spans="1:8" x14ac:dyDescent="0.25">
      <c r="A89" s="16" t="s">
        <v>128</v>
      </c>
      <c r="B89" s="28" t="s">
        <v>129</v>
      </c>
      <c r="C89" s="16"/>
      <c r="D89" s="16"/>
      <c r="E89" s="16"/>
      <c r="F89" s="16"/>
      <c r="G89" s="16"/>
      <c r="H89" s="31" t="s">
        <v>129</v>
      </c>
    </row>
    <row r="90" spans="1:8" x14ac:dyDescent="0.25">
      <c r="A90" s="16" t="s">
        <v>130</v>
      </c>
      <c r="B90" s="28" t="s">
        <v>131</v>
      </c>
      <c r="C90" s="16"/>
      <c r="D90" s="16"/>
      <c r="E90" s="16"/>
      <c r="F90" s="16"/>
      <c r="G90" s="16"/>
      <c r="H90" s="31" t="s">
        <v>131</v>
      </c>
    </row>
    <row r="91" spans="1:8" x14ac:dyDescent="0.25">
      <c r="A91" s="16" t="s">
        <v>132</v>
      </c>
      <c r="B91" s="28" t="s">
        <v>133</v>
      </c>
      <c r="C91" s="16"/>
      <c r="D91" s="16"/>
      <c r="E91" s="16"/>
      <c r="F91" s="16"/>
      <c r="G91" s="16"/>
      <c r="H91" s="31" t="s">
        <v>220</v>
      </c>
    </row>
    <row r="92" spans="1:8" ht="45" x14ac:dyDescent="0.25">
      <c r="A92" s="16" t="s">
        <v>134</v>
      </c>
      <c r="B92" s="28" t="s">
        <v>135</v>
      </c>
      <c r="C92" s="16"/>
      <c r="D92" s="16"/>
      <c r="E92" s="16"/>
      <c r="F92" s="16"/>
      <c r="G92" s="16"/>
      <c r="H92" s="31" t="s">
        <v>135</v>
      </c>
    </row>
    <row r="93" spans="1:8" ht="30" x14ac:dyDescent="0.25">
      <c r="A93" s="16" t="s">
        <v>136</v>
      </c>
      <c r="B93" s="28" t="s">
        <v>137</v>
      </c>
      <c r="C93" s="16"/>
      <c r="D93" s="16"/>
      <c r="E93" s="16"/>
      <c r="F93" s="16"/>
      <c r="G93" s="16"/>
      <c r="H93" s="31" t="s">
        <v>137</v>
      </c>
    </row>
    <row r="94" spans="1:8" x14ac:dyDescent="0.25">
      <c r="A94" s="16" t="s">
        <v>138</v>
      </c>
      <c r="B94" s="28" t="s">
        <v>139</v>
      </c>
      <c r="C94" s="16"/>
      <c r="D94" s="16"/>
      <c r="E94" s="16"/>
      <c r="F94" s="16"/>
      <c r="G94" s="16"/>
      <c r="H94" s="31" t="s">
        <v>139</v>
      </c>
    </row>
    <row r="95" spans="1:8" x14ac:dyDescent="0.25">
      <c r="A95" s="16" t="s">
        <v>140</v>
      </c>
      <c r="B95" s="28" t="s">
        <v>141</v>
      </c>
      <c r="C95" s="16"/>
      <c r="D95" s="16"/>
      <c r="E95" s="16"/>
      <c r="F95" s="16"/>
      <c r="G95" s="16"/>
      <c r="H95" s="31" t="s">
        <v>221</v>
      </c>
    </row>
    <row r="96" spans="1:8" x14ac:dyDescent="0.25">
      <c r="A96" s="16" t="s">
        <v>142</v>
      </c>
      <c r="B96" s="28" t="s">
        <v>143</v>
      </c>
      <c r="C96" s="16"/>
      <c r="D96" s="16"/>
      <c r="E96" s="16"/>
      <c r="F96" s="16"/>
      <c r="G96" s="16"/>
      <c r="H96" s="31" t="s">
        <v>222</v>
      </c>
    </row>
    <row r="97" spans="1:8" x14ac:dyDescent="0.25">
      <c r="A97" s="16" t="s">
        <v>144</v>
      </c>
      <c r="B97" s="28" t="s">
        <v>145</v>
      </c>
      <c r="C97" s="16"/>
      <c r="D97" s="16"/>
      <c r="E97" s="16"/>
      <c r="F97" s="16"/>
      <c r="G97" s="16"/>
      <c r="H97" s="31" t="s">
        <v>223</v>
      </c>
    </row>
    <row r="98" spans="1:8" x14ac:dyDescent="0.25">
      <c r="A98" s="16" t="s">
        <v>146</v>
      </c>
      <c r="B98" s="28" t="s">
        <v>147</v>
      </c>
      <c r="C98" s="16"/>
      <c r="D98" s="16"/>
      <c r="E98" s="16"/>
      <c r="F98" s="16"/>
      <c r="G98" s="16"/>
      <c r="H98" s="31" t="s">
        <v>224</v>
      </c>
    </row>
    <row r="99" spans="1:8" x14ac:dyDescent="0.25">
      <c r="E99" s="15" t="s">
        <v>118</v>
      </c>
      <c r="F99" s="15">
        <f>IF((COUNT(C88:C98)&lt;&gt;COUNT(F88:F98)),"", ROUND(SUM(F88:F98),2))</f>
        <v>2190</v>
      </c>
      <c r="G99" s="13" t="str">
        <f>IF((COUNT(C88:C98)&lt;&gt;COUNT(F88:F98)),"Neužpildytos visų objektų kainos", "")</f>
        <v/>
      </c>
    </row>
    <row r="100" spans="1:8" x14ac:dyDescent="0.25">
      <c r="C100" s="15" t="s">
        <v>119</v>
      </c>
      <c r="D100" s="18">
        <v>21</v>
      </c>
      <c r="E100" s="15" t="s">
        <v>120</v>
      </c>
      <c r="F100" s="15">
        <f>IF(OR(F99="",D100=""),"", ROUND(PRODUCT(D100,F99)/100,2))</f>
        <v>459.9</v>
      </c>
      <c r="G100" s="13" t="str">
        <f>IF(D100="", "Nurodykite taikomą PVM dydį", "")</f>
        <v/>
      </c>
    </row>
    <row r="101" spans="1:8" x14ac:dyDescent="0.25">
      <c r="E101" s="15" t="s">
        <v>121</v>
      </c>
      <c r="F101" s="15">
        <f>IF(ISBLANK(F100), "", ROUND(SUM(F99:F100),2))</f>
        <v>2649.9</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B39" sqref="B39:G39"/>
    </sheetView>
  </sheetViews>
  <sheetFormatPr defaultColWidth="10.875" defaultRowHeight="15" x14ac:dyDescent="0.25"/>
  <cols>
    <col min="1" max="1" width="13.875" style="6" customWidth="1"/>
    <col min="2" max="2" width="10.875" style="6" customWidth="1"/>
    <col min="3" max="16384" width="10.875" style="6"/>
  </cols>
  <sheetData>
    <row r="2" spans="1:11" x14ac:dyDescent="0.25">
      <c r="A2" s="76" t="s">
        <v>148</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2"/>
      <c r="B4" s="2"/>
      <c r="C4" s="2"/>
      <c r="D4" s="2"/>
      <c r="E4" s="2"/>
      <c r="F4" s="2"/>
      <c r="G4" s="2"/>
      <c r="H4" s="2"/>
      <c r="I4" s="2"/>
      <c r="J4" s="2"/>
    </row>
    <row r="5" spans="1:11" ht="48" customHeight="1" x14ac:dyDescent="0.25">
      <c r="A5" s="73" t="s">
        <v>149</v>
      </c>
      <c r="B5" s="64"/>
      <c r="C5" s="74" t="s">
        <v>150</v>
      </c>
      <c r="D5" s="63"/>
      <c r="E5" s="64"/>
      <c r="F5" s="74" t="s">
        <v>151</v>
      </c>
      <c r="G5" s="63"/>
      <c r="H5" s="64"/>
      <c r="I5" s="74" t="s">
        <v>152</v>
      </c>
      <c r="J5" s="64"/>
      <c r="K5" s="3" t="s">
        <v>153</v>
      </c>
    </row>
    <row r="6" spans="1:11" ht="48.95" customHeight="1" x14ac:dyDescent="0.25">
      <c r="A6" s="67"/>
      <c r="B6" s="42"/>
      <c r="C6" s="68"/>
      <c r="D6" s="56"/>
      <c r="E6" s="42"/>
      <c r="F6" s="68"/>
      <c r="G6" s="56"/>
      <c r="H6" s="42"/>
      <c r="I6" s="68"/>
      <c r="J6" s="42"/>
      <c r="K6" s="19"/>
    </row>
    <row r="7" spans="1:11" ht="48.95" customHeight="1" x14ac:dyDescent="0.25">
      <c r="A7" s="67"/>
      <c r="B7" s="42"/>
      <c r="C7" s="68"/>
      <c r="D7" s="56"/>
      <c r="E7" s="42"/>
      <c r="F7" s="68"/>
      <c r="G7" s="56"/>
      <c r="H7" s="42"/>
      <c r="I7" s="68"/>
      <c r="J7" s="42"/>
      <c r="K7" s="19"/>
    </row>
    <row r="8" spans="1:11" ht="48.95" customHeight="1" x14ac:dyDescent="0.25">
      <c r="A8" s="67"/>
      <c r="B8" s="42"/>
      <c r="C8" s="68"/>
      <c r="D8" s="56"/>
      <c r="E8" s="42"/>
      <c r="F8" s="68"/>
      <c r="G8" s="56"/>
      <c r="H8" s="42"/>
      <c r="I8" s="68"/>
      <c r="J8" s="42"/>
      <c r="K8" s="19"/>
    </row>
    <row r="9" spans="1:11" ht="48.95" customHeight="1" x14ac:dyDescent="0.25">
      <c r="A9" s="67"/>
      <c r="B9" s="42"/>
      <c r="C9" s="68"/>
      <c r="D9" s="56"/>
      <c r="E9" s="42"/>
      <c r="F9" s="68"/>
      <c r="G9" s="56"/>
      <c r="H9" s="42"/>
      <c r="I9" s="68"/>
      <c r="J9" s="42"/>
      <c r="K9" s="19"/>
    </row>
    <row r="10" spans="1:11" ht="48.95" customHeight="1" x14ac:dyDescent="0.25">
      <c r="A10" s="67"/>
      <c r="B10" s="42"/>
      <c r="C10" s="68"/>
      <c r="D10" s="56"/>
      <c r="E10" s="42"/>
      <c r="F10" s="68"/>
      <c r="G10" s="56"/>
      <c r="H10" s="42"/>
      <c r="I10" s="68"/>
      <c r="J10" s="42"/>
      <c r="K10" s="19"/>
    </row>
    <row r="11" spans="1:11" ht="48.95" customHeight="1" x14ac:dyDescent="0.25">
      <c r="A11" s="67"/>
      <c r="B11" s="42"/>
      <c r="C11" s="68"/>
      <c r="D11" s="56"/>
      <c r="E11" s="42"/>
      <c r="F11" s="68"/>
      <c r="G11" s="56"/>
      <c r="H11" s="42"/>
      <c r="I11" s="68"/>
      <c r="J11" s="42"/>
      <c r="K11" s="19"/>
    </row>
    <row r="12" spans="1:11" ht="48.95" customHeight="1" x14ac:dyDescent="0.25">
      <c r="A12" s="67"/>
      <c r="B12" s="42"/>
      <c r="C12" s="68"/>
      <c r="D12" s="56"/>
      <c r="E12" s="42"/>
      <c r="F12" s="68"/>
      <c r="G12" s="56"/>
      <c r="H12" s="42"/>
      <c r="I12" s="68"/>
      <c r="J12" s="42"/>
      <c r="K12" s="19"/>
    </row>
    <row r="13" spans="1:11" ht="48.95" customHeight="1" x14ac:dyDescent="0.25">
      <c r="A13" s="67"/>
      <c r="B13" s="42"/>
      <c r="C13" s="68"/>
      <c r="D13" s="56"/>
      <c r="E13" s="42"/>
      <c r="F13" s="68"/>
      <c r="G13" s="56"/>
      <c r="H13" s="42"/>
      <c r="I13" s="68"/>
      <c r="J13" s="42"/>
      <c r="K13" s="19"/>
    </row>
    <row r="14" spans="1:11" ht="48.95" customHeight="1" x14ac:dyDescent="0.25">
      <c r="A14" s="67"/>
      <c r="B14" s="42"/>
      <c r="C14" s="68"/>
      <c r="D14" s="56"/>
      <c r="E14" s="42"/>
      <c r="F14" s="68"/>
      <c r="G14" s="56"/>
      <c r="H14" s="42"/>
      <c r="I14" s="68"/>
      <c r="J14" s="42"/>
      <c r="K14" s="19"/>
    </row>
    <row r="15" spans="1:11" ht="48" customHeight="1" thickBot="1" x14ac:dyDescent="0.3">
      <c r="A15" s="70"/>
      <c r="B15" s="48"/>
      <c r="C15" s="71"/>
      <c r="D15" s="47"/>
      <c r="E15" s="48"/>
      <c r="F15" s="71"/>
      <c r="G15" s="47"/>
      <c r="H15" s="48"/>
      <c r="I15" s="71"/>
      <c r="J15" s="48"/>
      <c r="K15" s="20"/>
    </row>
    <row r="16" spans="1:11" ht="18.95" customHeight="1" x14ac:dyDescent="0.25">
      <c r="A16" s="4"/>
      <c r="B16" s="4"/>
      <c r="C16" s="4"/>
      <c r="D16" s="4"/>
      <c r="E16" s="4"/>
      <c r="F16" s="4"/>
      <c r="G16" s="4"/>
      <c r="H16" s="4"/>
      <c r="I16" s="4"/>
      <c r="J16" s="4"/>
      <c r="K16" s="5"/>
    </row>
    <row r="17" spans="1:11" ht="48.95" customHeight="1" x14ac:dyDescent="0.25">
      <c r="A17" s="72" t="s">
        <v>154</v>
      </c>
      <c r="B17" s="34"/>
      <c r="C17" s="34"/>
      <c r="D17" s="34"/>
      <c r="E17" s="34"/>
      <c r="F17" s="34"/>
      <c r="G17" s="34"/>
      <c r="H17" s="34"/>
      <c r="I17" s="34"/>
      <c r="J17" s="34"/>
      <c r="K17" s="34"/>
    </row>
    <row r="18" spans="1:11" ht="15.95" customHeight="1" thickBot="1" x14ac:dyDescent="0.3">
      <c r="A18" s="4"/>
      <c r="B18" s="4"/>
      <c r="C18" s="4"/>
      <c r="D18" s="4"/>
      <c r="E18" s="4"/>
      <c r="F18" s="4"/>
      <c r="G18" s="4"/>
      <c r="H18" s="4"/>
      <c r="I18" s="4"/>
      <c r="J18" s="4"/>
      <c r="K18" s="5"/>
    </row>
    <row r="19" spans="1:11" ht="48.95" customHeight="1" x14ac:dyDescent="0.25">
      <c r="A19" s="73" t="s">
        <v>30</v>
      </c>
      <c r="B19" s="64"/>
      <c r="C19" s="74" t="s">
        <v>150</v>
      </c>
      <c r="D19" s="63"/>
      <c r="E19" s="64"/>
      <c r="F19" s="74" t="s">
        <v>155</v>
      </c>
      <c r="G19" s="63"/>
      <c r="H19" s="64"/>
      <c r="I19" s="75" t="s">
        <v>152</v>
      </c>
      <c r="J19" s="66"/>
      <c r="K19" s="5"/>
    </row>
    <row r="20" spans="1:11" ht="48.95" customHeight="1" x14ac:dyDescent="0.25">
      <c r="A20" s="67"/>
      <c r="B20" s="42"/>
      <c r="C20" s="68"/>
      <c r="D20" s="56"/>
      <c r="E20" s="42"/>
      <c r="F20" s="68"/>
      <c r="G20" s="56"/>
      <c r="H20" s="42"/>
      <c r="I20" s="69"/>
      <c r="J20" s="58"/>
      <c r="K20" s="5"/>
    </row>
    <row r="21" spans="1:11" ht="48.95" customHeight="1" x14ac:dyDescent="0.25">
      <c r="A21" s="67"/>
      <c r="B21" s="42"/>
      <c r="C21" s="68"/>
      <c r="D21" s="56"/>
      <c r="E21" s="42"/>
      <c r="F21" s="68"/>
      <c r="G21" s="56"/>
      <c r="H21" s="42"/>
      <c r="I21" s="69"/>
      <c r="J21" s="58"/>
      <c r="K21" s="5"/>
    </row>
    <row r="22" spans="1:11" ht="48.95" customHeight="1" x14ac:dyDescent="0.25">
      <c r="A22" s="67"/>
      <c r="B22" s="42"/>
      <c r="C22" s="68"/>
      <c r="D22" s="56"/>
      <c r="E22" s="42"/>
      <c r="F22" s="68"/>
      <c r="G22" s="56"/>
      <c r="H22" s="42"/>
      <c r="I22" s="69"/>
      <c r="J22" s="58"/>
      <c r="K22" s="5"/>
    </row>
    <row r="23" spans="1:11" ht="48.95" customHeight="1" x14ac:dyDescent="0.25">
      <c r="A23" s="67"/>
      <c r="B23" s="42"/>
      <c r="C23" s="68"/>
      <c r="D23" s="56"/>
      <c r="E23" s="42"/>
      <c r="F23" s="68"/>
      <c r="G23" s="56"/>
      <c r="H23" s="42"/>
      <c r="I23" s="69"/>
      <c r="J23" s="58"/>
      <c r="K23" s="5"/>
    </row>
    <row r="24" spans="1:11" ht="48.95" customHeight="1" x14ac:dyDescent="0.25">
      <c r="A24" s="67"/>
      <c r="B24" s="42"/>
      <c r="C24" s="68"/>
      <c r="D24" s="56"/>
      <c r="E24" s="42"/>
      <c r="F24" s="68"/>
      <c r="G24" s="56"/>
      <c r="H24" s="42"/>
      <c r="I24" s="69"/>
      <c r="J24" s="58"/>
      <c r="K24" s="5"/>
    </row>
    <row r="25" spans="1:11" ht="48.95" customHeight="1" x14ac:dyDescent="0.25">
      <c r="A25" s="67"/>
      <c r="B25" s="42"/>
      <c r="C25" s="68"/>
      <c r="D25" s="56"/>
      <c r="E25" s="42"/>
      <c r="F25" s="68"/>
      <c r="G25" s="56"/>
      <c r="H25" s="42"/>
      <c r="I25" s="69"/>
      <c r="J25" s="58"/>
      <c r="K25" s="5"/>
    </row>
    <row r="26" spans="1:11" ht="48.95" customHeight="1" x14ac:dyDescent="0.25">
      <c r="A26" s="67"/>
      <c r="B26" s="42"/>
      <c r="C26" s="68"/>
      <c r="D26" s="56"/>
      <c r="E26" s="42"/>
      <c r="F26" s="68"/>
      <c r="G26" s="56"/>
      <c r="H26" s="42"/>
      <c r="I26" s="69"/>
      <c r="J26" s="58"/>
      <c r="K26" s="5"/>
    </row>
    <row r="27" spans="1:11" ht="48.95" customHeight="1" x14ac:dyDescent="0.25">
      <c r="A27" s="67"/>
      <c r="B27" s="42"/>
      <c r="C27" s="68"/>
      <c r="D27" s="56"/>
      <c r="E27" s="42"/>
      <c r="F27" s="68"/>
      <c r="G27" s="56"/>
      <c r="H27" s="42"/>
      <c r="I27" s="69"/>
      <c r="J27" s="58"/>
      <c r="K27" s="5"/>
    </row>
    <row r="28" spans="1:11" ht="48.95" customHeight="1" x14ac:dyDescent="0.25">
      <c r="A28" s="67"/>
      <c r="B28" s="42"/>
      <c r="C28" s="68"/>
      <c r="D28" s="56"/>
      <c r="E28" s="42"/>
      <c r="F28" s="68"/>
      <c r="G28" s="56"/>
      <c r="H28" s="42"/>
      <c r="I28" s="69"/>
      <c r="J28" s="58"/>
      <c r="K28" s="5"/>
    </row>
    <row r="29" spans="1:11" ht="48.95" customHeight="1" x14ac:dyDescent="0.25">
      <c r="A29" s="67"/>
      <c r="B29" s="42"/>
      <c r="C29" s="68"/>
      <c r="D29" s="56"/>
      <c r="E29" s="42"/>
      <c r="F29" s="68"/>
      <c r="G29" s="56"/>
      <c r="H29" s="42"/>
      <c r="I29" s="69"/>
      <c r="J29" s="58"/>
      <c r="K29" s="5"/>
    </row>
    <row r="31" spans="1:11" ht="33" customHeight="1" x14ac:dyDescent="0.25">
      <c r="A31" s="52"/>
      <c r="B31" s="34"/>
      <c r="C31" s="34"/>
      <c r="D31" s="34"/>
      <c r="E31" s="34"/>
      <c r="F31" s="34"/>
      <c r="G31" s="34"/>
      <c r="H31" s="34"/>
      <c r="I31" s="34"/>
      <c r="J31" s="34"/>
    </row>
    <row r="33" spans="1:10" ht="15.95" customHeight="1" x14ac:dyDescent="0.25">
      <c r="A33" s="61" t="s">
        <v>156</v>
      </c>
      <c r="B33" s="34"/>
      <c r="C33" s="34"/>
      <c r="D33" s="34"/>
      <c r="E33" s="34"/>
      <c r="F33" s="34"/>
      <c r="G33" s="34"/>
      <c r="H33" s="34"/>
      <c r="I33" s="34"/>
      <c r="J33" s="34"/>
    </row>
    <row r="34" spans="1:10" ht="15.95" customHeight="1" thickBot="1" x14ac:dyDescent="0.3"/>
    <row r="35" spans="1:10" ht="15.95" customHeight="1" x14ac:dyDescent="0.25">
      <c r="A35" s="11" t="s">
        <v>29</v>
      </c>
      <c r="B35" s="62" t="s">
        <v>157</v>
      </c>
      <c r="C35" s="63"/>
      <c r="D35" s="63"/>
      <c r="E35" s="63"/>
      <c r="F35" s="63"/>
      <c r="G35" s="64"/>
      <c r="H35" s="65" t="s">
        <v>158</v>
      </c>
      <c r="I35" s="63"/>
      <c r="J35" s="66"/>
    </row>
    <row r="36" spans="1:10" ht="48" customHeight="1" x14ac:dyDescent="0.25">
      <c r="A36" s="21" t="s">
        <v>159</v>
      </c>
      <c r="B36" s="59" t="s">
        <v>160</v>
      </c>
      <c r="C36" s="56"/>
      <c r="D36" s="56"/>
      <c r="E36" s="56"/>
      <c r="F36" s="56"/>
      <c r="G36" s="42"/>
      <c r="H36" s="60" t="s">
        <v>179</v>
      </c>
      <c r="I36" s="56"/>
      <c r="J36" s="58"/>
    </row>
    <row r="37" spans="1:10" ht="48" customHeight="1" x14ac:dyDescent="0.25">
      <c r="A37" s="21" t="s">
        <v>161</v>
      </c>
      <c r="B37" s="59" t="s">
        <v>162</v>
      </c>
      <c r="C37" s="56"/>
      <c r="D37" s="56"/>
      <c r="E37" s="56"/>
      <c r="F37" s="56"/>
      <c r="G37" s="42"/>
      <c r="H37" s="60" t="s">
        <v>179</v>
      </c>
      <c r="I37" s="56"/>
      <c r="J37" s="58"/>
    </row>
    <row r="38" spans="1:10" ht="48" customHeight="1" x14ac:dyDescent="0.25">
      <c r="A38" s="22">
        <v>3</v>
      </c>
      <c r="B38" s="55" t="s">
        <v>226</v>
      </c>
      <c r="C38" s="56"/>
      <c r="D38" s="56"/>
      <c r="E38" s="56"/>
      <c r="F38" s="56"/>
      <c r="G38" s="42"/>
      <c r="H38" s="57" t="s">
        <v>180</v>
      </c>
      <c r="I38" s="56"/>
      <c r="J38" s="58"/>
    </row>
    <row r="39" spans="1:10" ht="48" customHeight="1" x14ac:dyDescent="0.25">
      <c r="A39" s="22">
        <v>4</v>
      </c>
      <c r="B39" s="55" t="s">
        <v>178</v>
      </c>
      <c r="C39" s="56"/>
      <c r="D39" s="56"/>
      <c r="E39" s="56"/>
      <c r="F39" s="56"/>
      <c r="G39" s="42"/>
      <c r="H39" s="57" t="s">
        <v>180</v>
      </c>
      <c r="I39" s="56"/>
      <c r="J39" s="58"/>
    </row>
    <row r="40" spans="1:10" ht="48" customHeight="1" x14ac:dyDescent="0.25">
      <c r="A40" s="22"/>
      <c r="B40" s="55"/>
      <c r="C40" s="56"/>
      <c r="D40" s="56"/>
      <c r="E40" s="56"/>
      <c r="F40" s="56"/>
      <c r="G40" s="42"/>
      <c r="H40" s="57"/>
      <c r="I40" s="56"/>
      <c r="J40" s="58"/>
    </row>
    <row r="41" spans="1:10" ht="48" customHeight="1" x14ac:dyDescent="0.25">
      <c r="A41" s="22"/>
      <c r="B41" s="55"/>
      <c r="C41" s="56"/>
      <c r="D41" s="56"/>
      <c r="E41" s="56"/>
      <c r="F41" s="56"/>
      <c r="G41" s="42"/>
      <c r="H41" s="57"/>
      <c r="I41" s="56"/>
      <c r="J41" s="58"/>
    </row>
    <row r="42" spans="1:10" ht="48" customHeight="1" x14ac:dyDescent="0.25">
      <c r="A42" s="22"/>
      <c r="B42" s="55"/>
      <c r="C42" s="56"/>
      <c r="D42" s="56"/>
      <c r="E42" s="56"/>
      <c r="F42" s="56"/>
      <c r="G42" s="42"/>
      <c r="H42" s="57"/>
      <c r="I42" s="56"/>
      <c r="J42" s="58"/>
    </row>
    <row r="43" spans="1:10" ht="48" customHeight="1" x14ac:dyDescent="0.25">
      <c r="A43" s="22"/>
      <c r="B43" s="55"/>
      <c r="C43" s="56"/>
      <c r="D43" s="56"/>
      <c r="E43" s="56"/>
      <c r="F43" s="56"/>
      <c r="G43" s="42"/>
      <c r="H43" s="57"/>
      <c r="I43" s="56"/>
      <c r="J43" s="58"/>
    </row>
    <row r="44" spans="1:10" ht="48" customHeight="1" x14ac:dyDescent="0.25">
      <c r="A44" s="22"/>
      <c r="B44" s="55"/>
      <c r="C44" s="56"/>
      <c r="D44" s="56"/>
      <c r="E44" s="56"/>
      <c r="F44" s="56"/>
      <c r="G44" s="42"/>
      <c r="H44" s="57"/>
      <c r="I44" s="56"/>
      <c r="J44" s="58"/>
    </row>
    <row r="45" spans="1:10" ht="48" customHeight="1" x14ac:dyDescent="0.25">
      <c r="A45" s="22"/>
      <c r="B45" s="55"/>
      <c r="C45" s="56"/>
      <c r="D45" s="56"/>
      <c r="E45" s="56"/>
      <c r="F45" s="56"/>
      <c r="G45" s="42"/>
      <c r="H45" s="57"/>
      <c r="I45" s="56"/>
      <c r="J45" s="58"/>
    </row>
    <row r="46" spans="1:10" ht="48.95" customHeight="1" thickBot="1" x14ac:dyDescent="0.3">
      <c r="A46" s="23"/>
      <c r="B46" s="46"/>
      <c r="C46" s="47"/>
      <c r="D46" s="47"/>
      <c r="E46" s="47"/>
      <c r="F46" s="47"/>
      <c r="G46" s="48"/>
      <c r="H46" s="49"/>
      <c r="I46" s="50"/>
      <c r="J46" s="51"/>
    </row>
    <row r="48" spans="1:10" ht="102" customHeight="1" x14ac:dyDescent="0.25">
      <c r="A48" s="52" t="s">
        <v>163</v>
      </c>
      <c r="B48" s="34"/>
      <c r="C48" s="34"/>
      <c r="D48" s="34"/>
      <c r="E48" s="34"/>
      <c r="F48" s="34"/>
      <c r="G48" s="34"/>
      <c r="H48" s="34"/>
      <c r="I48" s="34"/>
      <c r="J48" s="34"/>
    </row>
    <row r="51" spans="1:10" x14ac:dyDescent="0.25">
      <c r="A51" s="53" t="s">
        <v>164</v>
      </c>
      <c r="B51" s="34"/>
      <c r="C51" s="34"/>
      <c r="D51" s="34"/>
      <c r="E51" s="54" t="s">
        <v>181</v>
      </c>
      <c r="F51" s="34"/>
      <c r="G51" s="34"/>
      <c r="H51" s="34"/>
      <c r="I51" s="34"/>
      <c r="J51" s="34"/>
    </row>
    <row r="53" spans="1:10" x14ac:dyDescent="0.25">
      <c r="A53" s="53" t="s">
        <v>165</v>
      </c>
      <c r="B53" s="34"/>
      <c r="C53" s="34"/>
      <c r="D53" s="34"/>
      <c r="E53" s="54" t="s">
        <v>173</v>
      </c>
      <c r="F53" s="34"/>
      <c r="G53" s="34"/>
      <c r="H53" s="34"/>
      <c r="I53" s="34"/>
      <c r="J53" s="34"/>
    </row>
    <row r="100" spans="1:1" ht="15.75" x14ac:dyDescent="0.25">
      <c r="A100" t="s">
        <v>166</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2E02462BF839E4694BD60DB414E303E" ma:contentTypeVersion="14" ma:contentTypeDescription="Kurkite naują dokumentą." ma:contentTypeScope="" ma:versionID="4e8a671a114b5234d874663ab3c4bf81">
  <xsd:schema xmlns:xsd="http://www.w3.org/2001/XMLSchema" xmlns:xs="http://www.w3.org/2001/XMLSchema" xmlns:p="http://schemas.microsoft.com/office/2006/metadata/properties" xmlns:ns3="6abf0619-6410-4481-96bf-d1f65a6bceaa" xmlns:ns4="132ceb2e-11ed-4237-9878-732d6986e574" targetNamespace="http://schemas.microsoft.com/office/2006/metadata/properties" ma:root="true" ma:fieldsID="85cb2cc10f88765b3193af5754957e86" ns3:_="" ns4:_="">
    <xsd:import namespace="6abf0619-6410-4481-96bf-d1f65a6bceaa"/>
    <xsd:import namespace="132ceb2e-11ed-4237-9878-732d6986e57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f0619-6410-4481-96bf-d1f65a6bc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2ceb2e-11ed-4237-9878-732d6986e57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abf0619-6410-4481-96bf-d1f65a6bceaa" xsi:nil="true"/>
  </documentManagement>
</p:properties>
</file>

<file path=customXml/itemProps1.xml><?xml version="1.0" encoding="utf-8"?>
<ds:datastoreItem xmlns:ds="http://schemas.openxmlformats.org/officeDocument/2006/customXml" ds:itemID="{B5E65CC8-C679-4690-975E-89C1C3E5C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f0619-6410-4481-96bf-d1f65a6bceaa"/>
    <ds:schemaRef ds:uri="132ceb2e-11ed-4237-9878-732d6986e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AD63F2-6EB9-4758-B144-CA77E223FAF6}">
  <ds:schemaRefs>
    <ds:schemaRef ds:uri="http://schemas.microsoft.com/sharepoint/v3/contenttype/forms"/>
  </ds:schemaRefs>
</ds:datastoreItem>
</file>

<file path=customXml/itemProps3.xml><?xml version="1.0" encoding="utf-8"?>
<ds:datastoreItem xmlns:ds="http://schemas.openxmlformats.org/officeDocument/2006/customXml" ds:itemID="{7AFE2668-007A-46EE-84FB-4330D4F2A825}">
  <ds:schemaRefs>
    <ds:schemaRef ds:uri="6abf0619-6410-4481-96bf-d1f65a6bceaa"/>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132ceb2e-11ed-4237-9878-732d6986e57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2023-11-27T08:50:16Z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f4f1a9-ae13-4e26-ac6c-11f4c8a2f064_Enabled">
    <vt:lpwstr>true</vt:lpwstr>
  </property>
  <property fmtid="{D5CDD505-2E9C-101B-9397-08002B2CF9AE}" pid="3" name="MSIP_Label_5af4f1a9-ae13-4e26-ac6c-11f4c8a2f064_SetDate">
    <vt:lpwstr>2023-11-19T12:45:21Z</vt:lpwstr>
  </property>
  <property fmtid="{D5CDD505-2E9C-101B-9397-08002B2CF9AE}" pid="4" name="MSIP_Label_5af4f1a9-ae13-4e26-ac6c-11f4c8a2f064_Method">
    <vt:lpwstr>Privileged</vt:lpwstr>
  </property>
  <property fmtid="{D5CDD505-2E9C-101B-9397-08002B2CF9AE}" pid="5" name="MSIP_Label_5af4f1a9-ae13-4e26-ac6c-11f4c8a2f064_Name">
    <vt:lpwstr>5af4f1a9-ae13-4e26-ac6c-11f4c8a2f064</vt:lpwstr>
  </property>
  <property fmtid="{D5CDD505-2E9C-101B-9397-08002B2CF9AE}" pid="6" name="MSIP_Label_5af4f1a9-ae13-4e26-ac6c-11f4c8a2f064_SiteId">
    <vt:lpwstr>65f51067-7d65-4aa9-b996-4cc43a0d7111</vt:lpwstr>
  </property>
  <property fmtid="{D5CDD505-2E9C-101B-9397-08002B2CF9AE}" pid="7" name="MSIP_Label_5af4f1a9-ae13-4e26-ac6c-11f4c8a2f064_ActionId">
    <vt:lpwstr>e7fac64f-d3fa-42eb-80e1-e20055de06b6</vt:lpwstr>
  </property>
  <property fmtid="{D5CDD505-2E9C-101B-9397-08002B2CF9AE}" pid="8" name="MSIP_Label_5af4f1a9-ae13-4e26-ac6c-11f4c8a2f064_ContentBits">
    <vt:lpwstr>0</vt:lpwstr>
  </property>
  <property fmtid="{D5CDD505-2E9C-101B-9397-08002B2CF9AE}" pid="9" name="ContentTypeId">
    <vt:lpwstr>0x01010052E02462BF839E4694BD60DB414E303E</vt:lpwstr>
  </property>
</Properties>
</file>