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irkimai\Desktop\Laura\Pasiulymu pateikimas\2023 09 01-08\682156 Gynyb.Res.Agent. MI Julija. Irina, Zenius\Pateikta\"/>
    </mc:Choice>
  </mc:AlternateContent>
  <xr:revisionPtr revIDLastSave="0" documentId="13_ncr:1_{991189F3-C487-4AFA-977F-43413C8A3C3B}" xr6:coauthVersionLast="45" xr6:coauthVersionMax="45" xr10:uidLastSave="{00000000-0000-0000-0000-000000000000}"/>
  <bookViews>
    <workbookView xWindow="2115" yWindow="2115" windowWidth="21405" windowHeight="12450" tabRatio="50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62" i="1" l="1"/>
  <c r="G254" i="1"/>
  <c r="G261" i="1" s="1"/>
  <c r="G262" i="1" s="1"/>
  <c r="G263" i="1" s="1"/>
  <c r="H244" i="1"/>
  <c r="G239" i="1"/>
  <c r="H243" i="1" s="1"/>
  <c r="H229" i="1"/>
  <c r="G225" i="1"/>
  <c r="G228" i="1" s="1"/>
  <c r="G229" i="1" s="1"/>
  <c r="G230" i="1" s="1"/>
  <c r="H215" i="1"/>
  <c r="G210" i="1"/>
  <c r="H214" i="1" s="1"/>
  <c r="H200" i="1"/>
  <c r="H199" i="1"/>
  <c r="G197" i="1"/>
  <c r="G199" i="1" s="1"/>
  <c r="G200" i="1" s="1"/>
  <c r="G201" i="1" s="1"/>
  <c r="H187" i="1"/>
  <c r="G184" i="1"/>
  <c r="H186" i="1" s="1"/>
  <c r="H174" i="1"/>
  <c r="H173" i="1"/>
  <c r="G170" i="1"/>
  <c r="G173" i="1" s="1"/>
  <c r="G174" i="1" s="1"/>
  <c r="G175" i="1" s="1"/>
  <c r="H160" i="1"/>
  <c r="G152" i="1"/>
  <c r="H159" i="1" s="1"/>
  <c r="H142" i="1"/>
  <c r="H141" i="1"/>
  <c r="G137" i="1"/>
  <c r="G141" i="1" s="1"/>
  <c r="G142" i="1" s="1"/>
  <c r="G143" i="1" s="1"/>
  <c r="H127" i="1"/>
  <c r="G121" i="1"/>
  <c r="H126" i="1" s="1"/>
  <c r="H111" i="1"/>
  <c r="H110" i="1"/>
  <c r="G105" i="1"/>
  <c r="G110" i="1" s="1"/>
  <c r="G111" i="1" s="1"/>
  <c r="G112" i="1" s="1"/>
  <c r="H95" i="1"/>
  <c r="G91" i="1"/>
  <c r="H94" i="1" s="1"/>
  <c r="H81" i="1"/>
  <c r="H80" i="1"/>
  <c r="G77" i="1"/>
  <c r="G80" i="1" s="1"/>
  <c r="G81" i="1" s="1"/>
  <c r="G82" i="1" s="1"/>
  <c r="H67" i="1"/>
  <c r="G63" i="1"/>
  <c r="H66" i="1" s="1"/>
  <c r="H53" i="1"/>
  <c r="H52" i="1"/>
  <c r="G50" i="1"/>
  <c r="G52" i="1" s="1"/>
  <c r="G53" i="1" s="1"/>
  <c r="G54" i="1" s="1"/>
  <c r="H40" i="1"/>
  <c r="G37" i="1"/>
  <c r="H39" i="1" s="1"/>
  <c r="G21" i="1"/>
  <c r="H228" i="1" l="1"/>
  <c r="H261" i="1"/>
  <c r="G39" i="1"/>
  <c r="G40" i="1" s="1"/>
  <c r="G41" i="1" s="1"/>
  <c r="G66" i="1"/>
  <c r="G67" i="1" s="1"/>
  <c r="G68" i="1" s="1"/>
  <c r="G94" i="1"/>
  <c r="G95" i="1" s="1"/>
  <c r="G96" i="1" s="1"/>
  <c r="G126" i="1"/>
  <c r="G127" i="1" s="1"/>
  <c r="G128" i="1" s="1"/>
  <c r="G159" i="1"/>
  <c r="G160" i="1" s="1"/>
  <c r="G161" i="1" s="1"/>
  <c r="G186" i="1"/>
  <c r="G187" i="1" s="1"/>
  <c r="G188" i="1" s="1"/>
  <c r="G214" i="1"/>
  <c r="G215" i="1" s="1"/>
  <c r="G216" i="1" s="1"/>
  <c r="G243" i="1"/>
  <c r="G244" i="1" s="1"/>
  <c r="G245" i="1" s="1"/>
</calcChain>
</file>

<file path=xl/sharedStrings.xml><?xml version="1.0" encoding="utf-8"?>
<sst xmlns="http://schemas.openxmlformats.org/spreadsheetml/2006/main" count="524" uniqueCount="276">
  <si>
    <t>PIRKIMO SĄLYGŲ PRIEDAS "PASIŪLYMO FORMA"</t>
  </si>
  <si>
    <t>Pirkimo sąlygų 
2 priedas</t>
  </si>
  <si>
    <t>MEDICINOS ĮRANGA</t>
  </si>
  <si>
    <t>Kam:</t>
  </si>
  <si>
    <t>Gynybos resursų agentūra prie KAM</t>
  </si>
  <si>
    <t>Data:</t>
  </si>
  <si>
    <t>Nr.:</t>
  </si>
  <si>
    <t>Vieta:</t>
  </si>
  <si>
    <t>Vilnius</t>
  </si>
  <si>
    <t>Tiekėjo pavadinimas / Ūkio subjektų grupės nariai:</t>
  </si>
  <si>
    <t>UAB „Limeta“</t>
  </si>
  <si>
    <t>Tiekėjo kodas (-ai):</t>
  </si>
  <si>
    <t>Į.k.: 221906050</t>
  </si>
  <si>
    <t>Tiekėjo adresas (-ai):</t>
  </si>
  <si>
    <t>V.A. Graičiūno g. 4, LT-02241, Vilnius</t>
  </si>
  <si>
    <t>Tiekėjo PVM mokėtojo kodas(-ai):</t>
  </si>
  <si>
    <t xml:space="preserve"> PVM LT219060515</t>
  </si>
  <si>
    <t>Tiekėjo / Ūkio subjektų grupės atsakingo partnerio sąskaitos numeris, banko pavadinimas ir banko kodas (-ai):</t>
  </si>
  <si>
    <t>A/s:LT257044060001645641, AB „SEB bankas”, banko kodas 70440</t>
  </si>
  <si>
    <t>Asmens atsakingo už pasiūlymą vardas, pavardė:</t>
  </si>
  <si>
    <t>Viešųjų pirkimų specialistė Aušra Silickienė</t>
  </si>
  <si>
    <t>Asmens atsakingo už pasiūlymą telefono numeris, el. pašto adresas:</t>
  </si>
  <si>
    <t>Tel.: (8 5) 2649696, Faks.: (8 5) 2602055 vilnius@limeta.lt</t>
  </si>
  <si>
    <t>Tiekėjo / Ūkio subjektų grupės, laimėjimo atveju, pasirašančio sutartį asmens vardas, pavardė, pareigos:</t>
  </si>
  <si>
    <t>Generalinis direktorius Virginijus Domarkas</t>
  </si>
  <si>
    <t>Tiekėjo / Ūkio subjektų grupės, laimėjimo atveju, už sutarties vykdymą atsakingo asmens vardas, pavardė, telefono numeris, elektroninio pašto adresas:</t>
  </si>
  <si>
    <t xml:space="preserve"> Julija Urbonienė, tel.: +37062030589, julija@limeta.lt   Irina Sivačiova, tel.: +37068734606, el.p.: irina.sivaciova@limeta.lt Zenius Martinkus, tel.: +37069355477, el.p.: zenius@limeta.lt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</si>
  <si>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</si>
  <si>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Kęstutis Kutkauskas, Nijolė Pakalkienė, Jolita Simanavičienė</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</si>
  <si>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</si>
  <si>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</si>
  <si>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</si>
  <si>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</si>
  <si>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</si>
  <si>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</si>
  <si>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</si>
  <si>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</si>
  <si>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</si>
  <si>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</si>
  <si>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VONELĖ, ULTRAGARSINĖ</t>
  </si>
  <si>
    <t>Tiekėjo pasiūlymas:</t>
  </si>
  <si>
    <t>Nr.</t>
  </si>
  <si>
    <t>Pavadinimas</t>
  </si>
  <si>
    <t>Kiekis</t>
  </si>
  <si>
    <t>Siūloma reikšmė (ekonominio naudingumo balui nustatyti) (Taip/Ne arba nurodoma tiksli reikšmė)</t>
  </si>
  <si>
    <t>Mato vienetas</t>
  </si>
  <si>
    <t>1 vnt. kaina be PVM, Eur</t>
  </si>
  <si>
    <t>Suma be PVM, Eur</t>
  </si>
  <si>
    <t>Prekės pavadinimas, gamintojas, modelis, kilmės šalis</t>
  </si>
  <si>
    <t>1.</t>
  </si>
  <si>
    <t>Vonelė, ultragarsinė</t>
  </si>
  <si>
    <t>1.1.</t>
  </si>
  <si>
    <t>vnt.</t>
  </si>
  <si>
    <t>1.1.1.</t>
  </si>
  <si>
    <t>Temperatūros reguliavimas.(Taip/Ne)</t>
  </si>
  <si>
    <t>Suma be PVM</t>
  </si>
  <si>
    <t>Taikomas PVM dydis (%)</t>
  </si>
  <si>
    <t>PVM suma</t>
  </si>
  <si>
    <t>Suma su PVM</t>
  </si>
  <si>
    <t>2. DALIS</t>
  </si>
  <si>
    <t>APARATAS, STERILIZACIJOS JUOSTŲ UŽLYDIMUI</t>
  </si>
  <si>
    <t>2.</t>
  </si>
  <si>
    <t>Aparatas, sterilizacijos juostų užlydimui</t>
  </si>
  <si>
    <t>2.1.</t>
  </si>
  <si>
    <t>2.1.1.</t>
  </si>
  <si>
    <t>Nuolatinė siūlės parametrų (temperatūros, slėgio, greičio) stebėjimo funkcija.(Taip/Ne)</t>
  </si>
  <si>
    <t>3. DALIS</t>
  </si>
  <si>
    <t>ELEKTROKARDIOGRAFAS</t>
  </si>
  <si>
    <t>3.</t>
  </si>
  <si>
    <t>Elektrokardiografas</t>
  </si>
  <si>
    <t>3.1.</t>
  </si>
  <si>
    <t>SE-1200Express,                                      Edan, Instruments,Inc</t>
  </si>
  <si>
    <t>3.1.1.</t>
  </si>
  <si>
    <t>EKG stiprintuvo skaitmeninė rezoliucija geresnė nei 5 μV / 18 bit.(Taip/Ne)</t>
  </si>
  <si>
    <t>Taip</t>
  </si>
  <si>
    <t>Gamintojo patvirtinimas 3.13.j</t>
  </si>
  <si>
    <t>3.1.2.</t>
  </si>
  <si>
    <t>Galimybė prieš spausdinimą ekrane matyti tyrimo išvadą.(Taip/Ne)</t>
  </si>
  <si>
    <t>Gamintojo patvirtinimas 3.14</t>
  </si>
  <si>
    <t>4. DALIS</t>
  </si>
  <si>
    <t>STALAS MASAŽO, ELEKTRINIS</t>
  </si>
  <si>
    <t>4.</t>
  </si>
  <si>
    <t>Stalas masažo, elektrinis</t>
  </si>
  <si>
    <t>4.1.</t>
  </si>
  <si>
    <t>4.1.1.</t>
  </si>
  <si>
    <t>Stalo plotis daugiau nei 69 cm.</t>
  </si>
  <si>
    <t>cm</t>
  </si>
  <si>
    <t>4.1.2.</t>
  </si>
  <si>
    <t>Stalo apkrova daugiau kaip 150 kg.</t>
  </si>
  <si>
    <t>kg</t>
  </si>
  <si>
    <t>5. DALIS</t>
  </si>
  <si>
    <t>LOVA PROCEDŪRŲ, ELEKTRINĖ</t>
  </si>
  <si>
    <t>5.</t>
  </si>
  <si>
    <t>Lova procedūrų, elektrinė</t>
  </si>
  <si>
    <t>5.1.</t>
  </si>
  <si>
    <t>5.1.1.</t>
  </si>
  <si>
    <t>Plotis daugiau nei 69 cm.</t>
  </si>
  <si>
    <t>5.1.2.</t>
  </si>
  <si>
    <t>Maksimali apkrova daugiau nei 150 kg.</t>
  </si>
  <si>
    <t>6. DALIS</t>
  </si>
  <si>
    <t>STERILIZATORIUS, MAŽASIS</t>
  </si>
  <si>
    <t>6.</t>
  </si>
  <si>
    <t>Sterilizatorius, mažasis</t>
  </si>
  <si>
    <t>6.1.</t>
  </si>
  <si>
    <t xml:space="preserve">Garo sterilizatorius; modelis: SST2200B; gamintojas: C.B.M. S.r.I Medical Equipment; kilmės šalis: Italija </t>
  </si>
  <si>
    <t>6.1.1.</t>
  </si>
  <si>
    <t>Sterilizatoriaus ekrane pateikiami pranešimai lietuvių kalba.(Taip/Ne)</t>
  </si>
  <si>
    <t>6.1.2.</t>
  </si>
  <si>
    <t>Galimybė pakrauti daugiau nei 1 kg tekstilės.</t>
  </si>
  <si>
    <t>6.1.3.</t>
  </si>
  <si>
    <t>Papildoma jungtis išoriniam švaraus vandens tiekimui į sterilizatorių.(Taip/Ne)</t>
  </si>
  <si>
    <t>6.1.4.</t>
  </si>
  <si>
    <t>Vandens laidumo matavimas ir pateikimas ekrane.(Taip/Ne)</t>
  </si>
  <si>
    <t>7. DALIS</t>
  </si>
  <si>
    <t>STERILIZATORIUS, DIDYSIS</t>
  </si>
  <si>
    <t>7.</t>
  </si>
  <si>
    <t>Sterilizatorius, didysis</t>
  </si>
  <si>
    <t>7.1.</t>
  </si>
  <si>
    <t>Garinis, frakcionuoto vakuumo, su integruotu garo generatoriumi sterilizatorius; gamintojas BMT ; UNISTERI HP 636-1; kilmės šalis: Čekija</t>
  </si>
  <si>
    <t>7.1.1.</t>
  </si>
  <si>
    <t>Pakraunama daugiau kaip 15 kg instrumentų.</t>
  </si>
  <si>
    <t>7.1.2.</t>
  </si>
  <si>
    <t>Pakraunama daugiau kaip 7 kg tekstilės.</t>
  </si>
  <si>
    <t>7.1.3.</t>
  </si>
  <si>
    <t>Sterilizatoriaus ekrane pateikiami pranešimai lietuvių kalba. (Taip/Ne)</t>
  </si>
  <si>
    <t>7.1.4.</t>
  </si>
  <si>
    <t>Ne</t>
  </si>
  <si>
    <t>8. DALIS</t>
  </si>
  <si>
    <t>KĖDĖ KRAUJO PAĖMIMUI</t>
  </si>
  <si>
    <t>8.</t>
  </si>
  <si>
    <t>Kėdė kraujo paėmimui</t>
  </si>
  <si>
    <t>8.1.</t>
  </si>
  <si>
    <t>8.1.1.</t>
  </si>
  <si>
    <t>Ilgis bendras ištiestos kėdės daugiau nei 180 cm.</t>
  </si>
  <si>
    <t>8.1.2.</t>
  </si>
  <si>
    <t>Bendras kėdės plotis daugiau nei 65 cm.</t>
  </si>
  <si>
    <t>8.1.3.</t>
  </si>
  <si>
    <t>Maksimali apkrova daugiau nei 200 kg.</t>
  </si>
  <si>
    <t>9. DALIS</t>
  </si>
  <si>
    <t>APARATAS ULTRAGARSO DIAGNOSTIKOS</t>
  </si>
  <si>
    <t>9.</t>
  </si>
  <si>
    <t>Aparatas ultragarso diagnostikos</t>
  </si>
  <si>
    <t>9.1.</t>
  </si>
  <si>
    <t>9.1.1.</t>
  </si>
  <si>
    <t>Valdymo panelė - sukiojama apie savo ašį daugiau nei ±30º kampu nuo centro.</t>
  </si>
  <si>
    <t>º</t>
  </si>
  <si>
    <t>9.1.2.</t>
  </si>
  <si>
    <t>Panelėje integruotas daugiau kaip 10 colių įstrižainės lietimui jautrus sistemos valdymo ekranas, veikiantis su medicinine pirštine.</t>
  </si>
  <si>
    <t>coliai</t>
  </si>
  <si>
    <t>9.1.3.</t>
  </si>
  <si>
    <t>Padidintos skiriamosios gebos režimas daugiau kaip 3 lygių.(Taip/Ne)</t>
  </si>
  <si>
    <t>9.1.4.</t>
  </si>
  <si>
    <t>Vaizdo skenavimas be fokuso zonų. Visas rodomas vaizdas sufokusuotas.(Taip/Ne)</t>
  </si>
  <si>
    <t>9.1.5.</t>
  </si>
  <si>
    <t>Programinė įranga automatiškai atpažįstanti skydliaukės pakitimus ultragarsinės diagnostikos metu. Dariniai automatiškai atpažįstami nenurodant sistemai galimos darinio intereso zonos ir automatiškai išmatuojami sustabdytame vaizde. Gauti rezultatai skaičiuojami pagal TI-RADS protokolą.(Taip/Ne)</t>
  </si>
  <si>
    <t>9.1.6.</t>
  </si>
  <si>
    <t>Programinė įranga automatiškai atpažįstanti krūties pakitimus ultragarsinės diagnostikos metu. Dariniai automatiškai atpažįstami nenurodant sistemai galimos darinio intereso zonos ir automatiškai išmatuojami sustabdytame vaizde. Gauti rezultatai skaičiuojami pagal BI-RADS protokolą.(Taip/Ne)</t>
  </si>
  <si>
    <t>10. DALIS</t>
  </si>
  <si>
    <t>MATUOKLIS AKS 24 VAL.</t>
  </si>
  <si>
    <t>10.</t>
  </si>
  <si>
    <t>Matuoklis AKS 24 val.</t>
  </si>
  <si>
    <t>10.1.</t>
  </si>
  <si>
    <t>10.1.1.</t>
  </si>
  <si>
    <t>Matavimo dažnumas - galimybė atlikti daugiau nei 12 matavimų per valandą.(Taip/Ne)</t>
  </si>
  <si>
    <t>10.1.2.</t>
  </si>
  <si>
    <t>Galimybė sukonfigūruoti aparatą neprijungus prie kompiuterio.(Taip/Ne)</t>
  </si>
  <si>
    <t>11. DALIS</t>
  </si>
  <si>
    <t>REGISTRATORIUS EKG</t>
  </si>
  <si>
    <t>11.</t>
  </si>
  <si>
    <t>Registratorius EKG</t>
  </si>
  <si>
    <t>11.1.</t>
  </si>
  <si>
    <t>11.1.1.</t>
  </si>
  <si>
    <t>Komplektacijoje pakraunami to paties tipo akumuliatoriai ir pakrovėjas.(Taip/Ne)</t>
  </si>
  <si>
    <t>12. DALIS</t>
  </si>
  <si>
    <t>KABINA AUDIOMETRIJAI</t>
  </si>
  <si>
    <t>12.</t>
  </si>
  <si>
    <t>Kabina audiometrijai</t>
  </si>
  <si>
    <t>12.1.</t>
  </si>
  <si>
    <t>12.1.1.</t>
  </si>
  <si>
    <t>Garso izoliacija prie 8 kHz dažnio daugiau nei 41 dB.(Taip/Ne)</t>
  </si>
  <si>
    <t>13. DALIS</t>
  </si>
  <si>
    <t>STALAS OPERACINIS</t>
  </si>
  <si>
    <t>13.</t>
  </si>
  <si>
    <t>Stalas operacinis</t>
  </si>
  <si>
    <t>13.1.</t>
  </si>
  <si>
    <t>13.1.1.</t>
  </si>
  <si>
    <t>Stalo bendras plotis su šoniniais bėgeliais daugiau nei 65 cm.(Taip/Ne)</t>
  </si>
  <si>
    <t>13.1.2.</t>
  </si>
  <si>
    <t>Čiužinio plotis daugiau nei 60 cm.(Taip/Ne)</t>
  </si>
  <si>
    <t>13.1.3.</t>
  </si>
  <si>
    <t>Čiužinys storesnis nei 6 cm.(Taip/Ne)</t>
  </si>
  <si>
    <t>14. DALIS</t>
  </si>
  <si>
    <t>MIKROSKOPAS, ŠVIESINIS</t>
  </si>
  <si>
    <t>14.</t>
  </si>
  <si>
    <t>Mikroskopas, šviesinis</t>
  </si>
  <si>
    <t>14.1.</t>
  </si>
  <si>
    <t>Mikroskopas šviesinis</t>
  </si>
  <si>
    <t>14.1.1.</t>
  </si>
  <si>
    <t>Kameros raiška daugiau kaip 2 MP.(Taip/Ne)</t>
  </si>
  <si>
    <t>14.1.2.</t>
  </si>
  <si>
    <t>Kompiuterio ekrano rezoliucija geresnė nei 1900x1080.(Taip/Ne)</t>
  </si>
  <si>
    <t>15. DALIS</t>
  </si>
  <si>
    <t>ENDOSKOPŲ PLOVIMO IR DEZINFEKAVIMO MAŠINA</t>
  </si>
  <si>
    <t>15.</t>
  </si>
  <si>
    <t>Endoskopų plovimo ir dezinfekavimo mašina</t>
  </si>
  <si>
    <t>15.1.</t>
  </si>
  <si>
    <t>15.1.1.</t>
  </si>
  <si>
    <t>Pakrovimas iš priekio.(Taip/Ne)</t>
  </si>
  <si>
    <t>15.1.2.</t>
  </si>
  <si>
    <t>Integruotas spausdintuvas.(Taip/Ne)</t>
  </si>
  <si>
    <t>15.1.3.</t>
  </si>
  <si>
    <t>Nerūdijančio plieno korpusas.(Taip/Ne)</t>
  </si>
  <si>
    <t>16. DALIS</t>
  </si>
  <si>
    <t>ĮRENGINYS, SAUSO HIDROMASAŽO</t>
  </si>
  <si>
    <t>16.</t>
  </si>
  <si>
    <t>Įrenginys, sauso hidromasažo</t>
  </si>
  <si>
    <t>16.1.</t>
  </si>
  <si>
    <t>16.1.1.</t>
  </si>
  <si>
    <t>Automatinis paciento ūgio nustatymas.(Taip/Ne)</t>
  </si>
  <si>
    <t>16.1.2.</t>
  </si>
  <si>
    <t>Pneumatinis pėdų masažo modulis su reguliuojamo stiprumo masažu.(Taip/Ne)</t>
  </si>
  <si>
    <t>16.1.3.</t>
  </si>
  <si>
    <t>Įrenginys veikia neprijungtas prie vandens padavimo ir nuotekų tinklų.(Taip/Ne)</t>
  </si>
  <si>
    <t>16.1.4.</t>
  </si>
  <si>
    <t>Galimybė pasirinkti daugiau nei 4 masažo būdus.(Taip/Ne)</t>
  </si>
  <si>
    <t>16.1.5.</t>
  </si>
  <si>
    <t>Vartotojo programų skaičius ne mažiau nei 8. (Taip/Ne)</t>
  </si>
  <si>
    <t>16.1.6.</t>
  </si>
  <si>
    <t>Automatinė vandens talpos nuorinimo funkcija.(Taip/Ne)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</si>
  <si>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</si>
  <si>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</si>
  <si>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</si>
  <si>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</si>
  <si>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</si>
  <si>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</si>
  <si>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</si>
  <si>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</si>
  <si>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</si>
  <si>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</si>
  <si>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</si>
  <si>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</si>
  <si>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</si>
  <si>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</si>
  <si>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</si>
  <si>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ne</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</si>
  <si>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</si>
  <si>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</si>
  <si>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</si>
  <si>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</si>
  <si>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</si>
  <si>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</si>
  <si>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</si>
  <si>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</si>
  <si>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Įgaliojimas pasirašyti</t>
  </si>
  <si>
    <t>taip</t>
  </si>
  <si>
    <t>Deklaracija</t>
  </si>
  <si>
    <t>UAB "Limeta" patvirtinimo raštas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</si>
  <si>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</si>
  <si>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</si>
  <si>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Viešųjų pirkimų specialistė</t>
  </si>
  <si>
    <t>Pasirašančio asmens vardas ir pavardė:</t>
  </si>
  <si>
    <t xml:space="preserve"> Aušra Silickienė</t>
  </si>
  <si>
    <t>2895 2023-07-20 13:03:42</t>
  </si>
  <si>
    <t>20 kg</t>
  </si>
  <si>
    <t>12 kg</t>
  </si>
  <si>
    <t>taip/ne</t>
  </si>
  <si>
    <t xml:space="preserve">  Gamintjo patvirtinimas Nr.: 2, pdf. 2 p. </t>
  </si>
  <si>
    <t xml:space="preserve">  Naudotojo vadovas, 5 psl.; 9 psl.; 13 psl.</t>
  </si>
  <si>
    <t xml:space="preserve">  Naudotojo vadovas, 4 psl.</t>
  </si>
  <si>
    <t xml:space="preserve">  Bukletas, 6 psl.</t>
  </si>
  <si>
    <t xml:space="preserve">2 kg </t>
  </si>
  <si>
    <t>Gamintojo deklaracija), (Naudotojo instrukcija, psl. 9)</t>
  </si>
  <si>
    <t>Specifikacija UNISTERI HP 636, psl. 12), (Gamintojo deklaracija)</t>
  </si>
  <si>
    <t>Taip, 24 bit.</t>
  </si>
  <si>
    <t>Atstovavimo dokumentai</t>
  </si>
  <si>
    <t>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</si>
</sst>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yyyy\.mm\.dd"/>
  </numFmts>
  <fonts count="6" x14ac:knownFonts="1">
    <font>
      <sz val="12"/>
      <color rgb="FF000000"/>
      <name val="Calibri"/>
      <family val="2"/>
      <charset val="1"/>
    </font>
    <font>
      <sz val="11"/>
      <color rgb="FF000000"/>
      <name val="Times New Roman"/>
      <family val="1"/>
      <charset val="186"/>
    </font>
    <font>
      <b/>
      <sz val="11"/>
      <color rgb="FF000000"/>
      <name val="Times New Roman"/>
      <family val="1"/>
      <charset val="186"/>
    </font>
    <font>
      <sz val="11"/>
      <color rgb="FF000000"/>
      <name val="Calibri"/>
      <family val="2"/>
      <charset val="1"/>
    </font>
    <font>
      <b/>
      <sz val="11"/>
      <color rgb="FF000000"/>
      <name val="Calibri"/>
      <family val="2"/>
      <charset val="1"/>
    </font>
    <font>
      <i/>
      <sz val="11"/>
      <color rgb="FF000000"/>
      <name val="Calibri"/>
      <family val="2"/>
      <charset val="1"/>
    </font>
  </fonts>
  <fills count="4">
    <fill>
      <patternFill patternType="none"/>
    </fill>
    <fill>
      <patternFill patternType="gray125"/>
    </fill>
    <fill>
      <patternFill patternType="solid">
        <fgColor rgb="FFBFBFBF"/>
        <bgColor rgb="FFCCCCFF"/>
      </patternFill>
    </fill>
    <fill>
      <patternFill patternType="solid">
        <fgColor rgb="FFFFFFFF"/>
        <bgColor rgb="FFFFFFCC"/>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s>
  <cellStyleXfs count="1">
    <xf numFmtId="0" fontId="0" fillId="0" borderId="0"/>
  </cellStyleXfs>
  <cellXfs count="65">
    <xf numFmtId="0" fontId="0" fillId="0" borderId="0" xfId="0"/>
    <xf numFmtId="0" fontId="1" fillId="2" borderId="0" xfId="0" applyFont="1" applyFill="1"/>
    <xf numFmtId="0" fontId="1" fillId="2" borderId="0" xfId="0" applyFont="1" applyFill="1" applyAlignment="1">
      <alignment horizontal="center"/>
    </xf>
    <xf numFmtId="0" fontId="2" fillId="2" borderId="0" xfId="0" applyFont="1" applyFill="1"/>
    <xf numFmtId="0" fontId="1" fillId="2" borderId="0" xfId="0" applyFont="1" applyFill="1" applyAlignment="1">
      <alignment horizontal="center" wrapText="1"/>
    </xf>
    <xf numFmtId="0" fontId="2" fillId="2" borderId="0" xfId="0" applyFont="1" applyFill="1" applyAlignment="1">
      <alignment horizontal="center"/>
    </xf>
    <xf numFmtId="0" fontId="1" fillId="2" borderId="1" xfId="0" applyFont="1" applyFill="1" applyBorder="1" applyAlignment="1">
      <alignment horizontal="left"/>
    </xf>
    <xf numFmtId="164" fontId="1" fillId="3" borderId="1" xfId="0" applyNumberFormat="1" applyFont="1" applyFill="1" applyBorder="1" applyProtection="1">
      <protection locked="0"/>
    </xf>
    <xf numFmtId="0" fontId="1" fillId="3" borderId="1" xfId="0" applyFont="1" applyFill="1" applyBorder="1" applyProtection="1">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0" xfId="0" applyFont="1" applyFill="1" applyAlignment="1">
      <alignment vertical="top"/>
    </xf>
    <xf numFmtId="0" fontId="1" fillId="2" borderId="0" xfId="0" applyFont="1" applyFill="1" applyAlignment="1">
      <alignment horizontal="center" vertical="top"/>
    </xf>
    <xf numFmtId="0" fontId="2" fillId="2" borderId="0" xfId="0" applyFont="1" applyFill="1" applyAlignment="1">
      <alignment wrapText="1"/>
    </xf>
    <xf numFmtId="0" fontId="1" fillId="2" borderId="0" xfId="0" applyFont="1" applyFill="1" applyAlignment="1">
      <alignment wrapText="1"/>
    </xf>
    <xf numFmtId="0" fontId="2" fillId="2" borderId="0" xfId="0" applyFont="1" applyFill="1" applyAlignment="1">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3" fillId="2" borderId="0" xfId="0" applyFont="1" applyFill="1"/>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3" borderId="2"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49" fontId="1" fillId="2" borderId="2" xfId="0" applyNumberFormat="1" applyFont="1" applyFill="1" applyBorder="1" applyAlignment="1">
      <alignment horizontal="left" vertical="center"/>
    </xf>
    <xf numFmtId="49" fontId="1" fillId="2" borderId="2" xfId="0" applyNumberFormat="1" applyFont="1" applyFill="1" applyBorder="1" applyAlignment="1">
      <alignment horizontal="left" vertical="center" wrapText="1"/>
    </xf>
    <xf numFmtId="0" fontId="2" fillId="2" borderId="0" xfId="0" applyFont="1" applyFill="1" applyBorder="1"/>
    <xf numFmtId="0" fontId="1" fillId="2" borderId="0" xfId="0" applyFont="1" applyFill="1" applyBorder="1"/>
    <xf numFmtId="0" fontId="1" fillId="2" borderId="0" xfId="0" applyFont="1" applyFill="1" applyBorder="1" applyAlignment="1">
      <alignment vertical="center" wrapText="1"/>
    </xf>
    <xf numFmtId="0" fontId="1" fillId="3" borderId="0" xfId="0" applyFont="1" applyFill="1" applyBorder="1" applyAlignment="1" applyProtection="1">
      <alignment horizontal="center" wrapText="1"/>
      <protection locked="0"/>
    </xf>
    <xf numFmtId="0" fontId="4" fillId="2" borderId="0" xfId="0" applyFont="1" applyFill="1" applyBorder="1" applyAlignment="1">
      <alignment horizontal="left"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2"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4" fillId="2" borderId="0"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3" borderId="7" xfId="0" applyFont="1" applyFill="1" applyBorder="1" applyAlignment="1" applyProtection="1">
      <alignment horizontal="center" vertical="center" wrapText="1"/>
      <protection locked="0"/>
    </xf>
    <xf numFmtId="0" fontId="5" fillId="2" borderId="0" xfId="0" applyFont="1" applyFill="1" applyBorder="1" applyAlignment="1">
      <alignment horizontal="left" vertical="top" wrapText="1"/>
    </xf>
    <xf numFmtId="0" fontId="4" fillId="2" borderId="0" xfId="0" applyFont="1" applyFill="1" applyBorder="1" applyAlignment="1">
      <alignment horizontal="left"/>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3" borderId="13"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2" borderId="0" xfId="0" applyFont="1" applyFill="1" applyBorder="1" applyAlignment="1">
      <alignment horizontal="right"/>
    </xf>
    <xf numFmtId="0" fontId="3" fillId="3" borderId="0" xfId="0" applyFont="1" applyFill="1" applyBorder="1" applyProtection="1">
      <protection locked="0"/>
    </xf>
    <xf numFmtId="0" fontId="3" fillId="3" borderId="9"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K265"/>
  <sheetViews>
    <sheetView topLeftCell="A127" zoomScale="70" zoomScaleNormal="70" workbookViewId="0">
      <selection activeCell="I72" sqref="I72"/>
    </sheetView>
  </sheetViews>
  <sheetFormatPr defaultRowHeight="15.75" x14ac:dyDescent="0.25"/>
  <cols>
    <col min="1" max="1" width="9.125" style="1" customWidth="1"/>
    <col min="2" max="2" width="78" style="1" customWidth="1"/>
    <col min="3" max="3" width="13.125" style="2" customWidth="1"/>
    <col min="4" max="4" width="21.25" style="2" customWidth="1"/>
    <col min="5" max="5" width="15.875" style="2" customWidth="1"/>
    <col min="6" max="6" width="21.625" style="2" customWidth="1"/>
    <col min="7" max="7" width="18" style="2" customWidth="1"/>
    <col min="8" max="8" width="29.75" style="2" customWidth="1"/>
    <col min="9" max="9" width="25" style="2" customWidth="1"/>
    <col min="10" max="15" width="25" style="1" customWidth="1"/>
    <col min="16" max="1025" width="10.875" style="1" customWidth="1"/>
  </cols>
  <sheetData>
    <row r="2" spans="1:6" ht="30" x14ac:dyDescent="0.25">
      <c r="A2" s="3" t="s">
        <v>0</v>
      </c>
      <c r="B2" s="3"/>
      <c r="F2" s="4" t="s">
        <v>1</v>
      </c>
    </row>
    <row r="3" spans="1:6" x14ac:dyDescent="0.25">
      <c r="B3" s="5"/>
    </row>
    <row r="4" spans="1:6" x14ac:dyDescent="0.25">
      <c r="A4" s="3" t="s">
        <v>2</v>
      </c>
      <c r="B4" s="3"/>
    </row>
    <row r="5" spans="1:6" x14ac:dyDescent="0.25">
      <c r="A5" s="3"/>
      <c r="B5" s="3"/>
    </row>
    <row r="6" spans="1:6" x14ac:dyDescent="0.25">
      <c r="A6" s="1" t="s">
        <v>3</v>
      </c>
      <c r="B6" s="3" t="s">
        <v>4</v>
      </c>
    </row>
    <row r="7" spans="1:6" x14ac:dyDescent="0.25">
      <c r="B7" s="3"/>
    </row>
    <row r="8" spans="1:6" x14ac:dyDescent="0.25">
      <c r="A8" s="6" t="s">
        <v>5</v>
      </c>
      <c r="B8" s="7">
        <v>45168</v>
      </c>
    </row>
    <row r="9" spans="1:6" x14ac:dyDescent="0.25">
      <c r="A9" s="6" t="s">
        <v>6</v>
      </c>
      <c r="B9" s="8">
        <v>682156</v>
      </c>
    </row>
    <row r="10" spans="1:6" x14ac:dyDescent="0.25">
      <c r="A10" s="6" t="s">
        <v>7</v>
      </c>
      <c r="B10" s="8" t="s">
        <v>8</v>
      </c>
    </row>
    <row r="12" spans="1:6" ht="15.75" customHeight="1" x14ac:dyDescent="0.25">
      <c r="A12" s="36" t="s">
        <v>9</v>
      </c>
      <c r="B12" s="36"/>
      <c r="C12" s="37" t="s">
        <v>10</v>
      </c>
      <c r="D12" s="37"/>
      <c r="E12" s="37"/>
      <c r="F12" s="37"/>
    </row>
    <row r="13" spans="1:6" ht="15.95" customHeight="1" x14ac:dyDescent="0.25">
      <c r="A13" s="38" t="s">
        <v>11</v>
      </c>
      <c r="B13" s="38"/>
      <c r="C13" s="37" t="s">
        <v>12</v>
      </c>
      <c r="D13" s="37"/>
      <c r="E13" s="37"/>
      <c r="F13" s="37"/>
    </row>
    <row r="14" spans="1:6" ht="15.95" customHeight="1" x14ac:dyDescent="0.25">
      <c r="A14" s="38" t="s">
        <v>13</v>
      </c>
      <c r="B14" s="38"/>
      <c r="C14" s="37" t="s">
        <v>14</v>
      </c>
      <c r="D14" s="37"/>
      <c r="E14" s="37"/>
      <c r="F14" s="37"/>
    </row>
    <row r="15" spans="1:6" ht="15.95" customHeight="1" x14ac:dyDescent="0.25">
      <c r="A15" s="36" t="s">
        <v>15</v>
      </c>
      <c r="B15" s="36"/>
      <c r="C15" s="37" t="s">
        <v>16</v>
      </c>
      <c r="D15" s="37"/>
      <c r="E15" s="37"/>
      <c r="F15" s="37"/>
    </row>
    <row r="16" spans="1:6" ht="63" customHeight="1" x14ac:dyDescent="0.25">
      <c r="A16" s="39" t="s">
        <v>17</v>
      </c>
      <c r="B16" s="39"/>
      <c r="C16" s="37" t="s">
        <v>18</v>
      </c>
      <c r="D16" s="37"/>
      <c r="E16" s="37"/>
      <c r="F16" s="37"/>
    </row>
    <row r="17" spans="1:9" ht="15.95" customHeight="1" x14ac:dyDescent="0.25">
      <c r="A17" s="36" t="s">
        <v>19</v>
      </c>
      <c r="B17" s="36"/>
      <c r="C17" s="37" t="s">
        <v>20</v>
      </c>
      <c r="D17" s="37"/>
      <c r="E17" s="37"/>
      <c r="F17" s="37"/>
    </row>
    <row r="18" spans="1:9" ht="15.95" customHeight="1" x14ac:dyDescent="0.25">
      <c r="A18" s="36" t="s">
        <v>21</v>
      </c>
      <c r="B18" s="36"/>
      <c r="C18" s="37" t="s">
        <v>22</v>
      </c>
      <c r="D18" s="37"/>
      <c r="E18" s="37"/>
      <c r="F18" s="37"/>
    </row>
    <row r="19" spans="1:9" ht="48" customHeight="1" x14ac:dyDescent="0.25">
      <c r="A19" s="36" t="s">
        <v>23</v>
      </c>
      <c r="B19" s="36"/>
      <c r="C19" s="37" t="s">
        <v>24</v>
      </c>
      <c r="D19" s="37"/>
      <c r="E19" s="37"/>
      <c r="F19" s="37"/>
    </row>
    <row r="20" spans="1:9" ht="33.75" customHeight="1" x14ac:dyDescent="0.25">
      <c r="A20" s="36" t="s">
        <v>25</v>
      </c>
      <c r="B20" s="36"/>
      <c r="C20" s="37" t="s">
        <v>26</v>
      </c>
      <c r="D20" s="37"/>
      <c r="E20" s="37"/>
      <c r="F20" s="37"/>
    </row>
    <row r="21" spans="1:9" ht="71.099999999999994" customHeight="1" x14ac:dyDescent="0.25">
      <c r="A21" s="36" t="s">
        <v>27</v>
      </c>
      <c r="B21" s="36"/>
      <c r="C21" s="37" t="s">
        <v>28</v>
      </c>
      <c r="D21" s="37"/>
      <c r="E21" s="37"/>
      <c r="F21" s="37"/>
      <c r="G21" s="4" t="str">
        <f>IF((SUMPRODUCT(--(C21=""))&gt;0), "Privaloma užpildyti, kai taikomi pašalinimo pagrindai", "")</f>
        <v/>
      </c>
    </row>
    <row r="22" spans="1:9" ht="18" customHeight="1" x14ac:dyDescent="0.25">
      <c r="A22" s="11"/>
      <c r="B22" s="11"/>
      <c r="C22" s="12"/>
      <c r="D22" s="12"/>
      <c r="E22" s="12"/>
      <c r="F22" s="12"/>
    </row>
    <row r="23" spans="1:9" x14ac:dyDescent="0.25">
      <c r="A23" s="40" t="s">
        <v>29</v>
      </c>
      <c r="B23" s="40"/>
      <c r="C23" s="40"/>
      <c r="D23" s="40"/>
      <c r="E23" s="40"/>
      <c r="F23" s="40"/>
    </row>
    <row r="24" spans="1:9" x14ac:dyDescent="0.25">
      <c r="A24" s="41" t="s">
        <v>30</v>
      </c>
      <c r="B24" s="41"/>
      <c r="C24" s="41"/>
      <c r="D24" s="41"/>
      <c r="E24" s="41"/>
      <c r="F24" s="41"/>
    </row>
    <row r="25" spans="1:9" x14ac:dyDescent="0.25">
      <c r="A25" s="41" t="s">
        <v>31</v>
      </c>
      <c r="B25" s="41"/>
      <c r="C25" s="41"/>
      <c r="D25" s="41"/>
      <c r="E25" s="41"/>
      <c r="F25" s="41"/>
    </row>
    <row r="26" spans="1:9" x14ac:dyDescent="0.25">
      <c r="A26" s="41" t="s">
        <v>32</v>
      </c>
      <c r="B26" s="41"/>
      <c r="C26" s="41"/>
      <c r="D26" s="41"/>
      <c r="E26" s="41"/>
      <c r="F26" s="41"/>
    </row>
    <row r="27" spans="1:9" x14ac:dyDescent="0.25">
      <c r="A27" s="41" t="s">
        <v>33</v>
      </c>
      <c r="B27" s="41"/>
      <c r="C27" s="41"/>
      <c r="D27" s="41"/>
      <c r="E27" s="41"/>
      <c r="F27" s="41"/>
    </row>
    <row r="28" spans="1:9" ht="32.1" customHeight="1" x14ac:dyDescent="0.25">
      <c r="A28" s="42" t="s">
        <v>34</v>
      </c>
      <c r="B28" s="42"/>
      <c r="C28" s="42"/>
      <c r="D28" s="42"/>
      <c r="E28" s="42"/>
      <c r="F28" s="42"/>
    </row>
    <row r="29" spans="1:9" x14ac:dyDescent="0.25">
      <c r="A29" s="41" t="s">
        <v>35</v>
      </c>
      <c r="B29" s="41"/>
      <c r="C29" s="41"/>
      <c r="D29" s="41"/>
      <c r="E29" s="41"/>
      <c r="F29" s="41"/>
    </row>
    <row r="30" spans="1:9" x14ac:dyDescent="0.25">
      <c r="A30" s="1" t="s">
        <v>36</v>
      </c>
      <c r="D30" s="43"/>
      <c r="E30" s="43"/>
      <c r="F30" s="43"/>
    </row>
    <row r="31" spans="1:9" s="13" customFormat="1" ht="32.25" customHeight="1" x14ac:dyDescent="0.25">
      <c r="A31" s="13" t="s">
        <v>37</v>
      </c>
      <c r="C31" s="14"/>
      <c r="D31" s="14"/>
      <c r="E31" s="14"/>
      <c r="F31" s="14"/>
      <c r="G31" s="14"/>
      <c r="H31" s="14"/>
      <c r="I31" s="14"/>
    </row>
    <row r="32" spans="1:9" s="16" customFormat="1" ht="15" x14ac:dyDescent="0.25">
      <c r="A32" s="15" t="s">
        <v>38</v>
      </c>
      <c r="B32" s="15" t="s">
        <v>39</v>
      </c>
      <c r="C32" s="4"/>
      <c r="D32" s="4"/>
      <c r="E32" s="4"/>
      <c r="F32" s="4"/>
      <c r="G32" s="4"/>
      <c r="H32" s="4"/>
      <c r="I32" s="4"/>
    </row>
    <row r="33" spans="1:9" s="16" customFormat="1" ht="15" x14ac:dyDescent="0.25">
      <c r="C33" s="4"/>
      <c r="D33" s="4"/>
      <c r="E33" s="4"/>
      <c r="F33" s="4"/>
      <c r="G33" s="4"/>
      <c r="H33" s="4"/>
      <c r="I33" s="4"/>
    </row>
    <row r="34" spans="1:9" s="11" customFormat="1" ht="15" x14ac:dyDescent="0.25">
      <c r="A34" s="17" t="s">
        <v>40</v>
      </c>
      <c r="C34" s="18"/>
      <c r="D34" s="18"/>
      <c r="E34" s="18"/>
      <c r="F34" s="18"/>
      <c r="G34" s="18"/>
      <c r="H34" s="18"/>
      <c r="I34" s="18"/>
    </row>
    <row r="35" spans="1:9" s="11" customFormat="1" ht="85.5" x14ac:dyDescent="0.25">
      <c r="A35" s="19" t="s">
        <v>41</v>
      </c>
      <c r="B35" s="19" t="s">
        <v>42</v>
      </c>
      <c r="C35" s="19" t="s">
        <v>43</v>
      </c>
      <c r="D35" s="19" t="s">
        <v>44</v>
      </c>
      <c r="E35" s="19" t="s">
        <v>45</v>
      </c>
      <c r="F35" s="19" t="s">
        <v>46</v>
      </c>
      <c r="G35" s="19" t="s">
        <v>47</v>
      </c>
      <c r="H35" s="19" t="s">
        <v>48</v>
      </c>
      <c r="I35" s="18"/>
    </row>
    <row r="36" spans="1:9" s="11" customFormat="1" ht="15" x14ac:dyDescent="0.25">
      <c r="A36" s="20" t="s">
        <v>49</v>
      </c>
      <c r="B36" s="20" t="s">
        <v>50</v>
      </c>
      <c r="C36" s="21"/>
      <c r="D36" s="21"/>
      <c r="E36" s="21"/>
      <c r="F36" s="21"/>
      <c r="G36" s="21"/>
      <c r="H36" s="21"/>
      <c r="I36" s="18"/>
    </row>
    <row r="37" spans="1:9" s="11" customFormat="1" ht="47.25" customHeight="1" x14ac:dyDescent="0.25">
      <c r="A37" s="20" t="s">
        <v>51</v>
      </c>
      <c r="B37" s="20" t="s">
        <v>50</v>
      </c>
      <c r="C37" s="19">
        <v>11</v>
      </c>
      <c r="D37" s="21"/>
      <c r="E37" s="21" t="s">
        <v>52</v>
      </c>
      <c r="F37" s="10"/>
      <c r="G37" s="21" t="str">
        <f>IF(ISBLANK(F37),"", PRODUCT(C37,F37))</f>
        <v/>
      </c>
      <c r="H37" s="10"/>
      <c r="I37" s="18"/>
    </row>
    <row r="38" spans="1:9" s="11" customFormat="1" ht="24" customHeight="1" x14ac:dyDescent="0.25">
      <c r="A38" s="9" t="s">
        <v>53</v>
      </c>
      <c r="B38" s="9" t="s">
        <v>54</v>
      </c>
      <c r="C38" s="21"/>
      <c r="D38" s="10"/>
      <c r="E38" s="21"/>
      <c r="F38" s="21"/>
      <c r="G38" s="21"/>
      <c r="H38" s="21"/>
      <c r="I38" s="10"/>
    </row>
    <row r="39" spans="1:9" s="11" customFormat="1" ht="15" x14ac:dyDescent="0.25">
      <c r="C39" s="18"/>
      <c r="D39" s="18"/>
      <c r="E39" s="18"/>
      <c r="F39" s="19" t="s">
        <v>55</v>
      </c>
      <c r="G39" s="19" t="str">
        <f>IF((COUNT(C37:C38)&lt;&gt;COUNT(G37:G38)),"", ROUND(SUM(G37:G38),2))</f>
        <v/>
      </c>
      <c r="H39" s="18" t="str">
        <f>IF((COUNT(C37:C38)&lt;&gt;COUNT(G37:G38)),"Neužpildytos visų objektų kainos", "")</f>
        <v>Neužpildytos visų objektų kainos</v>
      </c>
      <c r="I39" s="18"/>
    </row>
    <row r="40" spans="1:9" s="11" customFormat="1" ht="28.5" x14ac:dyDescent="0.25">
      <c r="C40" s="18"/>
      <c r="D40" s="19" t="s">
        <v>56</v>
      </c>
      <c r="E40" s="10"/>
      <c r="F40" s="19" t="s">
        <v>57</v>
      </c>
      <c r="G40" s="19" t="str">
        <f>IF(OR(G39="",E40=""),"", ROUND(PRODUCT(E40,G39)/100,2))</f>
        <v/>
      </c>
      <c r="H40" s="18" t="str">
        <f>IF(E40="", "Nurodykite taikomą PVM dydį", "")</f>
        <v>Nurodykite taikomą PVM dydį</v>
      </c>
      <c r="I40" s="18"/>
    </row>
    <row r="41" spans="1:9" s="11" customFormat="1" ht="15" x14ac:dyDescent="0.25">
      <c r="C41" s="18"/>
      <c r="D41" s="18"/>
      <c r="E41" s="18"/>
      <c r="F41" s="19" t="s">
        <v>58</v>
      </c>
      <c r="G41" s="19">
        <f>IF(ISBLANK(G40), "", ROUND(SUM(G39:G40),2))</f>
        <v>0</v>
      </c>
      <c r="H41" s="18"/>
      <c r="I41" s="18"/>
    </row>
    <row r="42" spans="1:9" s="11" customFormat="1" ht="15" x14ac:dyDescent="0.25">
      <c r="C42" s="18"/>
      <c r="D42" s="18"/>
      <c r="E42" s="18"/>
      <c r="F42" s="18"/>
      <c r="G42" s="18"/>
      <c r="H42" s="18"/>
      <c r="I42" s="18"/>
    </row>
    <row r="43" spans="1:9" s="11" customFormat="1" ht="15" x14ac:dyDescent="0.25">
      <c r="C43" s="18"/>
      <c r="D43" s="18"/>
      <c r="E43" s="18"/>
      <c r="F43" s="18"/>
      <c r="G43" s="18"/>
      <c r="H43" s="18"/>
      <c r="I43" s="18"/>
    </row>
    <row r="44" spans="1:9" s="11" customFormat="1" ht="15" x14ac:dyDescent="0.25">
      <c r="C44" s="18"/>
      <c r="D44" s="18"/>
      <c r="E44" s="18"/>
      <c r="F44" s="18"/>
      <c r="G44" s="18"/>
      <c r="H44" s="18"/>
      <c r="I44" s="18"/>
    </row>
    <row r="45" spans="1:9" s="11" customFormat="1" ht="15" x14ac:dyDescent="0.25">
      <c r="A45" s="22" t="s">
        <v>59</v>
      </c>
      <c r="B45" s="22" t="s">
        <v>60</v>
      </c>
      <c r="C45" s="18"/>
      <c r="D45" s="18"/>
      <c r="E45" s="18"/>
      <c r="F45" s="18"/>
      <c r="G45" s="18"/>
      <c r="H45" s="18"/>
      <c r="I45" s="18"/>
    </row>
    <row r="46" spans="1:9" s="11" customFormat="1" ht="15" x14ac:dyDescent="0.25">
      <c r="C46" s="18"/>
      <c r="D46" s="18"/>
      <c r="E46" s="18"/>
      <c r="F46" s="18"/>
      <c r="G46" s="18"/>
      <c r="H46" s="18"/>
      <c r="I46" s="18"/>
    </row>
    <row r="47" spans="1:9" s="11" customFormat="1" ht="15" x14ac:dyDescent="0.25">
      <c r="A47" s="17" t="s">
        <v>40</v>
      </c>
      <c r="C47" s="18"/>
      <c r="D47" s="18"/>
      <c r="E47" s="18"/>
      <c r="F47" s="18"/>
      <c r="G47" s="18"/>
      <c r="H47" s="18"/>
      <c r="I47" s="18"/>
    </row>
    <row r="48" spans="1:9" s="18" customFormat="1" ht="80.25" customHeight="1" x14ac:dyDescent="0.25">
      <c r="A48" s="19" t="s">
        <v>41</v>
      </c>
      <c r="B48" s="19" t="s">
        <v>42</v>
      </c>
      <c r="C48" s="19" t="s">
        <v>43</v>
      </c>
      <c r="D48" s="19" t="s">
        <v>44</v>
      </c>
      <c r="E48" s="19" t="s">
        <v>45</v>
      </c>
      <c r="F48" s="19" t="s">
        <v>46</v>
      </c>
      <c r="G48" s="19" t="s">
        <v>47</v>
      </c>
      <c r="H48" s="19" t="s">
        <v>48</v>
      </c>
    </row>
    <row r="49" spans="1:9" s="11" customFormat="1" ht="15" x14ac:dyDescent="0.25">
      <c r="A49" s="20" t="s">
        <v>61</v>
      </c>
      <c r="B49" s="20" t="s">
        <v>62</v>
      </c>
      <c r="C49" s="21"/>
      <c r="D49" s="21"/>
      <c r="E49" s="21"/>
      <c r="F49" s="21"/>
      <c r="G49" s="21"/>
      <c r="H49" s="21"/>
      <c r="I49" s="18"/>
    </row>
    <row r="50" spans="1:9" s="11" customFormat="1" ht="58.5" customHeight="1" x14ac:dyDescent="0.25">
      <c r="A50" s="20" t="s">
        <v>63</v>
      </c>
      <c r="B50" s="20" t="s">
        <v>62</v>
      </c>
      <c r="C50" s="19">
        <v>5</v>
      </c>
      <c r="D50" s="21"/>
      <c r="E50" s="21" t="s">
        <v>52</v>
      </c>
      <c r="F50" s="10"/>
      <c r="G50" s="21" t="str">
        <f>IF(ISBLANK(F50),"", PRODUCT(C50,F50))</f>
        <v/>
      </c>
      <c r="H50" s="10"/>
      <c r="I50" s="18"/>
    </row>
    <row r="51" spans="1:9" s="11" customFormat="1" ht="22.5" customHeight="1" x14ac:dyDescent="0.25">
      <c r="A51" s="9" t="s">
        <v>64</v>
      </c>
      <c r="B51" s="9" t="s">
        <v>65</v>
      </c>
      <c r="C51" s="21"/>
      <c r="D51" s="10"/>
      <c r="E51" s="21"/>
      <c r="F51" s="21"/>
      <c r="G51" s="21"/>
      <c r="H51" s="21"/>
      <c r="I51" s="10"/>
    </row>
    <row r="52" spans="1:9" s="11" customFormat="1" ht="15" x14ac:dyDescent="0.25">
      <c r="C52" s="18"/>
      <c r="D52" s="18"/>
      <c r="E52" s="18"/>
      <c r="F52" s="19" t="s">
        <v>55</v>
      </c>
      <c r="G52" s="19" t="str">
        <f>IF((COUNT(C50:C51)&lt;&gt;COUNT(G50:G51)),"", ROUND(SUM(G50:G51),2))</f>
        <v/>
      </c>
      <c r="H52" s="18" t="str">
        <f>IF((COUNT(C50:C51)&lt;&gt;COUNT(G50:G51)),"Neužpildytos visų objektų kainos", "")</f>
        <v>Neužpildytos visų objektų kainos</v>
      </c>
      <c r="I52" s="18"/>
    </row>
    <row r="53" spans="1:9" s="11" customFormat="1" ht="28.5" x14ac:dyDescent="0.25">
      <c r="C53" s="18"/>
      <c r="D53" s="19" t="s">
        <v>56</v>
      </c>
      <c r="E53" s="10"/>
      <c r="F53" s="19" t="s">
        <v>57</v>
      </c>
      <c r="G53" s="19" t="str">
        <f>IF(OR(G52="",E53=""),"", ROUND(PRODUCT(E53,G52)/100,2))</f>
        <v/>
      </c>
      <c r="H53" s="18" t="str">
        <f>IF(E53="", "Nurodykite taikomą PVM dydį", "")</f>
        <v>Nurodykite taikomą PVM dydį</v>
      </c>
      <c r="I53" s="18"/>
    </row>
    <row r="54" spans="1:9" s="11" customFormat="1" ht="15" x14ac:dyDescent="0.25">
      <c r="C54" s="18"/>
      <c r="D54" s="18"/>
      <c r="E54" s="18"/>
      <c r="F54" s="19" t="s">
        <v>58</v>
      </c>
      <c r="G54" s="19">
        <f>IF(ISBLANK(G53), "", ROUND(SUM(G52:G53),2))</f>
        <v>0</v>
      </c>
      <c r="H54" s="18"/>
      <c r="I54" s="18"/>
    </row>
    <row r="55" spans="1:9" s="11" customFormat="1" ht="15" x14ac:dyDescent="0.25">
      <c r="C55" s="18"/>
      <c r="D55" s="18"/>
      <c r="E55" s="18"/>
      <c r="F55" s="18"/>
      <c r="G55" s="18"/>
      <c r="H55" s="18"/>
      <c r="I55" s="18"/>
    </row>
    <row r="56" spans="1:9" s="11" customFormat="1" ht="15" x14ac:dyDescent="0.25">
      <c r="C56" s="18"/>
      <c r="D56" s="18"/>
      <c r="E56" s="18"/>
      <c r="F56" s="18"/>
      <c r="G56" s="18"/>
      <c r="H56" s="18"/>
      <c r="I56" s="18"/>
    </row>
    <row r="57" spans="1:9" s="11" customFormat="1" ht="15" x14ac:dyDescent="0.25">
      <c r="C57" s="18"/>
      <c r="D57" s="18"/>
      <c r="E57" s="18"/>
      <c r="F57" s="18"/>
      <c r="G57" s="18"/>
      <c r="H57" s="18"/>
      <c r="I57" s="18"/>
    </row>
    <row r="58" spans="1:9" s="11" customFormat="1" ht="15" x14ac:dyDescent="0.25">
      <c r="A58" s="22" t="s">
        <v>66</v>
      </c>
      <c r="B58" s="22" t="s">
        <v>67</v>
      </c>
      <c r="C58" s="18"/>
      <c r="D58" s="18"/>
      <c r="E58" s="18"/>
      <c r="F58" s="18"/>
      <c r="G58" s="18"/>
      <c r="H58" s="18"/>
      <c r="I58" s="18"/>
    </row>
    <row r="59" spans="1:9" s="11" customFormat="1" ht="15" x14ac:dyDescent="0.25">
      <c r="C59" s="18"/>
      <c r="D59" s="18"/>
      <c r="E59" s="18"/>
      <c r="F59" s="18"/>
      <c r="G59" s="18"/>
      <c r="H59" s="18"/>
      <c r="I59" s="18"/>
    </row>
    <row r="60" spans="1:9" s="11" customFormat="1" ht="15" x14ac:dyDescent="0.25">
      <c r="A60" s="17" t="s">
        <v>40</v>
      </c>
      <c r="C60" s="18"/>
      <c r="D60" s="18"/>
      <c r="E60" s="18"/>
      <c r="F60" s="18"/>
      <c r="G60" s="18"/>
      <c r="H60" s="18"/>
      <c r="I60" s="18"/>
    </row>
    <row r="61" spans="1:9" s="18" customFormat="1" ht="85.5" x14ac:dyDescent="0.25">
      <c r="A61" s="19" t="s">
        <v>41</v>
      </c>
      <c r="B61" s="19" t="s">
        <v>42</v>
      </c>
      <c r="C61" s="19" t="s">
        <v>43</v>
      </c>
      <c r="D61" s="19" t="s">
        <v>44</v>
      </c>
      <c r="E61" s="19" t="s">
        <v>45</v>
      </c>
      <c r="F61" s="19" t="s">
        <v>46</v>
      </c>
      <c r="G61" s="19" t="s">
        <v>47</v>
      </c>
      <c r="H61" s="19" t="s">
        <v>48</v>
      </c>
    </row>
    <row r="62" spans="1:9" s="11" customFormat="1" ht="15" x14ac:dyDescent="0.25">
      <c r="A62" s="20" t="s">
        <v>68</v>
      </c>
      <c r="B62" s="20" t="s">
        <v>69</v>
      </c>
      <c r="C62" s="21"/>
      <c r="D62" s="21"/>
      <c r="E62" s="21"/>
      <c r="F62" s="21"/>
      <c r="G62" s="21"/>
      <c r="H62" s="21"/>
      <c r="I62" s="18"/>
    </row>
    <row r="63" spans="1:9" s="11" customFormat="1" ht="60" customHeight="1" x14ac:dyDescent="0.25">
      <c r="A63" s="20" t="s">
        <v>70</v>
      </c>
      <c r="B63" s="20" t="s">
        <v>69</v>
      </c>
      <c r="C63" s="19">
        <v>2</v>
      </c>
      <c r="D63" s="21"/>
      <c r="E63" s="21" t="s">
        <v>52</v>
      </c>
      <c r="F63" s="10">
        <v>1413</v>
      </c>
      <c r="G63" s="21">
        <f>IF(ISBLANK(F63),"", PRODUCT(C63,F63))</f>
        <v>2826</v>
      </c>
      <c r="H63" s="10" t="s">
        <v>71</v>
      </c>
      <c r="I63" s="18"/>
    </row>
    <row r="64" spans="1:9" s="11" customFormat="1" ht="15" x14ac:dyDescent="0.25">
      <c r="A64" s="9" t="s">
        <v>72</v>
      </c>
      <c r="B64" s="9" t="s">
        <v>73</v>
      </c>
      <c r="C64" s="21"/>
      <c r="D64" s="10" t="s">
        <v>273</v>
      </c>
      <c r="E64" s="21"/>
      <c r="F64" s="21"/>
      <c r="G64" s="21"/>
      <c r="H64" s="21"/>
      <c r="I64" s="10" t="s">
        <v>75</v>
      </c>
    </row>
    <row r="65" spans="1:9" s="11" customFormat="1" ht="15" x14ac:dyDescent="0.25">
      <c r="A65" s="9" t="s">
        <v>76</v>
      </c>
      <c r="B65" s="9" t="s">
        <v>77</v>
      </c>
      <c r="C65" s="21"/>
      <c r="D65" s="10" t="s">
        <v>74</v>
      </c>
      <c r="E65" s="21"/>
      <c r="F65" s="21"/>
      <c r="G65" s="21"/>
      <c r="H65" s="21"/>
      <c r="I65" s="10" t="s">
        <v>78</v>
      </c>
    </row>
    <row r="66" spans="1:9" s="11" customFormat="1" ht="15" x14ac:dyDescent="0.25">
      <c r="C66" s="18"/>
      <c r="D66" s="18"/>
      <c r="E66" s="18"/>
      <c r="F66" s="19" t="s">
        <v>55</v>
      </c>
      <c r="G66" s="19">
        <f>IF((COUNT(C63:C65)&lt;&gt;COUNT(G63:G65)),"", ROUND(SUM(G63:G65),2))</f>
        <v>2826</v>
      </c>
      <c r="H66" s="18" t="str">
        <f>IF((COUNT(C63:C65)&lt;&gt;COUNT(G63:G65)),"Neužpildytos visų objektų kainos", "")</f>
        <v/>
      </c>
      <c r="I66" s="18"/>
    </row>
    <row r="67" spans="1:9" s="11" customFormat="1" ht="28.5" x14ac:dyDescent="0.25">
      <c r="C67" s="18"/>
      <c r="D67" s="19" t="s">
        <v>56</v>
      </c>
      <c r="E67" s="10">
        <v>21</v>
      </c>
      <c r="F67" s="19" t="s">
        <v>57</v>
      </c>
      <c r="G67" s="19">
        <f>IF(OR(G66="",E67=""),"", ROUND(PRODUCT(E67,G66)/100,2))</f>
        <v>593.46</v>
      </c>
      <c r="H67" s="18" t="str">
        <f>IF(E67="", "Nurodykite taikomą PVM dydį", "")</f>
        <v/>
      </c>
      <c r="I67" s="18"/>
    </row>
    <row r="68" spans="1:9" s="11" customFormat="1" ht="15" x14ac:dyDescent="0.25">
      <c r="C68" s="18"/>
      <c r="D68" s="18"/>
      <c r="E68" s="18"/>
      <c r="F68" s="19" t="s">
        <v>58</v>
      </c>
      <c r="G68" s="19">
        <f>IF(ISBLANK(G67), "", ROUND(SUM(G66:G67),2))</f>
        <v>3419.46</v>
      </c>
      <c r="H68" s="18"/>
      <c r="I68" s="18"/>
    </row>
    <row r="69" spans="1:9" s="11" customFormat="1" ht="15" x14ac:dyDescent="0.25">
      <c r="C69" s="18"/>
      <c r="D69" s="18"/>
      <c r="E69" s="18"/>
      <c r="F69" s="18"/>
      <c r="G69" s="18"/>
      <c r="H69" s="18"/>
      <c r="I69" s="18"/>
    </row>
    <row r="70" spans="1:9" s="11" customFormat="1" ht="15" x14ac:dyDescent="0.25">
      <c r="C70" s="18"/>
      <c r="D70" s="18"/>
      <c r="E70" s="18"/>
      <c r="F70" s="18"/>
      <c r="G70" s="18"/>
      <c r="H70" s="18"/>
      <c r="I70" s="18"/>
    </row>
    <row r="71" spans="1:9" s="11" customFormat="1" ht="15" x14ac:dyDescent="0.25">
      <c r="C71" s="18"/>
      <c r="D71" s="18"/>
      <c r="E71" s="18"/>
      <c r="F71" s="18"/>
      <c r="G71" s="18"/>
      <c r="H71" s="18"/>
      <c r="I71" s="18"/>
    </row>
    <row r="72" spans="1:9" s="11" customFormat="1" ht="15" x14ac:dyDescent="0.25">
      <c r="A72" s="22" t="s">
        <v>79</v>
      </c>
      <c r="B72" s="22" t="s">
        <v>80</v>
      </c>
      <c r="C72" s="18"/>
      <c r="D72" s="18"/>
      <c r="E72" s="18"/>
      <c r="F72" s="18"/>
      <c r="G72" s="18"/>
      <c r="H72" s="18"/>
      <c r="I72" s="18"/>
    </row>
    <row r="73" spans="1:9" s="11" customFormat="1" ht="15" x14ac:dyDescent="0.25">
      <c r="C73" s="18"/>
      <c r="D73" s="18"/>
      <c r="E73" s="18"/>
      <c r="F73" s="18"/>
      <c r="G73" s="18"/>
      <c r="H73" s="18"/>
      <c r="I73" s="18"/>
    </row>
    <row r="74" spans="1:9" s="11" customFormat="1" ht="15" x14ac:dyDescent="0.25">
      <c r="A74" s="17" t="s">
        <v>40</v>
      </c>
      <c r="C74" s="18"/>
      <c r="D74" s="18"/>
      <c r="E74" s="18"/>
      <c r="F74" s="18"/>
      <c r="G74" s="18"/>
      <c r="H74" s="18"/>
      <c r="I74" s="18"/>
    </row>
    <row r="75" spans="1:9" s="18" customFormat="1" ht="85.5" x14ac:dyDescent="0.25">
      <c r="A75" s="19" t="s">
        <v>41</v>
      </c>
      <c r="B75" s="19" t="s">
        <v>42</v>
      </c>
      <c r="C75" s="19" t="s">
        <v>43</v>
      </c>
      <c r="D75" s="19" t="s">
        <v>44</v>
      </c>
      <c r="E75" s="19" t="s">
        <v>45</v>
      </c>
      <c r="F75" s="19" t="s">
        <v>46</v>
      </c>
      <c r="G75" s="19" t="s">
        <v>47</v>
      </c>
      <c r="H75" s="19" t="s">
        <v>48</v>
      </c>
    </row>
    <row r="76" spans="1:9" s="11" customFormat="1" ht="15" x14ac:dyDescent="0.25">
      <c r="A76" s="20" t="s">
        <v>81</v>
      </c>
      <c r="B76" s="20" t="s">
        <v>82</v>
      </c>
      <c r="C76" s="21"/>
      <c r="D76" s="21"/>
      <c r="E76" s="21"/>
      <c r="F76" s="21"/>
      <c r="G76" s="21"/>
      <c r="H76" s="21"/>
      <c r="I76" s="18"/>
    </row>
    <row r="77" spans="1:9" s="11" customFormat="1" ht="50.25" customHeight="1" x14ac:dyDescent="0.25">
      <c r="A77" s="20" t="s">
        <v>83</v>
      </c>
      <c r="B77" s="20" t="s">
        <v>82</v>
      </c>
      <c r="C77" s="19">
        <v>1</v>
      </c>
      <c r="D77" s="21"/>
      <c r="E77" s="21" t="s">
        <v>52</v>
      </c>
      <c r="F77" s="10"/>
      <c r="G77" s="21" t="str">
        <f>IF(ISBLANK(F77),"", PRODUCT(C77,F77))</f>
        <v/>
      </c>
      <c r="H77" s="10"/>
      <c r="I77" s="18"/>
    </row>
    <row r="78" spans="1:9" s="11" customFormat="1" ht="15" x14ac:dyDescent="0.25">
      <c r="A78" s="9" t="s">
        <v>84</v>
      </c>
      <c r="B78" s="9" t="s">
        <v>85</v>
      </c>
      <c r="C78" s="21"/>
      <c r="D78" s="10"/>
      <c r="E78" s="21" t="s">
        <v>86</v>
      </c>
      <c r="F78" s="21"/>
      <c r="G78" s="21"/>
      <c r="H78" s="21"/>
      <c r="I78" s="10"/>
    </row>
    <row r="79" spans="1:9" s="11" customFormat="1" ht="15" x14ac:dyDescent="0.25">
      <c r="A79" s="9" t="s">
        <v>87</v>
      </c>
      <c r="B79" s="9" t="s">
        <v>88</v>
      </c>
      <c r="C79" s="21"/>
      <c r="D79" s="10"/>
      <c r="E79" s="21" t="s">
        <v>89</v>
      </c>
      <c r="F79" s="21"/>
      <c r="G79" s="21"/>
      <c r="H79" s="21"/>
      <c r="I79" s="10"/>
    </row>
    <row r="80" spans="1:9" s="11" customFormat="1" ht="15" x14ac:dyDescent="0.25">
      <c r="C80" s="18"/>
      <c r="D80" s="18"/>
      <c r="E80" s="18"/>
      <c r="F80" s="19" t="s">
        <v>55</v>
      </c>
      <c r="G80" s="19" t="str">
        <f>IF((COUNT(C77:C79)&lt;&gt;COUNT(G77:G79)),"", ROUND(SUM(G77:G79),2))</f>
        <v/>
      </c>
      <c r="H80" s="18" t="str">
        <f>IF((COUNT(C77:C79)&lt;&gt;COUNT(G77:G79)),"Neužpildytos visų objektų kainos", "")</f>
        <v>Neužpildytos visų objektų kainos</v>
      </c>
      <c r="I80" s="18"/>
    </row>
    <row r="81" spans="1:9" s="11" customFormat="1" ht="28.5" x14ac:dyDescent="0.25">
      <c r="C81" s="18"/>
      <c r="D81" s="19" t="s">
        <v>56</v>
      </c>
      <c r="E81" s="10"/>
      <c r="F81" s="19" t="s">
        <v>57</v>
      </c>
      <c r="G81" s="19" t="str">
        <f>IF(OR(G80="",E81=""),"", ROUND(PRODUCT(E81,G80)/100,2))</f>
        <v/>
      </c>
      <c r="H81" s="18" t="str">
        <f>IF(E81="", "Nurodykite taikomą PVM dydį", "")</f>
        <v>Nurodykite taikomą PVM dydį</v>
      </c>
      <c r="I81" s="18"/>
    </row>
    <row r="82" spans="1:9" s="11" customFormat="1" ht="15" x14ac:dyDescent="0.25">
      <c r="C82" s="18"/>
      <c r="D82" s="18"/>
      <c r="E82" s="18"/>
      <c r="F82" s="19" t="s">
        <v>58</v>
      </c>
      <c r="G82" s="19">
        <f>IF(ISBLANK(G81), "", ROUND(SUM(G80:G81),2))</f>
        <v>0</v>
      </c>
      <c r="H82" s="18"/>
      <c r="I82" s="18"/>
    </row>
    <row r="83" spans="1:9" s="11" customFormat="1" ht="15" x14ac:dyDescent="0.25">
      <c r="C83" s="18"/>
      <c r="D83" s="18"/>
      <c r="E83" s="18"/>
      <c r="F83" s="18"/>
      <c r="G83" s="18"/>
      <c r="H83" s="18"/>
      <c r="I83" s="18"/>
    </row>
    <row r="84" spans="1:9" s="11" customFormat="1" ht="15" x14ac:dyDescent="0.25">
      <c r="C84" s="18"/>
      <c r="D84" s="18"/>
      <c r="E84" s="18"/>
      <c r="F84" s="18"/>
      <c r="G84" s="18"/>
      <c r="H84" s="18"/>
      <c r="I84" s="18"/>
    </row>
    <row r="85" spans="1:9" s="11" customFormat="1" ht="15" x14ac:dyDescent="0.25">
      <c r="C85" s="18"/>
      <c r="D85" s="18"/>
      <c r="E85" s="18"/>
      <c r="F85" s="18"/>
      <c r="G85" s="18"/>
      <c r="H85" s="18"/>
      <c r="I85" s="18"/>
    </row>
    <row r="86" spans="1:9" s="11" customFormat="1" ht="15" x14ac:dyDescent="0.25">
      <c r="A86" s="22" t="s">
        <v>90</v>
      </c>
      <c r="B86" s="22" t="s">
        <v>91</v>
      </c>
      <c r="C86" s="18"/>
      <c r="D86" s="18"/>
      <c r="E86" s="18"/>
      <c r="F86" s="18"/>
      <c r="G86" s="18"/>
      <c r="H86" s="18"/>
      <c r="I86" s="18"/>
    </row>
    <row r="87" spans="1:9" s="11" customFormat="1" ht="15" x14ac:dyDescent="0.25">
      <c r="C87" s="18"/>
      <c r="D87" s="18"/>
      <c r="E87" s="18"/>
      <c r="F87" s="18"/>
      <c r="G87" s="18"/>
      <c r="H87" s="18"/>
      <c r="I87" s="18"/>
    </row>
    <row r="88" spans="1:9" s="11" customFormat="1" ht="15" x14ac:dyDescent="0.25">
      <c r="A88" s="23" t="s">
        <v>40</v>
      </c>
      <c r="C88" s="18"/>
      <c r="D88" s="18"/>
      <c r="E88" s="18"/>
      <c r="F88" s="18"/>
      <c r="G88" s="18"/>
      <c r="H88" s="18"/>
      <c r="I88" s="18"/>
    </row>
    <row r="89" spans="1:9" s="18" customFormat="1" ht="85.5" x14ac:dyDescent="0.25">
      <c r="A89" s="19" t="s">
        <v>41</v>
      </c>
      <c r="B89" s="19" t="s">
        <v>42</v>
      </c>
      <c r="C89" s="19" t="s">
        <v>43</v>
      </c>
      <c r="D89" s="19" t="s">
        <v>44</v>
      </c>
      <c r="E89" s="19" t="s">
        <v>45</v>
      </c>
      <c r="F89" s="19" t="s">
        <v>46</v>
      </c>
      <c r="G89" s="19" t="s">
        <v>47</v>
      </c>
      <c r="H89" s="19" t="s">
        <v>48</v>
      </c>
    </row>
    <row r="90" spans="1:9" s="11" customFormat="1" ht="15" x14ac:dyDescent="0.25">
      <c r="A90" s="20" t="s">
        <v>92</v>
      </c>
      <c r="B90" s="20" t="s">
        <v>93</v>
      </c>
      <c r="C90" s="21"/>
      <c r="D90" s="21"/>
      <c r="E90" s="21"/>
      <c r="F90" s="21"/>
      <c r="G90" s="21"/>
      <c r="H90" s="21"/>
      <c r="I90" s="18"/>
    </row>
    <row r="91" spans="1:9" s="11" customFormat="1" ht="51.75" customHeight="1" x14ac:dyDescent="0.25">
      <c r="A91" s="20" t="s">
        <v>94</v>
      </c>
      <c r="B91" s="20" t="s">
        <v>93</v>
      </c>
      <c r="C91" s="19">
        <v>3</v>
      </c>
      <c r="D91" s="21"/>
      <c r="E91" s="21" t="s">
        <v>52</v>
      </c>
      <c r="F91" s="10"/>
      <c r="G91" s="21" t="str">
        <f>IF(ISBLANK(F91),"", PRODUCT(C91,F91))</f>
        <v/>
      </c>
      <c r="H91" s="10"/>
      <c r="I91" s="18"/>
    </row>
    <row r="92" spans="1:9" s="11" customFormat="1" ht="15" x14ac:dyDescent="0.25">
      <c r="A92" s="9" t="s">
        <v>95</v>
      </c>
      <c r="B92" s="9" t="s">
        <v>96</v>
      </c>
      <c r="C92" s="21"/>
      <c r="D92" s="10"/>
      <c r="E92" s="21" t="s">
        <v>86</v>
      </c>
      <c r="F92" s="21"/>
      <c r="G92" s="21"/>
      <c r="H92" s="21"/>
      <c r="I92" s="10"/>
    </row>
    <row r="93" spans="1:9" s="11" customFormat="1" ht="15" x14ac:dyDescent="0.25">
      <c r="A93" s="9" t="s">
        <v>97</v>
      </c>
      <c r="B93" s="9" t="s">
        <v>98</v>
      </c>
      <c r="C93" s="21"/>
      <c r="D93" s="10"/>
      <c r="E93" s="21" t="s">
        <v>89</v>
      </c>
      <c r="F93" s="21"/>
      <c r="G93" s="21"/>
      <c r="H93" s="21"/>
      <c r="I93" s="10"/>
    </row>
    <row r="94" spans="1:9" s="11" customFormat="1" ht="15" x14ac:dyDescent="0.25">
      <c r="C94" s="18"/>
      <c r="D94" s="18"/>
      <c r="E94" s="18"/>
      <c r="F94" s="19" t="s">
        <v>55</v>
      </c>
      <c r="G94" s="19" t="str">
        <f>IF((COUNT(C91:C93)&lt;&gt;COUNT(G91:G93)),"", ROUND(SUM(G91:G93),2))</f>
        <v/>
      </c>
      <c r="H94" s="18" t="str">
        <f>IF((COUNT(C91:C93)&lt;&gt;COUNT(G91:G93)),"Neužpildytos visų objektų kainos", "")</f>
        <v>Neužpildytos visų objektų kainos</v>
      </c>
      <c r="I94" s="18"/>
    </row>
    <row r="95" spans="1:9" s="11" customFormat="1" ht="28.5" x14ac:dyDescent="0.25">
      <c r="C95" s="18"/>
      <c r="D95" s="19" t="s">
        <v>56</v>
      </c>
      <c r="E95" s="10"/>
      <c r="F95" s="19" t="s">
        <v>57</v>
      </c>
      <c r="G95" s="19" t="str">
        <f>IF(OR(G94="",E95=""),"", ROUND(PRODUCT(E95,G94)/100,2))</f>
        <v/>
      </c>
      <c r="H95" s="18" t="str">
        <f>IF(E95="", "Nurodykite taikomą PVM dydį", "")</f>
        <v>Nurodykite taikomą PVM dydį</v>
      </c>
      <c r="I95" s="18"/>
    </row>
    <row r="96" spans="1:9" s="11" customFormat="1" ht="15" x14ac:dyDescent="0.25">
      <c r="C96" s="18"/>
      <c r="D96" s="18"/>
      <c r="E96" s="18"/>
      <c r="F96" s="19" t="s">
        <v>58</v>
      </c>
      <c r="G96" s="19">
        <f>IF(ISBLANK(G95), "", ROUND(SUM(G94:G95),2))</f>
        <v>0</v>
      </c>
      <c r="H96" s="18"/>
      <c r="I96" s="18"/>
    </row>
    <row r="97" spans="1:9" s="11" customFormat="1" ht="15" x14ac:dyDescent="0.25">
      <c r="C97" s="18"/>
      <c r="D97" s="18"/>
      <c r="E97" s="18"/>
      <c r="F97" s="18"/>
      <c r="G97" s="18"/>
      <c r="H97" s="18"/>
      <c r="I97" s="18"/>
    </row>
    <row r="98" spans="1:9" s="11" customFormat="1" ht="15" x14ac:dyDescent="0.25">
      <c r="C98" s="18"/>
      <c r="D98" s="18"/>
      <c r="E98" s="18"/>
      <c r="F98" s="18"/>
      <c r="G98" s="18"/>
      <c r="H98" s="18"/>
      <c r="I98" s="18"/>
    </row>
    <row r="99" spans="1:9" s="11" customFormat="1" ht="15" x14ac:dyDescent="0.25">
      <c r="C99" s="18"/>
      <c r="D99" s="18"/>
      <c r="E99" s="18"/>
      <c r="F99" s="18"/>
      <c r="G99" s="18"/>
      <c r="H99" s="18"/>
      <c r="I99" s="18"/>
    </row>
    <row r="100" spans="1:9" s="11" customFormat="1" ht="15" x14ac:dyDescent="0.25">
      <c r="A100" s="22" t="s">
        <v>99</v>
      </c>
      <c r="B100" s="22" t="s">
        <v>100</v>
      </c>
      <c r="C100" s="18"/>
      <c r="D100" s="18"/>
      <c r="E100" s="18"/>
      <c r="F100" s="18"/>
      <c r="G100" s="18"/>
      <c r="H100" s="18"/>
      <c r="I100" s="18"/>
    </row>
    <row r="101" spans="1:9" s="11" customFormat="1" ht="15" x14ac:dyDescent="0.25">
      <c r="C101" s="18"/>
      <c r="D101" s="18"/>
      <c r="E101" s="18"/>
      <c r="F101" s="18"/>
      <c r="G101" s="18"/>
      <c r="H101" s="18"/>
      <c r="I101" s="18"/>
    </row>
    <row r="102" spans="1:9" s="11" customFormat="1" ht="15" x14ac:dyDescent="0.25">
      <c r="A102" s="17" t="s">
        <v>40</v>
      </c>
      <c r="C102" s="18"/>
      <c r="D102" s="18"/>
      <c r="E102" s="18"/>
      <c r="F102" s="18"/>
      <c r="G102" s="18"/>
      <c r="H102" s="18"/>
      <c r="I102" s="18"/>
    </row>
    <row r="103" spans="1:9" s="18" customFormat="1" ht="85.5" x14ac:dyDescent="0.25">
      <c r="A103" s="19" t="s">
        <v>41</v>
      </c>
      <c r="B103" s="19" t="s">
        <v>42</v>
      </c>
      <c r="C103" s="19" t="s">
        <v>43</v>
      </c>
      <c r="D103" s="19" t="s">
        <v>44</v>
      </c>
      <c r="E103" s="19" t="s">
        <v>45</v>
      </c>
      <c r="F103" s="19" t="s">
        <v>46</v>
      </c>
      <c r="G103" s="19" t="s">
        <v>47</v>
      </c>
      <c r="H103" s="19" t="s">
        <v>48</v>
      </c>
    </row>
    <row r="104" spans="1:9" s="11" customFormat="1" ht="15" x14ac:dyDescent="0.25">
      <c r="A104" s="20" t="s">
        <v>101</v>
      </c>
      <c r="B104" s="20" t="s">
        <v>102</v>
      </c>
      <c r="C104" s="21"/>
      <c r="D104" s="21"/>
      <c r="E104" s="21"/>
      <c r="F104" s="21"/>
      <c r="G104" s="21"/>
      <c r="H104" s="21"/>
      <c r="I104" s="18"/>
    </row>
    <row r="105" spans="1:9" s="11" customFormat="1" ht="48.75" customHeight="1" x14ac:dyDescent="0.25">
      <c r="A105" s="20" t="s">
        <v>103</v>
      </c>
      <c r="B105" s="20" t="s">
        <v>102</v>
      </c>
      <c r="C105" s="19">
        <v>4</v>
      </c>
      <c r="D105" s="21"/>
      <c r="E105" s="21" t="s">
        <v>52</v>
      </c>
      <c r="F105" s="10">
        <v>4778</v>
      </c>
      <c r="G105" s="21">
        <f>IF(ISBLANK(F105),"", PRODUCT(C105,F105))</f>
        <v>19112</v>
      </c>
      <c r="H105" s="10" t="s">
        <v>104</v>
      </c>
      <c r="I105" s="18"/>
    </row>
    <row r="106" spans="1:9" s="11" customFormat="1" ht="30" x14ac:dyDescent="0.25">
      <c r="A106" s="9" t="s">
        <v>105</v>
      </c>
      <c r="B106" s="9" t="s">
        <v>106</v>
      </c>
      <c r="C106" s="21"/>
      <c r="D106" s="10" t="s">
        <v>74</v>
      </c>
      <c r="E106" s="21"/>
      <c r="F106" s="21"/>
      <c r="G106" s="21"/>
      <c r="H106" s="21"/>
      <c r="I106" s="10" t="s">
        <v>266</v>
      </c>
    </row>
    <row r="107" spans="1:9" s="11" customFormat="1" ht="15" x14ac:dyDescent="0.25">
      <c r="A107" s="9" t="s">
        <v>107</v>
      </c>
      <c r="B107" s="9" t="s">
        <v>108</v>
      </c>
      <c r="C107" s="21"/>
      <c r="D107" s="10" t="s">
        <v>270</v>
      </c>
      <c r="E107" s="21" t="s">
        <v>89</v>
      </c>
      <c r="F107" s="21"/>
      <c r="G107" s="21"/>
      <c r="H107" s="21"/>
      <c r="I107" s="10" t="s">
        <v>269</v>
      </c>
    </row>
    <row r="108" spans="1:9" s="11" customFormat="1" ht="15" x14ac:dyDescent="0.25">
      <c r="A108" s="9" t="s">
        <v>109</v>
      </c>
      <c r="B108" s="9" t="s">
        <v>110</v>
      </c>
      <c r="C108" s="21"/>
      <c r="D108" s="10" t="s">
        <v>74</v>
      </c>
      <c r="E108" s="21"/>
      <c r="F108" s="21"/>
      <c r="G108" s="21"/>
      <c r="H108" s="21"/>
      <c r="I108" s="10" t="s">
        <v>268</v>
      </c>
    </row>
    <row r="109" spans="1:9" s="11" customFormat="1" ht="30" x14ac:dyDescent="0.25">
      <c r="A109" s="9" t="s">
        <v>111</v>
      </c>
      <c r="B109" s="9" t="s">
        <v>112</v>
      </c>
      <c r="C109" s="21"/>
      <c r="D109" s="10" t="s">
        <v>74</v>
      </c>
      <c r="E109" s="21"/>
      <c r="F109" s="21"/>
      <c r="G109" s="21"/>
      <c r="H109" s="21"/>
      <c r="I109" s="10" t="s">
        <v>267</v>
      </c>
    </row>
    <row r="110" spans="1:9" s="11" customFormat="1" ht="15" x14ac:dyDescent="0.25">
      <c r="C110" s="18"/>
      <c r="D110" s="18"/>
      <c r="E110" s="18"/>
      <c r="F110" s="19" t="s">
        <v>55</v>
      </c>
      <c r="G110" s="19">
        <f>IF((COUNT(C105:C109)&lt;&gt;COUNT(G105:G109)),"", ROUND(SUM(G105:G109),2))</f>
        <v>19112</v>
      </c>
      <c r="H110" s="18" t="str">
        <f>IF((COUNT(C105:C109)&lt;&gt;COUNT(G105:G109)),"Neužpildytos visų objektų kainos", "")</f>
        <v/>
      </c>
      <c r="I110" s="18"/>
    </row>
    <row r="111" spans="1:9" s="11" customFormat="1" ht="28.5" x14ac:dyDescent="0.25">
      <c r="C111" s="18"/>
      <c r="D111" s="19" t="s">
        <v>56</v>
      </c>
      <c r="E111" s="10">
        <v>21</v>
      </c>
      <c r="F111" s="19" t="s">
        <v>57</v>
      </c>
      <c r="G111" s="19">
        <f>IF(OR(G110="",E111=""),"", ROUND(PRODUCT(E111,G110)/100,2))</f>
        <v>4013.52</v>
      </c>
      <c r="H111" s="18" t="str">
        <f>IF(E111="", "Nurodykite taikomą PVM dydį", "")</f>
        <v/>
      </c>
      <c r="I111" s="18"/>
    </row>
    <row r="112" spans="1:9" s="11" customFormat="1" ht="15" x14ac:dyDescent="0.25">
      <c r="C112" s="18"/>
      <c r="D112" s="18"/>
      <c r="E112" s="18"/>
      <c r="F112" s="19" t="s">
        <v>58</v>
      </c>
      <c r="G112" s="19">
        <f>IF(ISBLANK(G111), "", ROUND(SUM(G110:G111),2))</f>
        <v>23125.52</v>
      </c>
      <c r="H112" s="18"/>
      <c r="I112" s="18"/>
    </row>
    <row r="113" spans="1:9" s="11" customFormat="1" ht="15" x14ac:dyDescent="0.25">
      <c r="C113" s="18"/>
      <c r="D113" s="18"/>
      <c r="E113" s="18"/>
      <c r="F113" s="18"/>
      <c r="G113" s="18"/>
      <c r="H113" s="18"/>
      <c r="I113" s="18"/>
    </row>
    <row r="114" spans="1:9" s="11" customFormat="1" ht="15" x14ac:dyDescent="0.25">
      <c r="C114" s="18"/>
      <c r="D114" s="18"/>
      <c r="E114" s="18"/>
      <c r="F114" s="18"/>
      <c r="G114" s="18"/>
      <c r="H114" s="18"/>
      <c r="I114" s="18"/>
    </row>
    <row r="115" spans="1:9" s="11" customFormat="1" ht="15" x14ac:dyDescent="0.25">
      <c r="C115" s="18"/>
      <c r="D115" s="18"/>
      <c r="E115" s="18"/>
      <c r="F115" s="18"/>
      <c r="G115" s="18"/>
      <c r="H115" s="18"/>
      <c r="I115" s="18"/>
    </row>
    <row r="116" spans="1:9" s="11" customFormat="1" ht="15" x14ac:dyDescent="0.25">
      <c r="A116" s="22" t="s">
        <v>113</v>
      </c>
      <c r="B116" s="22" t="s">
        <v>114</v>
      </c>
      <c r="C116" s="18"/>
      <c r="D116" s="18"/>
      <c r="E116" s="18"/>
      <c r="F116" s="18"/>
      <c r="G116" s="18"/>
      <c r="H116" s="18"/>
      <c r="I116" s="18"/>
    </row>
    <row r="117" spans="1:9" s="11" customFormat="1" ht="15" x14ac:dyDescent="0.25">
      <c r="C117" s="18"/>
      <c r="D117" s="18"/>
      <c r="E117" s="18"/>
      <c r="F117" s="18"/>
      <c r="G117" s="18"/>
      <c r="H117" s="18"/>
      <c r="I117" s="18"/>
    </row>
    <row r="118" spans="1:9" s="11" customFormat="1" ht="15" x14ac:dyDescent="0.25">
      <c r="A118" s="17" t="s">
        <v>40</v>
      </c>
      <c r="C118" s="18"/>
      <c r="D118" s="18"/>
      <c r="E118" s="18"/>
      <c r="F118" s="18"/>
      <c r="G118" s="18"/>
      <c r="H118" s="18"/>
      <c r="I118" s="18"/>
    </row>
    <row r="119" spans="1:9" s="18" customFormat="1" ht="85.5" x14ac:dyDescent="0.25">
      <c r="A119" s="19" t="s">
        <v>41</v>
      </c>
      <c r="B119" s="19" t="s">
        <v>42</v>
      </c>
      <c r="C119" s="19" t="s">
        <v>43</v>
      </c>
      <c r="D119" s="19" t="s">
        <v>44</v>
      </c>
      <c r="E119" s="19" t="s">
        <v>45</v>
      </c>
      <c r="F119" s="19" t="s">
        <v>46</v>
      </c>
      <c r="G119" s="19" t="s">
        <v>47</v>
      </c>
      <c r="H119" s="19" t="s">
        <v>48</v>
      </c>
    </row>
    <row r="120" spans="1:9" s="11" customFormat="1" ht="15" x14ac:dyDescent="0.25">
      <c r="A120" s="20" t="s">
        <v>115</v>
      </c>
      <c r="B120" s="20" t="s">
        <v>116</v>
      </c>
      <c r="C120" s="21"/>
      <c r="D120" s="21"/>
      <c r="E120" s="21"/>
      <c r="F120" s="21"/>
      <c r="G120" s="21"/>
      <c r="H120" s="21"/>
      <c r="I120" s="18"/>
    </row>
    <row r="121" spans="1:9" s="11" customFormat="1" ht="48.75" customHeight="1" x14ac:dyDescent="0.25">
      <c r="A121" s="20" t="s">
        <v>117</v>
      </c>
      <c r="B121" s="20" t="s">
        <v>116</v>
      </c>
      <c r="C121" s="19">
        <v>1</v>
      </c>
      <c r="D121" s="21"/>
      <c r="E121" s="21" t="s">
        <v>52</v>
      </c>
      <c r="F121" s="10">
        <v>35500</v>
      </c>
      <c r="G121" s="21">
        <f>IF(ISBLANK(F121),"", PRODUCT(C121,F121))</f>
        <v>35500</v>
      </c>
      <c r="H121" s="10" t="s">
        <v>118</v>
      </c>
      <c r="I121" s="18"/>
    </row>
    <row r="122" spans="1:9" s="11" customFormat="1" ht="30" x14ac:dyDescent="0.25">
      <c r="A122" s="9" t="s">
        <v>119</v>
      </c>
      <c r="B122" s="9" t="s">
        <v>120</v>
      </c>
      <c r="C122" s="21"/>
      <c r="D122" s="10" t="s">
        <v>263</v>
      </c>
      <c r="E122" s="21" t="s">
        <v>89</v>
      </c>
      <c r="F122" s="21"/>
      <c r="G122" s="21"/>
      <c r="H122" s="21"/>
      <c r="I122" s="10" t="s">
        <v>271</v>
      </c>
    </row>
    <row r="123" spans="1:9" s="11" customFormat="1" ht="30" x14ac:dyDescent="0.25">
      <c r="A123" s="9" t="s">
        <v>121</v>
      </c>
      <c r="B123" s="9" t="s">
        <v>122</v>
      </c>
      <c r="C123" s="21"/>
      <c r="D123" s="10" t="s">
        <v>264</v>
      </c>
      <c r="E123" s="21" t="s">
        <v>89</v>
      </c>
      <c r="F123" s="21"/>
      <c r="G123" s="21"/>
      <c r="H123" s="21"/>
      <c r="I123" s="10" t="s">
        <v>271</v>
      </c>
    </row>
    <row r="124" spans="1:9" s="11" customFormat="1" ht="45" x14ac:dyDescent="0.25">
      <c r="A124" s="9" t="s">
        <v>123</v>
      </c>
      <c r="B124" s="9" t="s">
        <v>124</v>
      </c>
      <c r="C124" s="21"/>
      <c r="D124" s="10" t="s">
        <v>74</v>
      </c>
      <c r="E124" s="21"/>
      <c r="F124" s="21"/>
      <c r="G124" s="21"/>
      <c r="H124" s="21"/>
      <c r="I124" s="10" t="s">
        <v>272</v>
      </c>
    </row>
    <row r="125" spans="1:9" s="11" customFormat="1" ht="15" x14ac:dyDescent="0.25">
      <c r="A125" s="9" t="s">
        <v>125</v>
      </c>
      <c r="B125" s="9" t="s">
        <v>112</v>
      </c>
      <c r="C125" s="21"/>
      <c r="D125" s="10" t="s">
        <v>126</v>
      </c>
      <c r="E125" s="21"/>
      <c r="F125" s="21"/>
      <c r="G125" s="21"/>
      <c r="H125" s="21"/>
      <c r="I125" s="10"/>
    </row>
    <row r="126" spans="1:9" s="11" customFormat="1" ht="15" x14ac:dyDescent="0.25">
      <c r="C126" s="18"/>
      <c r="D126" s="18"/>
      <c r="E126" s="18"/>
      <c r="F126" s="19" t="s">
        <v>55</v>
      </c>
      <c r="G126" s="19">
        <f>IF((COUNT(C121:C125)&lt;&gt;COUNT(G121:G125)),"", ROUND(SUM(G121:G125),2))</f>
        <v>35500</v>
      </c>
      <c r="H126" s="18" t="str">
        <f>IF((COUNT(C121:C125)&lt;&gt;COUNT(G121:G125)),"Neužpildytos visų objektų kainos", "")</f>
        <v/>
      </c>
      <c r="I126" s="18"/>
    </row>
    <row r="127" spans="1:9" s="11" customFormat="1" ht="28.5" x14ac:dyDescent="0.25">
      <c r="C127" s="18"/>
      <c r="D127" s="19" t="s">
        <v>56</v>
      </c>
      <c r="E127" s="10">
        <v>21</v>
      </c>
      <c r="F127" s="19" t="s">
        <v>57</v>
      </c>
      <c r="G127" s="19">
        <f>IF(OR(G126="",E127=""),"", ROUND(PRODUCT(E127,G126)/100,2))</f>
        <v>7455</v>
      </c>
      <c r="H127" s="18" t="str">
        <f>IF(E127="", "Nurodykite taikomą PVM dydį", "")</f>
        <v/>
      </c>
      <c r="I127" s="18"/>
    </row>
    <row r="128" spans="1:9" s="11" customFormat="1" ht="15" x14ac:dyDescent="0.25">
      <c r="C128" s="18"/>
      <c r="D128" s="18"/>
      <c r="E128" s="18"/>
      <c r="F128" s="19" t="s">
        <v>58</v>
      </c>
      <c r="G128" s="19">
        <f>IF(ISBLANK(G127), "", ROUND(SUM(G126:G127),2))</f>
        <v>42955</v>
      </c>
      <c r="H128" s="18"/>
      <c r="I128" s="18"/>
    </row>
    <row r="129" spans="1:9" s="11" customFormat="1" ht="15" x14ac:dyDescent="0.25">
      <c r="C129" s="18"/>
      <c r="D129" s="18"/>
      <c r="E129" s="18"/>
      <c r="F129" s="18"/>
      <c r="G129" s="18"/>
      <c r="H129" s="18"/>
      <c r="I129" s="18"/>
    </row>
    <row r="130" spans="1:9" s="11" customFormat="1" ht="15" x14ac:dyDescent="0.25">
      <c r="C130" s="18"/>
      <c r="D130" s="18"/>
      <c r="E130" s="18"/>
      <c r="F130" s="18"/>
      <c r="G130" s="18"/>
      <c r="H130" s="18"/>
      <c r="I130" s="18"/>
    </row>
    <row r="131" spans="1:9" s="11" customFormat="1" ht="15" x14ac:dyDescent="0.25">
      <c r="C131" s="18"/>
      <c r="D131" s="18"/>
      <c r="E131" s="18"/>
      <c r="F131" s="18"/>
      <c r="G131" s="18"/>
      <c r="H131" s="18"/>
      <c r="I131" s="18"/>
    </row>
    <row r="132" spans="1:9" s="11" customFormat="1" ht="15" x14ac:dyDescent="0.25">
      <c r="A132" s="22" t="s">
        <v>127</v>
      </c>
      <c r="B132" s="22" t="s">
        <v>128</v>
      </c>
      <c r="C132" s="18"/>
      <c r="D132" s="18"/>
      <c r="E132" s="18"/>
      <c r="F132" s="18"/>
      <c r="G132" s="18"/>
      <c r="H132" s="18"/>
      <c r="I132" s="18"/>
    </row>
    <row r="133" spans="1:9" s="11" customFormat="1" ht="15" x14ac:dyDescent="0.25">
      <c r="C133" s="18"/>
      <c r="D133" s="18"/>
      <c r="E133" s="18"/>
      <c r="F133" s="18"/>
      <c r="G133" s="18"/>
      <c r="H133" s="18"/>
      <c r="I133" s="18"/>
    </row>
    <row r="134" spans="1:9" s="11" customFormat="1" ht="15" x14ac:dyDescent="0.25">
      <c r="A134" s="17" t="s">
        <v>40</v>
      </c>
      <c r="C134" s="18"/>
      <c r="D134" s="18"/>
      <c r="E134" s="18"/>
      <c r="F134" s="18"/>
      <c r="G134" s="18"/>
      <c r="H134" s="18"/>
      <c r="I134" s="18"/>
    </row>
    <row r="135" spans="1:9" s="18" customFormat="1" ht="85.5" x14ac:dyDescent="0.25">
      <c r="A135" s="19" t="s">
        <v>41</v>
      </c>
      <c r="B135" s="19" t="s">
        <v>42</v>
      </c>
      <c r="C135" s="19" t="s">
        <v>43</v>
      </c>
      <c r="D135" s="19" t="s">
        <v>44</v>
      </c>
      <c r="E135" s="19" t="s">
        <v>45</v>
      </c>
      <c r="F135" s="19" t="s">
        <v>46</v>
      </c>
      <c r="G135" s="19" t="s">
        <v>47</v>
      </c>
      <c r="H135" s="19" t="s">
        <v>48</v>
      </c>
    </row>
    <row r="136" spans="1:9" s="11" customFormat="1" ht="15" x14ac:dyDescent="0.25">
      <c r="A136" s="20" t="s">
        <v>129</v>
      </c>
      <c r="B136" s="20" t="s">
        <v>130</v>
      </c>
      <c r="C136" s="21"/>
      <c r="D136" s="21"/>
      <c r="E136" s="21"/>
      <c r="F136" s="21"/>
      <c r="G136" s="21"/>
      <c r="H136" s="21"/>
      <c r="I136" s="18"/>
    </row>
    <row r="137" spans="1:9" s="11" customFormat="1" ht="54" customHeight="1" x14ac:dyDescent="0.25">
      <c r="A137" s="20" t="s">
        <v>131</v>
      </c>
      <c r="B137" s="20" t="s">
        <v>130</v>
      </c>
      <c r="C137" s="19">
        <v>14</v>
      </c>
      <c r="D137" s="21"/>
      <c r="E137" s="21" t="s">
        <v>52</v>
      </c>
      <c r="F137" s="10"/>
      <c r="G137" s="21" t="str">
        <f>IF(ISBLANK(F137),"", PRODUCT(C137,F137))</f>
        <v/>
      </c>
      <c r="H137" s="10"/>
      <c r="I137" s="18"/>
    </row>
    <row r="138" spans="1:9" s="11" customFormat="1" ht="15" x14ac:dyDescent="0.25">
      <c r="A138" s="9" t="s">
        <v>132</v>
      </c>
      <c r="B138" s="9" t="s">
        <v>133</v>
      </c>
      <c r="C138" s="21"/>
      <c r="D138" s="10"/>
      <c r="E138" s="21" t="s">
        <v>86</v>
      </c>
      <c r="F138" s="21"/>
      <c r="G138" s="21"/>
      <c r="H138" s="21"/>
      <c r="I138" s="10"/>
    </row>
    <row r="139" spans="1:9" s="11" customFormat="1" ht="15" x14ac:dyDescent="0.25">
      <c r="A139" s="9" t="s">
        <v>134</v>
      </c>
      <c r="B139" s="9" t="s">
        <v>135</v>
      </c>
      <c r="C139" s="21"/>
      <c r="D139" s="10"/>
      <c r="E139" s="21" t="s">
        <v>86</v>
      </c>
      <c r="F139" s="21"/>
      <c r="G139" s="21"/>
      <c r="H139" s="21"/>
      <c r="I139" s="10"/>
    </row>
    <row r="140" spans="1:9" s="11" customFormat="1" ht="15" x14ac:dyDescent="0.25">
      <c r="A140" s="9" t="s">
        <v>136</v>
      </c>
      <c r="B140" s="9" t="s">
        <v>137</v>
      </c>
      <c r="C140" s="21"/>
      <c r="D140" s="10"/>
      <c r="E140" s="21" t="s">
        <v>89</v>
      </c>
      <c r="F140" s="21"/>
      <c r="G140" s="21"/>
      <c r="H140" s="21"/>
      <c r="I140" s="10"/>
    </row>
    <row r="141" spans="1:9" s="11" customFormat="1" ht="15" x14ac:dyDescent="0.25">
      <c r="C141" s="18"/>
      <c r="D141" s="18"/>
      <c r="E141" s="18"/>
      <c r="F141" s="19" t="s">
        <v>55</v>
      </c>
      <c r="G141" s="19" t="str">
        <f>IF((COUNT(C137:C140)&lt;&gt;COUNT(G137:G140)),"", ROUND(SUM(G137:G140),2))</f>
        <v/>
      </c>
      <c r="H141" s="18" t="str">
        <f>IF((COUNT(C137:C140)&lt;&gt;COUNT(G137:G140)),"Neužpildytos visų objektų kainos", "")</f>
        <v>Neužpildytos visų objektų kainos</v>
      </c>
      <c r="I141" s="18"/>
    </row>
    <row r="142" spans="1:9" s="11" customFormat="1" ht="28.5" x14ac:dyDescent="0.25">
      <c r="C142" s="18"/>
      <c r="D142" s="19" t="s">
        <v>56</v>
      </c>
      <c r="E142" s="10"/>
      <c r="F142" s="19" t="s">
        <v>57</v>
      </c>
      <c r="G142" s="19" t="str">
        <f>IF(OR(G141="",E142=""),"", ROUND(PRODUCT(E142,G141)/100,2))</f>
        <v/>
      </c>
      <c r="H142" s="18" t="str">
        <f>IF(E142="", "Nurodykite taikomą PVM dydį", "")</f>
        <v>Nurodykite taikomą PVM dydį</v>
      </c>
      <c r="I142" s="18"/>
    </row>
    <row r="143" spans="1:9" s="11" customFormat="1" ht="15" x14ac:dyDescent="0.25">
      <c r="C143" s="18"/>
      <c r="D143" s="18"/>
      <c r="E143" s="18"/>
      <c r="F143" s="19" t="s">
        <v>58</v>
      </c>
      <c r="G143" s="19">
        <f>IF(ISBLANK(G142), "", ROUND(SUM(G141:G142),2))</f>
        <v>0</v>
      </c>
      <c r="H143" s="18"/>
      <c r="I143" s="18"/>
    </row>
    <row r="144" spans="1:9" s="11" customFormat="1" ht="15" x14ac:dyDescent="0.25">
      <c r="C144" s="18"/>
      <c r="D144" s="18"/>
      <c r="E144" s="18"/>
      <c r="F144" s="18"/>
      <c r="G144" s="18"/>
      <c r="H144" s="18"/>
      <c r="I144" s="18"/>
    </row>
    <row r="145" spans="1:9" s="11" customFormat="1" ht="15" x14ac:dyDescent="0.25">
      <c r="C145" s="18"/>
      <c r="D145" s="18"/>
      <c r="E145" s="18"/>
      <c r="F145" s="18"/>
      <c r="G145" s="18"/>
      <c r="H145" s="18"/>
      <c r="I145" s="18"/>
    </row>
    <row r="146" spans="1:9" s="11" customFormat="1" ht="15" x14ac:dyDescent="0.25">
      <c r="C146" s="18"/>
      <c r="D146" s="18"/>
      <c r="E146" s="18"/>
      <c r="F146" s="18"/>
      <c r="G146" s="18"/>
      <c r="H146" s="18"/>
      <c r="I146" s="18"/>
    </row>
    <row r="147" spans="1:9" s="11" customFormat="1" ht="15" x14ac:dyDescent="0.25">
      <c r="A147" s="22" t="s">
        <v>138</v>
      </c>
      <c r="B147" s="22" t="s">
        <v>139</v>
      </c>
      <c r="C147" s="18"/>
      <c r="D147" s="18"/>
      <c r="E147" s="18"/>
      <c r="F147" s="18"/>
      <c r="G147" s="18"/>
      <c r="H147" s="18"/>
      <c r="I147" s="18"/>
    </row>
    <row r="148" spans="1:9" s="11" customFormat="1" ht="15" x14ac:dyDescent="0.25">
      <c r="C148" s="18"/>
      <c r="D148" s="18"/>
      <c r="E148" s="18"/>
      <c r="F148" s="18"/>
      <c r="G148" s="18"/>
      <c r="H148" s="18"/>
      <c r="I148" s="18"/>
    </row>
    <row r="149" spans="1:9" s="11" customFormat="1" ht="15" x14ac:dyDescent="0.25">
      <c r="A149" s="17" t="s">
        <v>40</v>
      </c>
      <c r="C149" s="18"/>
      <c r="D149" s="18"/>
      <c r="E149" s="18"/>
      <c r="F149" s="18"/>
      <c r="G149" s="18"/>
      <c r="H149" s="18"/>
      <c r="I149" s="18"/>
    </row>
    <row r="150" spans="1:9" s="18" customFormat="1" ht="85.5" x14ac:dyDescent="0.25">
      <c r="A150" s="19" t="s">
        <v>41</v>
      </c>
      <c r="B150" s="19" t="s">
        <v>42</v>
      </c>
      <c r="C150" s="19" t="s">
        <v>43</v>
      </c>
      <c r="D150" s="19" t="s">
        <v>44</v>
      </c>
      <c r="E150" s="19" t="s">
        <v>45</v>
      </c>
      <c r="F150" s="19" t="s">
        <v>46</v>
      </c>
      <c r="G150" s="19" t="s">
        <v>47</v>
      </c>
      <c r="H150" s="19" t="s">
        <v>48</v>
      </c>
    </row>
    <row r="151" spans="1:9" s="11" customFormat="1" ht="15" x14ac:dyDescent="0.25">
      <c r="A151" s="20" t="s">
        <v>140</v>
      </c>
      <c r="B151" s="20" t="s">
        <v>141</v>
      </c>
      <c r="C151" s="21"/>
      <c r="D151" s="21"/>
      <c r="E151" s="21"/>
      <c r="F151" s="21"/>
      <c r="G151" s="21"/>
      <c r="H151" s="21"/>
      <c r="I151" s="18"/>
    </row>
    <row r="152" spans="1:9" s="11" customFormat="1" ht="46.5" customHeight="1" x14ac:dyDescent="0.25">
      <c r="A152" s="20" t="s">
        <v>142</v>
      </c>
      <c r="B152" s="20" t="s">
        <v>141</v>
      </c>
      <c r="C152" s="19">
        <v>2</v>
      </c>
      <c r="D152" s="21"/>
      <c r="E152" s="21" t="s">
        <v>52</v>
      </c>
      <c r="F152" s="10"/>
      <c r="G152" s="21" t="str">
        <f>IF(ISBLANK(F152),"", PRODUCT(C152,F152))</f>
        <v/>
      </c>
      <c r="H152" s="10"/>
      <c r="I152" s="18"/>
    </row>
    <row r="153" spans="1:9" s="11" customFormat="1" ht="15" x14ac:dyDescent="0.25">
      <c r="A153" s="9" t="s">
        <v>143</v>
      </c>
      <c r="B153" s="9" t="s">
        <v>144</v>
      </c>
      <c r="C153" s="21"/>
      <c r="D153" s="10"/>
      <c r="E153" s="21" t="s">
        <v>145</v>
      </c>
      <c r="F153" s="21"/>
      <c r="G153" s="21"/>
      <c r="H153" s="21"/>
      <c r="I153" s="10"/>
    </row>
    <row r="154" spans="1:9" s="11" customFormat="1" ht="30" x14ac:dyDescent="0.25">
      <c r="A154" s="9" t="s">
        <v>146</v>
      </c>
      <c r="B154" s="9" t="s">
        <v>147</v>
      </c>
      <c r="C154" s="21"/>
      <c r="D154" s="10"/>
      <c r="E154" s="21" t="s">
        <v>148</v>
      </c>
      <c r="F154" s="21"/>
      <c r="G154" s="21"/>
      <c r="H154" s="21"/>
      <c r="I154" s="10"/>
    </row>
    <row r="155" spans="1:9" s="11" customFormat="1" ht="15" x14ac:dyDescent="0.25">
      <c r="A155" s="9" t="s">
        <v>149</v>
      </c>
      <c r="B155" s="9" t="s">
        <v>150</v>
      </c>
      <c r="C155" s="21"/>
      <c r="D155" s="10"/>
      <c r="E155" s="21"/>
      <c r="F155" s="21"/>
      <c r="G155" s="21"/>
      <c r="H155" s="21"/>
      <c r="I155" s="10"/>
    </row>
    <row r="156" spans="1:9" s="11" customFormat="1" ht="15" x14ac:dyDescent="0.25">
      <c r="A156" s="9" t="s">
        <v>151</v>
      </c>
      <c r="B156" s="9" t="s">
        <v>152</v>
      </c>
      <c r="C156" s="21"/>
      <c r="D156" s="10"/>
      <c r="E156" s="21"/>
      <c r="F156" s="21"/>
      <c r="G156" s="21"/>
      <c r="H156" s="21"/>
      <c r="I156" s="10"/>
    </row>
    <row r="157" spans="1:9" s="11" customFormat="1" ht="45" x14ac:dyDescent="0.25">
      <c r="A157" s="9" t="s">
        <v>153</v>
      </c>
      <c r="B157" s="9" t="s">
        <v>154</v>
      </c>
      <c r="C157" s="21"/>
      <c r="D157" s="10"/>
      <c r="E157" s="21"/>
      <c r="F157" s="21"/>
      <c r="G157" s="21"/>
      <c r="H157" s="21"/>
      <c r="I157" s="10"/>
    </row>
    <row r="158" spans="1:9" s="11" customFormat="1" ht="45" x14ac:dyDescent="0.25">
      <c r="A158" s="9" t="s">
        <v>155</v>
      </c>
      <c r="B158" s="9" t="s">
        <v>156</v>
      </c>
      <c r="C158" s="21"/>
      <c r="D158" s="10"/>
      <c r="E158" s="21"/>
      <c r="F158" s="21"/>
      <c r="G158" s="21"/>
      <c r="H158" s="21"/>
      <c r="I158" s="10"/>
    </row>
    <row r="159" spans="1:9" s="11" customFormat="1" ht="15" x14ac:dyDescent="0.25">
      <c r="C159" s="18"/>
      <c r="D159" s="18"/>
      <c r="E159" s="18"/>
      <c r="F159" s="19" t="s">
        <v>55</v>
      </c>
      <c r="G159" s="19" t="str">
        <f>IF((COUNT(C152:C158)&lt;&gt;COUNT(G152:G158)),"", ROUND(SUM(G152:G158),2))</f>
        <v/>
      </c>
      <c r="H159" s="18" t="str">
        <f>IF((COUNT(C152:C158)&lt;&gt;COUNT(G152:G158)),"Neužpildytos visų objektų kainos", "")</f>
        <v>Neužpildytos visų objektų kainos</v>
      </c>
      <c r="I159" s="18"/>
    </row>
    <row r="160" spans="1:9" s="11" customFormat="1" ht="28.5" x14ac:dyDescent="0.25">
      <c r="C160" s="18"/>
      <c r="D160" s="19" t="s">
        <v>56</v>
      </c>
      <c r="E160" s="10"/>
      <c r="F160" s="19" t="s">
        <v>57</v>
      </c>
      <c r="G160" s="19" t="str">
        <f>IF(OR(G159="",E160=""),"", ROUND(PRODUCT(E160,G159)/100,2))</f>
        <v/>
      </c>
      <c r="H160" s="18" t="str">
        <f>IF(E160="", "Nurodykite taikomą PVM dydį", "")</f>
        <v>Nurodykite taikomą PVM dydį</v>
      </c>
      <c r="I160" s="18"/>
    </row>
    <row r="161" spans="1:9" s="11" customFormat="1" ht="15" x14ac:dyDescent="0.25">
      <c r="C161" s="18"/>
      <c r="D161" s="18"/>
      <c r="E161" s="18"/>
      <c r="F161" s="19" t="s">
        <v>58</v>
      </c>
      <c r="G161" s="19">
        <f>IF(ISBLANK(G160), "", ROUND(SUM(G159:G160),2))</f>
        <v>0</v>
      </c>
      <c r="H161" s="18"/>
      <c r="I161" s="18"/>
    </row>
    <row r="162" spans="1:9" s="11" customFormat="1" ht="15" x14ac:dyDescent="0.25">
      <c r="C162" s="18"/>
      <c r="D162" s="18"/>
      <c r="E162" s="18"/>
      <c r="F162" s="18"/>
      <c r="G162" s="18"/>
      <c r="H162" s="18"/>
      <c r="I162" s="18"/>
    </row>
    <row r="163" spans="1:9" s="11" customFormat="1" ht="15" x14ac:dyDescent="0.25">
      <c r="C163" s="18"/>
      <c r="D163" s="18"/>
      <c r="E163" s="18"/>
      <c r="F163" s="18"/>
      <c r="G163" s="18"/>
      <c r="H163" s="18"/>
      <c r="I163" s="18"/>
    </row>
    <row r="164" spans="1:9" s="11" customFormat="1" ht="15" x14ac:dyDescent="0.25">
      <c r="C164" s="18"/>
      <c r="D164" s="18"/>
      <c r="E164" s="18"/>
      <c r="F164" s="18"/>
      <c r="G164" s="18"/>
      <c r="H164" s="18"/>
      <c r="I164" s="18"/>
    </row>
    <row r="165" spans="1:9" s="11" customFormat="1" ht="28.5" x14ac:dyDescent="0.25">
      <c r="A165" s="22" t="s">
        <v>157</v>
      </c>
      <c r="B165" s="22" t="s">
        <v>158</v>
      </c>
      <c r="C165" s="18"/>
      <c r="D165" s="18"/>
      <c r="E165" s="18"/>
      <c r="F165" s="18"/>
      <c r="G165" s="18"/>
      <c r="H165" s="18"/>
      <c r="I165" s="18"/>
    </row>
    <row r="166" spans="1:9" s="11" customFormat="1" ht="15" x14ac:dyDescent="0.25">
      <c r="C166" s="18"/>
      <c r="D166" s="18"/>
      <c r="E166" s="18"/>
      <c r="F166" s="18"/>
      <c r="G166" s="18"/>
      <c r="H166" s="18"/>
      <c r="I166" s="18"/>
    </row>
    <row r="167" spans="1:9" s="11" customFormat="1" ht="15" x14ac:dyDescent="0.25">
      <c r="A167" s="17" t="s">
        <v>40</v>
      </c>
      <c r="C167" s="18"/>
      <c r="D167" s="18"/>
      <c r="E167" s="18"/>
      <c r="F167" s="18"/>
      <c r="G167" s="18"/>
      <c r="H167" s="18"/>
      <c r="I167" s="18"/>
    </row>
    <row r="168" spans="1:9" s="18" customFormat="1" ht="85.5" x14ac:dyDescent="0.25">
      <c r="A168" s="19" t="s">
        <v>41</v>
      </c>
      <c r="B168" s="19" t="s">
        <v>42</v>
      </c>
      <c r="C168" s="19" t="s">
        <v>43</v>
      </c>
      <c r="D168" s="19" t="s">
        <v>44</v>
      </c>
      <c r="E168" s="19" t="s">
        <v>45</v>
      </c>
      <c r="F168" s="19" t="s">
        <v>46</v>
      </c>
      <c r="G168" s="19" t="s">
        <v>47</v>
      </c>
      <c r="H168" s="19" t="s">
        <v>48</v>
      </c>
    </row>
    <row r="169" spans="1:9" s="11" customFormat="1" ht="15" x14ac:dyDescent="0.25">
      <c r="A169" s="20" t="s">
        <v>159</v>
      </c>
      <c r="B169" s="20" t="s">
        <v>160</v>
      </c>
      <c r="C169" s="21"/>
      <c r="D169" s="21"/>
      <c r="E169" s="21"/>
      <c r="F169" s="21"/>
      <c r="G169" s="21"/>
      <c r="H169" s="21"/>
      <c r="I169" s="18"/>
    </row>
    <row r="170" spans="1:9" s="11" customFormat="1" ht="54" customHeight="1" x14ac:dyDescent="0.25">
      <c r="A170" s="20" t="s">
        <v>161</v>
      </c>
      <c r="B170" s="20" t="s">
        <v>160</v>
      </c>
      <c r="C170" s="19">
        <v>8</v>
      </c>
      <c r="D170" s="21"/>
      <c r="E170" s="21" t="s">
        <v>52</v>
      </c>
      <c r="F170" s="10"/>
      <c r="G170" s="21" t="str">
        <f>IF(ISBLANK(F170),"", PRODUCT(C170,F170))</f>
        <v/>
      </c>
      <c r="H170" s="10"/>
      <c r="I170" s="18"/>
    </row>
    <row r="171" spans="1:9" s="11" customFormat="1" ht="15" x14ac:dyDescent="0.25">
      <c r="A171" s="9" t="s">
        <v>162</v>
      </c>
      <c r="B171" s="9" t="s">
        <v>163</v>
      </c>
      <c r="C171" s="21"/>
      <c r="D171" s="10"/>
      <c r="E171" s="21"/>
      <c r="F171" s="21"/>
      <c r="G171" s="21"/>
      <c r="H171" s="21"/>
      <c r="I171" s="10"/>
    </row>
    <row r="172" spans="1:9" s="11" customFormat="1" ht="15" x14ac:dyDescent="0.25">
      <c r="A172" s="9" t="s">
        <v>164</v>
      </c>
      <c r="B172" s="9" t="s">
        <v>165</v>
      </c>
      <c r="C172" s="21"/>
      <c r="D172" s="10"/>
      <c r="E172" s="21"/>
      <c r="F172" s="21"/>
      <c r="G172" s="21"/>
      <c r="H172" s="21"/>
      <c r="I172" s="10"/>
    </row>
    <row r="173" spans="1:9" s="11" customFormat="1" ht="15" x14ac:dyDescent="0.25">
      <c r="C173" s="18"/>
      <c r="D173" s="18"/>
      <c r="E173" s="18"/>
      <c r="F173" s="19" t="s">
        <v>55</v>
      </c>
      <c r="G173" s="19" t="str">
        <f>IF((COUNT(C170:C172)&lt;&gt;COUNT(G170:G172)),"", ROUND(SUM(G170:G172),2))</f>
        <v/>
      </c>
      <c r="H173" s="18" t="str">
        <f>IF((COUNT(C170:C172)&lt;&gt;COUNT(G170:G172)),"Neužpildytos visų objektų kainos", "")</f>
        <v>Neužpildytos visų objektų kainos</v>
      </c>
      <c r="I173" s="18"/>
    </row>
    <row r="174" spans="1:9" s="11" customFormat="1" ht="28.5" x14ac:dyDescent="0.25">
      <c r="C174" s="18"/>
      <c r="D174" s="19" t="s">
        <v>56</v>
      </c>
      <c r="E174" s="10"/>
      <c r="F174" s="19" t="s">
        <v>57</v>
      </c>
      <c r="G174" s="19" t="str">
        <f>IF(OR(G173="",E174=""),"", ROUND(PRODUCT(E174,G173)/100,2))</f>
        <v/>
      </c>
      <c r="H174" s="18" t="str">
        <f>IF(E174="", "Nurodykite taikomą PVM dydį", "")</f>
        <v>Nurodykite taikomą PVM dydį</v>
      </c>
      <c r="I174" s="18"/>
    </row>
    <row r="175" spans="1:9" s="11" customFormat="1" ht="15" x14ac:dyDescent="0.25">
      <c r="C175" s="18"/>
      <c r="D175" s="18"/>
      <c r="E175" s="18"/>
      <c r="F175" s="19" t="s">
        <v>58</v>
      </c>
      <c r="G175" s="19">
        <f>IF(ISBLANK(G174), "", ROUND(SUM(G173:G174),2))</f>
        <v>0</v>
      </c>
      <c r="H175" s="18"/>
      <c r="I175" s="18"/>
    </row>
    <row r="176" spans="1:9" s="11" customFormat="1" ht="15" x14ac:dyDescent="0.25">
      <c r="C176" s="18"/>
      <c r="D176" s="18"/>
      <c r="E176" s="18"/>
      <c r="F176" s="18"/>
      <c r="G176" s="18"/>
      <c r="H176" s="18"/>
      <c r="I176" s="18"/>
    </row>
    <row r="177" spans="1:9" s="11" customFormat="1" ht="15" x14ac:dyDescent="0.25">
      <c r="C177" s="18"/>
      <c r="D177" s="18"/>
      <c r="E177" s="18"/>
      <c r="F177" s="18"/>
      <c r="G177" s="18"/>
      <c r="H177" s="18"/>
      <c r="I177" s="18"/>
    </row>
    <row r="178" spans="1:9" s="11" customFormat="1" ht="15" x14ac:dyDescent="0.25">
      <c r="C178" s="18"/>
      <c r="D178" s="18"/>
      <c r="E178" s="18"/>
      <c r="F178" s="18"/>
      <c r="G178" s="18"/>
      <c r="H178" s="18"/>
      <c r="I178" s="18"/>
    </row>
    <row r="179" spans="1:9" s="11" customFormat="1" ht="28.5" x14ac:dyDescent="0.25">
      <c r="A179" s="22" t="s">
        <v>166</v>
      </c>
      <c r="B179" s="22" t="s">
        <v>167</v>
      </c>
      <c r="C179" s="18"/>
      <c r="D179" s="18"/>
      <c r="E179" s="18"/>
      <c r="F179" s="18"/>
      <c r="G179" s="18"/>
      <c r="H179" s="18"/>
      <c r="I179" s="18"/>
    </row>
    <row r="180" spans="1:9" s="11" customFormat="1" ht="15" x14ac:dyDescent="0.25">
      <c r="C180" s="18"/>
      <c r="D180" s="18"/>
      <c r="E180" s="18"/>
      <c r="F180" s="18"/>
      <c r="G180" s="18"/>
      <c r="H180" s="18"/>
      <c r="I180" s="18"/>
    </row>
    <row r="181" spans="1:9" s="11" customFormat="1" ht="15" x14ac:dyDescent="0.25">
      <c r="A181" s="17" t="s">
        <v>40</v>
      </c>
      <c r="C181" s="18"/>
      <c r="D181" s="18"/>
      <c r="E181" s="18"/>
      <c r="F181" s="18"/>
      <c r="G181" s="18"/>
      <c r="H181" s="18"/>
      <c r="I181" s="18"/>
    </row>
    <row r="182" spans="1:9" s="18" customFormat="1" ht="85.5" x14ac:dyDescent="0.25">
      <c r="A182" s="19" t="s">
        <v>41</v>
      </c>
      <c r="B182" s="19" t="s">
        <v>42</v>
      </c>
      <c r="C182" s="19" t="s">
        <v>43</v>
      </c>
      <c r="D182" s="19" t="s">
        <v>44</v>
      </c>
      <c r="E182" s="19" t="s">
        <v>45</v>
      </c>
      <c r="F182" s="19" t="s">
        <v>46</v>
      </c>
      <c r="G182" s="19" t="s">
        <v>47</v>
      </c>
      <c r="H182" s="19" t="s">
        <v>48</v>
      </c>
    </row>
    <row r="183" spans="1:9" s="11" customFormat="1" ht="15" x14ac:dyDescent="0.25">
      <c r="A183" s="20" t="s">
        <v>168</v>
      </c>
      <c r="B183" s="20" t="s">
        <v>169</v>
      </c>
      <c r="C183" s="21"/>
      <c r="D183" s="21"/>
      <c r="E183" s="21"/>
      <c r="F183" s="21"/>
      <c r="G183" s="21"/>
      <c r="H183" s="21"/>
      <c r="I183" s="18"/>
    </row>
    <row r="184" spans="1:9" s="11" customFormat="1" ht="50.25" customHeight="1" x14ac:dyDescent="0.25">
      <c r="A184" s="9" t="s">
        <v>170</v>
      </c>
      <c r="B184" s="9" t="s">
        <v>169</v>
      </c>
      <c r="C184" s="21">
        <v>3</v>
      </c>
      <c r="D184" s="21"/>
      <c r="E184" s="21" t="s">
        <v>52</v>
      </c>
      <c r="F184" s="10"/>
      <c r="G184" s="21" t="str">
        <f>IF(ISBLANK(F184),"", PRODUCT(C184,F184))</f>
        <v/>
      </c>
      <c r="H184" s="10"/>
      <c r="I184" s="18"/>
    </row>
    <row r="185" spans="1:9" s="11" customFormat="1" ht="15" x14ac:dyDescent="0.25">
      <c r="A185" s="9" t="s">
        <v>171</v>
      </c>
      <c r="B185" s="9" t="s">
        <v>172</v>
      </c>
      <c r="C185" s="21"/>
      <c r="D185" s="10"/>
      <c r="E185" s="21"/>
      <c r="F185" s="21"/>
      <c r="G185" s="21"/>
      <c r="H185" s="21"/>
      <c r="I185" s="10"/>
    </row>
    <row r="186" spans="1:9" s="11" customFormat="1" ht="15" x14ac:dyDescent="0.25">
      <c r="C186" s="18"/>
      <c r="D186" s="18"/>
      <c r="E186" s="18"/>
      <c r="F186" s="19" t="s">
        <v>55</v>
      </c>
      <c r="G186" s="19" t="str">
        <f>IF((COUNT(C184:C185)&lt;&gt;COUNT(G184:G185)),"", ROUND(SUM(G184:G185),2))</f>
        <v/>
      </c>
      <c r="H186" s="18" t="str">
        <f>IF((COUNT(C184:C185)&lt;&gt;COUNT(G184:G185)),"Neužpildytos visų objektų kainos", "")</f>
        <v>Neužpildytos visų objektų kainos</v>
      </c>
      <c r="I186" s="18"/>
    </row>
    <row r="187" spans="1:9" s="11" customFormat="1" ht="28.5" x14ac:dyDescent="0.25">
      <c r="C187" s="18"/>
      <c r="D187" s="19" t="s">
        <v>56</v>
      </c>
      <c r="E187" s="10"/>
      <c r="F187" s="19" t="s">
        <v>57</v>
      </c>
      <c r="G187" s="19" t="str">
        <f>IF(OR(G186="",E187=""),"", ROUND(PRODUCT(E187,G186)/100,2))</f>
        <v/>
      </c>
      <c r="H187" s="18" t="str">
        <f>IF(E187="", "Nurodykite taikomą PVM dydį", "")</f>
        <v>Nurodykite taikomą PVM dydį</v>
      </c>
      <c r="I187" s="18"/>
    </row>
    <row r="188" spans="1:9" s="11" customFormat="1" ht="15" x14ac:dyDescent="0.25">
      <c r="C188" s="18"/>
      <c r="D188" s="18"/>
      <c r="E188" s="18"/>
      <c r="F188" s="19" t="s">
        <v>58</v>
      </c>
      <c r="G188" s="19">
        <f>IF(ISBLANK(G187), "", ROUND(SUM(G186:G187),2))</f>
        <v>0</v>
      </c>
      <c r="H188" s="18"/>
      <c r="I188" s="18"/>
    </row>
    <row r="189" spans="1:9" s="11" customFormat="1" ht="15" x14ac:dyDescent="0.25">
      <c r="C189" s="18"/>
      <c r="D189" s="18"/>
      <c r="E189" s="18"/>
      <c r="F189" s="18"/>
      <c r="G189" s="18"/>
      <c r="H189" s="18"/>
      <c r="I189" s="18"/>
    </row>
    <row r="190" spans="1:9" s="11" customFormat="1" ht="15" x14ac:dyDescent="0.25">
      <c r="C190" s="18"/>
      <c r="D190" s="18"/>
      <c r="E190" s="18"/>
      <c r="F190" s="18"/>
      <c r="G190" s="18"/>
      <c r="H190" s="18"/>
      <c r="I190" s="18"/>
    </row>
    <row r="191" spans="1:9" s="11" customFormat="1" ht="15" x14ac:dyDescent="0.25">
      <c r="C191" s="18"/>
      <c r="D191" s="18"/>
      <c r="E191" s="18"/>
      <c r="F191" s="18"/>
      <c r="G191" s="18"/>
      <c r="H191" s="18"/>
      <c r="I191" s="18"/>
    </row>
    <row r="192" spans="1:9" s="11" customFormat="1" ht="28.5" x14ac:dyDescent="0.25">
      <c r="A192" s="22" t="s">
        <v>173</v>
      </c>
      <c r="B192" s="22" t="s">
        <v>174</v>
      </c>
      <c r="C192" s="18"/>
      <c r="D192" s="18"/>
      <c r="E192" s="18"/>
      <c r="F192" s="18"/>
      <c r="G192" s="18"/>
      <c r="H192" s="18"/>
      <c r="I192" s="18"/>
    </row>
    <row r="193" spans="1:9" s="11" customFormat="1" ht="15" x14ac:dyDescent="0.25">
      <c r="C193" s="18"/>
      <c r="D193" s="18"/>
      <c r="E193" s="18"/>
      <c r="F193" s="18"/>
      <c r="G193" s="18"/>
      <c r="H193" s="18"/>
      <c r="I193" s="18"/>
    </row>
    <row r="194" spans="1:9" s="11" customFormat="1" ht="15" x14ac:dyDescent="0.25">
      <c r="A194" s="17" t="s">
        <v>40</v>
      </c>
      <c r="C194" s="18"/>
      <c r="D194" s="18"/>
      <c r="E194" s="18"/>
      <c r="F194" s="18"/>
      <c r="G194" s="18"/>
      <c r="H194" s="18"/>
      <c r="I194" s="18"/>
    </row>
    <row r="195" spans="1:9" s="18" customFormat="1" ht="85.5" x14ac:dyDescent="0.25">
      <c r="A195" s="19" t="s">
        <v>41</v>
      </c>
      <c r="B195" s="19" t="s">
        <v>42</v>
      </c>
      <c r="C195" s="19" t="s">
        <v>43</v>
      </c>
      <c r="D195" s="19" t="s">
        <v>44</v>
      </c>
      <c r="E195" s="19" t="s">
        <v>45</v>
      </c>
      <c r="F195" s="19" t="s">
        <v>46</v>
      </c>
      <c r="G195" s="19" t="s">
        <v>47</v>
      </c>
      <c r="H195" s="19" t="s">
        <v>48</v>
      </c>
    </row>
    <row r="196" spans="1:9" s="11" customFormat="1" ht="15" x14ac:dyDescent="0.25">
      <c r="A196" s="20" t="s">
        <v>175</v>
      </c>
      <c r="B196" s="20" t="s">
        <v>176</v>
      </c>
      <c r="C196" s="21"/>
      <c r="D196" s="21"/>
      <c r="E196" s="21"/>
      <c r="F196" s="21"/>
      <c r="G196" s="21"/>
      <c r="H196" s="21"/>
      <c r="I196" s="18"/>
    </row>
    <row r="197" spans="1:9" s="11" customFormat="1" ht="48" customHeight="1" x14ac:dyDescent="0.25">
      <c r="A197" s="20" t="s">
        <v>177</v>
      </c>
      <c r="B197" s="20" t="s">
        <v>176</v>
      </c>
      <c r="C197" s="19">
        <v>1</v>
      </c>
      <c r="D197" s="21"/>
      <c r="E197" s="21" t="s">
        <v>52</v>
      </c>
      <c r="F197" s="10"/>
      <c r="G197" s="21" t="str">
        <f>IF(ISBLANK(F197),"", PRODUCT(C197,F197))</f>
        <v/>
      </c>
      <c r="H197" s="10"/>
      <c r="I197" s="18"/>
    </row>
    <row r="198" spans="1:9" s="11" customFormat="1" ht="15" x14ac:dyDescent="0.25">
      <c r="A198" s="9" t="s">
        <v>178</v>
      </c>
      <c r="B198" s="9" t="s">
        <v>179</v>
      </c>
      <c r="C198" s="21"/>
      <c r="D198" s="10"/>
      <c r="E198" s="21"/>
      <c r="F198" s="21"/>
      <c r="G198" s="21"/>
      <c r="H198" s="21"/>
      <c r="I198" s="10"/>
    </row>
    <row r="199" spans="1:9" s="11" customFormat="1" ht="15" x14ac:dyDescent="0.25">
      <c r="C199" s="18"/>
      <c r="D199" s="18"/>
      <c r="E199" s="18"/>
      <c r="F199" s="19" t="s">
        <v>55</v>
      </c>
      <c r="G199" s="19" t="str">
        <f>IF((COUNT(C197:C198)&lt;&gt;COUNT(G197:G198)),"", ROUND(SUM(G197:G198),2))</f>
        <v/>
      </c>
      <c r="H199" s="18" t="str">
        <f>IF((COUNT(C197:C198)&lt;&gt;COUNT(G197:G198)),"Neužpildytos visų objektų kainos", "")</f>
        <v>Neužpildytos visų objektų kainos</v>
      </c>
      <c r="I199" s="18"/>
    </row>
    <row r="200" spans="1:9" s="11" customFormat="1" ht="28.5" x14ac:dyDescent="0.25">
      <c r="C200" s="18"/>
      <c r="D200" s="19" t="s">
        <v>56</v>
      </c>
      <c r="E200" s="10"/>
      <c r="F200" s="19" t="s">
        <v>57</v>
      </c>
      <c r="G200" s="19" t="str">
        <f>IF(OR(G199="",E200=""),"", ROUND(PRODUCT(E200,G199)/100,2))</f>
        <v/>
      </c>
      <c r="H200" s="18" t="str">
        <f>IF(E200="", "Nurodykite taikomą PVM dydį", "")</f>
        <v>Nurodykite taikomą PVM dydį</v>
      </c>
      <c r="I200" s="18"/>
    </row>
    <row r="201" spans="1:9" s="11" customFormat="1" ht="15" x14ac:dyDescent="0.25">
      <c r="C201" s="18"/>
      <c r="D201" s="18"/>
      <c r="E201" s="18"/>
      <c r="F201" s="19" t="s">
        <v>58</v>
      </c>
      <c r="G201" s="19">
        <f>IF(ISBLANK(G200), "", ROUND(SUM(G199:G200),2))</f>
        <v>0</v>
      </c>
      <c r="H201" s="18"/>
      <c r="I201" s="18"/>
    </row>
    <row r="202" spans="1:9" s="11" customFormat="1" ht="15" x14ac:dyDescent="0.25">
      <c r="C202" s="18"/>
      <c r="D202" s="18"/>
      <c r="E202" s="18"/>
      <c r="F202" s="18"/>
      <c r="G202" s="18"/>
      <c r="H202" s="18"/>
      <c r="I202" s="18"/>
    </row>
    <row r="203" spans="1:9" s="11" customFormat="1" ht="15" x14ac:dyDescent="0.25">
      <c r="C203" s="18"/>
      <c r="D203" s="18"/>
      <c r="E203" s="18"/>
      <c r="F203" s="18"/>
      <c r="G203" s="18"/>
      <c r="H203" s="18"/>
      <c r="I203" s="18"/>
    </row>
    <row r="204" spans="1:9" s="11" customFormat="1" ht="15" x14ac:dyDescent="0.25">
      <c r="C204" s="18"/>
      <c r="D204" s="18"/>
      <c r="E204" s="18"/>
      <c r="F204" s="18"/>
      <c r="G204" s="18"/>
      <c r="H204" s="18"/>
      <c r="I204" s="18"/>
    </row>
    <row r="205" spans="1:9" s="11" customFormat="1" ht="28.5" x14ac:dyDescent="0.25">
      <c r="A205" s="22" t="s">
        <v>180</v>
      </c>
      <c r="B205" s="22" t="s">
        <v>181</v>
      </c>
      <c r="C205" s="18"/>
      <c r="D205" s="18"/>
      <c r="E205" s="18"/>
      <c r="F205" s="18"/>
      <c r="G205" s="18"/>
      <c r="H205" s="18"/>
      <c r="I205" s="18"/>
    </row>
    <row r="206" spans="1:9" s="11" customFormat="1" ht="15" x14ac:dyDescent="0.25">
      <c r="C206" s="18"/>
      <c r="D206" s="18"/>
      <c r="E206" s="18"/>
      <c r="F206" s="18"/>
      <c r="G206" s="18"/>
      <c r="H206" s="18"/>
      <c r="I206" s="18"/>
    </row>
    <row r="207" spans="1:9" s="11" customFormat="1" ht="15" x14ac:dyDescent="0.25">
      <c r="A207" s="17" t="s">
        <v>40</v>
      </c>
      <c r="C207" s="18"/>
      <c r="D207" s="18"/>
      <c r="E207" s="18"/>
      <c r="F207" s="18"/>
      <c r="G207" s="18"/>
      <c r="H207" s="18"/>
      <c r="I207" s="18"/>
    </row>
    <row r="208" spans="1:9" s="18" customFormat="1" ht="85.5" x14ac:dyDescent="0.25">
      <c r="A208" s="19" t="s">
        <v>41</v>
      </c>
      <c r="B208" s="19" t="s">
        <v>42</v>
      </c>
      <c r="C208" s="19" t="s">
        <v>43</v>
      </c>
      <c r="D208" s="19" t="s">
        <v>44</v>
      </c>
      <c r="E208" s="19" t="s">
        <v>45</v>
      </c>
      <c r="F208" s="19" t="s">
        <v>46</v>
      </c>
      <c r="G208" s="19" t="s">
        <v>47</v>
      </c>
      <c r="H208" s="19" t="s">
        <v>48</v>
      </c>
    </row>
    <row r="209" spans="1:9" s="11" customFormat="1" ht="15" x14ac:dyDescent="0.25">
      <c r="A209" s="20" t="s">
        <v>182</v>
      </c>
      <c r="B209" s="20" t="s">
        <v>183</v>
      </c>
      <c r="C209" s="21"/>
      <c r="D209" s="21"/>
      <c r="E209" s="21"/>
      <c r="F209" s="21"/>
      <c r="G209" s="21"/>
      <c r="H209" s="21"/>
      <c r="I209" s="18"/>
    </row>
    <row r="210" spans="1:9" s="11" customFormat="1" ht="57.75" customHeight="1" x14ac:dyDescent="0.25">
      <c r="A210" s="20" t="s">
        <v>184</v>
      </c>
      <c r="B210" s="20" t="s">
        <v>183</v>
      </c>
      <c r="C210" s="19">
        <v>1</v>
      </c>
      <c r="D210" s="21"/>
      <c r="E210" s="21" t="s">
        <v>52</v>
      </c>
      <c r="F210" s="10"/>
      <c r="G210" s="21" t="str">
        <f>IF(ISBLANK(F210),"", PRODUCT(C210,F210))</f>
        <v/>
      </c>
      <c r="H210" s="10"/>
      <c r="I210" s="18"/>
    </row>
    <row r="211" spans="1:9" s="11" customFormat="1" ht="15" x14ac:dyDescent="0.25">
      <c r="A211" s="9" t="s">
        <v>185</v>
      </c>
      <c r="B211" s="9" t="s">
        <v>186</v>
      </c>
      <c r="C211" s="21"/>
      <c r="D211" s="10"/>
      <c r="E211" s="21"/>
      <c r="F211" s="21"/>
      <c r="G211" s="21"/>
      <c r="H211" s="21"/>
      <c r="I211" s="10"/>
    </row>
    <row r="212" spans="1:9" s="11" customFormat="1" ht="15" x14ac:dyDescent="0.25">
      <c r="A212" s="9" t="s">
        <v>187</v>
      </c>
      <c r="B212" s="9" t="s">
        <v>188</v>
      </c>
      <c r="C212" s="21"/>
      <c r="D212" s="10"/>
      <c r="E212" s="21"/>
      <c r="F212" s="21"/>
      <c r="G212" s="21"/>
      <c r="H212" s="21"/>
      <c r="I212" s="10"/>
    </row>
    <row r="213" spans="1:9" s="11" customFormat="1" ht="15" x14ac:dyDescent="0.25">
      <c r="A213" s="9" t="s">
        <v>189</v>
      </c>
      <c r="B213" s="9" t="s">
        <v>190</v>
      </c>
      <c r="C213" s="21"/>
      <c r="D213" s="10"/>
      <c r="E213" s="21"/>
      <c r="F213" s="21"/>
      <c r="G213" s="21"/>
      <c r="H213" s="21"/>
      <c r="I213" s="10"/>
    </row>
    <row r="214" spans="1:9" s="11" customFormat="1" ht="15" x14ac:dyDescent="0.25">
      <c r="C214" s="18"/>
      <c r="D214" s="18"/>
      <c r="E214" s="18"/>
      <c r="F214" s="19" t="s">
        <v>55</v>
      </c>
      <c r="G214" s="19" t="str">
        <f>IF((COUNT(C210:C213)&lt;&gt;COUNT(G210:G213)),"", ROUND(SUM(G210:G213),2))</f>
        <v/>
      </c>
      <c r="H214" s="18" t="str">
        <f>IF((COUNT(C210:C213)&lt;&gt;COUNT(G210:G213)),"Neužpildytos visų objektų kainos", "")</f>
        <v>Neužpildytos visų objektų kainos</v>
      </c>
      <c r="I214" s="18"/>
    </row>
    <row r="215" spans="1:9" s="11" customFormat="1" ht="28.5" x14ac:dyDescent="0.25">
      <c r="C215" s="18"/>
      <c r="D215" s="19" t="s">
        <v>56</v>
      </c>
      <c r="E215" s="10"/>
      <c r="F215" s="19" t="s">
        <v>57</v>
      </c>
      <c r="G215" s="19" t="str">
        <f>IF(OR(G214="",E215=""),"", ROUND(PRODUCT(E215,G214)/100,2))</f>
        <v/>
      </c>
      <c r="H215" s="18" t="str">
        <f>IF(E215="", "Nurodykite taikomą PVM dydį", "")</f>
        <v>Nurodykite taikomą PVM dydį</v>
      </c>
      <c r="I215" s="18"/>
    </row>
    <row r="216" spans="1:9" s="11" customFormat="1" ht="15" x14ac:dyDescent="0.25">
      <c r="C216" s="18"/>
      <c r="D216" s="18"/>
      <c r="E216" s="18"/>
      <c r="F216" s="19" t="s">
        <v>58</v>
      </c>
      <c r="G216" s="19">
        <f>IF(ISBLANK(G215), "", ROUND(SUM(G214:G215),2))</f>
        <v>0</v>
      </c>
      <c r="H216" s="18"/>
      <c r="I216" s="18"/>
    </row>
    <row r="217" spans="1:9" s="11" customFormat="1" ht="15" x14ac:dyDescent="0.25">
      <c r="C217" s="18"/>
      <c r="D217" s="18"/>
      <c r="E217" s="18"/>
      <c r="F217" s="18"/>
      <c r="G217" s="18"/>
      <c r="H217" s="18"/>
      <c r="I217" s="18"/>
    </row>
    <row r="218" spans="1:9" s="11" customFormat="1" ht="15" x14ac:dyDescent="0.25">
      <c r="C218" s="18"/>
      <c r="D218" s="18"/>
      <c r="E218" s="18"/>
      <c r="F218" s="18"/>
      <c r="G218" s="18"/>
      <c r="H218" s="18"/>
      <c r="I218" s="18"/>
    </row>
    <row r="219" spans="1:9" s="11" customFormat="1" ht="15" x14ac:dyDescent="0.25">
      <c r="C219" s="18"/>
      <c r="D219" s="18"/>
      <c r="E219" s="18"/>
      <c r="F219" s="18"/>
      <c r="G219" s="18"/>
      <c r="H219" s="18"/>
      <c r="I219" s="18"/>
    </row>
    <row r="220" spans="1:9" s="11" customFormat="1" ht="28.5" x14ac:dyDescent="0.25">
      <c r="A220" s="22" t="s">
        <v>191</v>
      </c>
      <c r="B220" s="22" t="s">
        <v>192</v>
      </c>
      <c r="C220" s="18"/>
      <c r="D220" s="18"/>
      <c r="E220" s="18"/>
      <c r="F220" s="18"/>
      <c r="G220" s="18"/>
      <c r="H220" s="18"/>
      <c r="I220" s="18"/>
    </row>
    <row r="221" spans="1:9" s="11" customFormat="1" ht="15" x14ac:dyDescent="0.25">
      <c r="C221" s="18"/>
      <c r="D221" s="18"/>
      <c r="E221" s="18"/>
      <c r="F221" s="18"/>
      <c r="G221" s="18"/>
      <c r="H221" s="18"/>
      <c r="I221" s="18"/>
    </row>
    <row r="222" spans="1:9" s="11" customFormat="1" ht="15" x14ac:dyDescent="0.25">
      <c r="A222" s="17" t="s">
        <v>40</v>
      </c>
      <c r="C222" s="18"/>
      <c r="D222" s="18"/>
      <c r="E222" s="18"/>
      <c r="F222" s="18"/>
      <c r="G222" s="18"/>
      <c r="H222" s="18"/>
      <c r="I222" s="18"/>
    </row>
    <row r="223" spans="1:9" s="18" customFormat="1" ht="85.5" x14ac:dyDescent="0.25">
      <c r="A223" s="19" t="s">
        <v>41</v>
      </c>
      <c r="B223" s="19" t="s">
        <v>42</v>
      </c>
      <c r="C223" s="19" t="s">
        <v>43</v>
      </c>
      <c r="D223" s="19" t="s">
        <v>44</v>
      </c>
      <c r="E223" s="19" t="s">
        <v>45</v>
      </c>
      <c r="F223" s="19" t="s">
        <v>46</v>
      </c>
      <c r="G223" s="19" t="s">
        <v>47</v>
      </c>
      <c r="H223" s="19" t="s">
        <v>48</v>
      </c>
    </row>
    <row r="224" spans="1:9" s="11" customFormat="1" ht="15" x14ac:dyDescent="0.25">
      <c r="A224" s="20" t="s">
        <v>193</v>
      </c>
      <c r="B224" s="20" t="s">
        <v>194</v>
      </c>
      <c r="C224" s="21"/>
      <c r="D224" s="21"/>
      <c r="E224" s="21"/>
      <c r="F224" s="21"/>
      <c r="G224" s="21"/>
      <c r="H224" s="21"/>
      <c r="I224" s="18"/>
    </row>
    <row r="225" spans="1:9" s="11" customFormat="1" ht="42.75" customHeight="1" x14ac:dyDescent="0.25">
      <c r="A225" s="20" t="s">
        <v>195</v>
      </c>
      <c r="B225" s="20" t="s">
        <v>196</v>
      </c>
      <c r="C225" s="19">
        <v>1</v>
      </c>
      <c r="D225" s="21"/>
      <c r="E225" s="21" t="s">
        <v>52</v>
      </c>
      <c r="F225" s="10"/>
      <c r="G225" s="21" t="str">
        <f>IF(ISBLANK(F225),"", PRODUCT(C225,F225))</f>
        <v/>
      </c>
      <c r="H225" s="10"/>
      <c r="I225" s="18"/>
    </row>
    <row r="226" spans="1:9" s="11" customFormat="1" ht="15" x14ac:dyDescent="0.25">
      <c r="A226" s="9" t="s">
        <v>197</v>
      </c>
      <c r="B226" s="9" t="s">
        <v>198</v>
      </c>
      <c r="C226" s="21"/>
      <c r="D226" s="10"/>
      <c r="E226" s="21"/>
      <c r="F226" s="21"/>
      <c r="G226" s="21"/>
      <c r="H226" s="21"/>
      <c r="I226" s="10"/>
    </row>
    <row r="227" spans="1:9" s="11" customFormat="1" ht="15" x14ac:dyDescent="0.25">
      <c r="A227" s="9" t="s">
        <v>199</v>
      </c>
      <c r="B227" s="9" t="s">
        <v>200</v>
      </c>
      <c r="C227" s="21"/>
      <c r="D227" s="10"/>
      <c r="E227" s="21"/>
      <c r="F227" s="21"/>
      <c r="G227" s="21"/>
      <c r="H227" s="21"/>
      <c r="I227" s="10"/>
    </row>
    <row r="228" spans="1:9" s="11" customFormat="1" ht="15" x14ac:dyDescent="0.25">
      <c r="C228" s="18"/>
      <c r="D228" s="18"/>
      <c r="E228" s="18"/>
      <c r="F228" s="19" t="s">
        <v>55</v>
      </c>
      <c r="G228" s="19" t="str">
        <f>IF((COUNT(C225:C227)&lt;&gt;COUNT(G225:G227)),"", ROUND(SUM(G225:G227),2))</f>
        <v/>
      </c>
      <c r="H228" s="18" t="str">
        <f>IF((COUNT(C225:C227)&lt;&gt;COUNT(G225:G227)),"Neužpildytos visų objektų kainos", "")</f>
        <v>Neužpildytos visų objektų kainos</v>
      </c>
      <c r="I228" s="18"/>
    </row>
    <row r="229" spans="1:9" s="11" customFormat="1" ht="28.5" x14ac:dyDescent="0.25">
      <c r="C229" s="18"/>
      <c r="D229" s="19" t="s">
        <v>56</v>
      </c>
      <c r="E229" s="10"/>
      <c r="F229" s="19" t="s">
        <v>57</v>
      </c>
      <c r="G229" s="19" t="str">
        <f>IF(OR(G228="",E229=""),"", ROUND(PRODUCT(E229,G228)/100,2))</f>
        <v/>
      </c>
      <c r="H229" s="18" t="str">
        <f>IF(E229="", "Nurodykite taikomą PVM dydį", "")</f>
        <v>Nurodykite taikomą PVM dydį</v>
      </c>
      <c r="I229" s="18"/>
    </row>
    <row r="230" spans="1:9" s="11" customFormat="1" ht="15" x14ac:dyDescent="0.25">
      <c r="C230" s="18"/>
      <c r="D230" s="18"/>
      <c r="E230" s="18"/>
      <c r="F230" s="19" t="s">
        <v>58</v>
      </c>
      <c r="G230" s="19">
        <f>IF(ISBLANK(G229), "", ROUND(SUM(G228:G229),2))</f>
        <v>0</v>
      </c>
      <c r="H230" s="18"/>
      <c r="I230" s="18"/>
    </row>
    <row r="231" spans="1:9" s="11" customFormat="1" ht="15" x14ac:dyDescent="0.25">
      <c r="C231" s="18"/>
      <c r="D231" s="18"/>
      <c r="E231" s="18"/>
      <c r="F231" s="18"/>
      <c r="G231" s="18"/>
      <c r="H231" s="18"/>
      <c r="I231" s="18"/>
    </row>
    <row r="232" spans="1:9" s="11" customFormat="1" ht="15" x14ac:dyDescent="0.25">
      <c r="C232" s="18"/>
      <c r="D232" s="18"/>
      <c r="E232" s="18"/>
      <c r="F232" s="18"/>
      <c r="G232" s="18"/>
      <c r="H232" s="18"/>
      <c r="I232" s="18"/>
    </row>
    <row r="233" spans="1:9" s="11" customFormat="1" ht="15" x14ac:dyDescent="0.25">
      <c r="C233" s="18"/>
      <c r="D233" s="18"/>
      <c r="E233" s="18"/>
      <c r="F233" s="18"/>
      <c r="G233" s="18"/>
      <c r="H233" s="18"/>
      <c r="I233" s="18"/>
    </row>
    <row r="234" spans="1:9" s="11" customFormat="1" ht="28.5" x14ac:dyDescent="0.25">
      <c r="A234" s="22" t="s">
        <v>201</v>
      </c>
      <c r="B234" s="22" t="s">
        <v>202</v>
      </c>
      <c r="C234" s="18"/>
      <c r="D234" s="18"/>
      <c r="E234" s="18"/>
      <c r="F234" s="18"/>
      <c r="G234" s="18"/>
      <c r="H234" s="18"/>
      <c r="I234" s="18"/>
    </row>
    <row r="235" spans="1:9" s="11" customFormat="1" ht="15" x14ac:dyDescent="0.25">
      <c r="C235" s="18"/>
      <c r="D235" s="18"/>
      <c r="E235" s="18"/>
      <c r="F235" s="18"/>
      <c r="G235" s="18"/>
      <c r="H235" s="18"/>
      <c r="I235" s="18"/>
    </row>
    <row r="236" spans="1:9" s="11" customFormat="1" ht="15" x14ac:dyDescent="0.25">
      <c r="A236" s="23" t="s">
        <v>40</v>
      </c>
      <c r="C236" s="18"/>
      <c r="D236" s="18"/>
      <c r="E236" s="18"/>
      <c r="F236" s="18"/>
      <c r="G236" s="18"/>
      <c r="H236" s="18"/>
      <c r="I236" s="18"/>
    </row>
    <row r="237" spans="1:9" s="18" customFormat="1" ht="85.5" x14ac:dyDescent="0.25">
      <c r="A237" s="19" t="s">
        <v>41</v>
      </c>
      <c r="B237" s="19" t="s">
        <v>42</v>
      </c>
      <c r="C237" s="19" t="s">
        <v>43</v>
      </c>
      <c r="D237" s="19" t="s">
        <v>44</v>
      </c>
      <c r="E237" s="19" t="s">
        <v>45</v>
      </c>
      <c r="F237" s="19" t="s">
        <v>46</v>
      </c>
      <c r="G237" s="19" t="s">
        <v>47</v>
      </c>
      <c r="H237" s="19" t="s">
        <v>48</v>
      </c>
    </row>
    <row r="238" spans="1:9" s="11" customFormat="1" ht="27.75" customHeight="1" x14ac:dyDescent="0.25">
      <c r="A238" s="20" t="s">
        <v>203</v>
      </c>
      <c r="B238" s="20" t="s">
        <v>204</v>
      </c>
      <c r="C238" s="21"/>
      <c r="D238" s="21"/>
      <c r="E238" s="21"/>
      <c r="F238" s="21"/>
      <c r="G238" s="21"/>
      <c r="H238" s="21"/>
      <c r="I238" s="18"/>
    </row>
    <row r="239" spans="1:9" s="11" customFormat="1" ht="50.25" customHeight="1" x14ac:dyDescent="0.25">
      <c r="A239" s="20" t="s">
        <v>205</v>
      </c>
      <c r="B239" s="20" t="s">
        <v>204</v>
      </c>
      <c r="C239" s="19">
        <v>1</v>
      </c>
      <c r="D239" s="21"/>
      <c r="E239" s="21" t="s">
        <v>52</v>
      </c>
      <c r="F239" s="10"/>
      <c r="G239" s="21" t="str">
        <f>IF(ISBLANK(F239),"", PRODUCT(C239,F239))</f>
        <v/>
      </c>
      <c r="H239" s="10"/>
      <c r="I239" s="18"/>
    </row>
    <row r="240" spans="1:9" s="11" customFormat="1" ht="27.75" customHeight="1" x14ac:dyDescent="0.25">
      <c r="A240" s="9" t="s">
        <v>206</v>
      </c>
      <c r="B240" s="9" t="s">
        <v>207</v>
      </c>
      <c r="C240" s="21"/>
      <c r="D240" s="10"/>
      <c r="E240" s="21"/>
      <c r="F240" s="21"/>
      <c r="G240" s="21"/>
      <c r="H240" s="21"/>
      <c r="I240" s="10"/>
    </row>
    <row r="241" spans="1:9" s="11" customFormat="1" ht="27.75" customHeight="1" x14ac:dyDescent="0.25">
      <c r="A241" s="9" t="s">
        <v>208</v>
      </c>
      <c r="B241" s="9" t="s">
        <v>209</v>
      </c>
      <c r="C241" s="21"/>
      <c r="D241" s="10"/>
      <c r="E241" s="21"/>
      <c r="F241" s="21"/>
      <c r="G241" s="21"/>
      <c r="H241" s="21"/>
      <c r="I241" s="10"/>
    </row>
    <row r="242" spans="1:9" s="11" customFormat="1" ht="27.75" customHeight="1" x14ac:dyDescent="0.25">
      <c r="A242" s="9" t="s">
        <v>210</v>
      </c>
      <c r="B242" s="9" t="s">
        <v>211</v>
      </c>
      <c r="C242" s="21"/>
      <c r="D242" s="10"/>
      <c r="E242" s="21"/>
      <c r="F242" s="21"/>
      <c r="G242" s="21"/>
      <c r="H242" s="21"/>
      <c r="I242" s="10"/>
    </row>
    <row r="243" spans="1:9" s="11" customFormat="1" ht="15" x14ac:dyDescent="0.25">
      <c r="C243" s="18"/>
      <c r="D243" s="18"/>
      <c r="E243" s="18"/>
      <c r="F243" s="19" t="s">
        <v>55</v>
      </c>
      <c r="G243" s="19" t="str">
        <f>IF((COUNT(C239:C242)&lt;&gt;COUNT(G239:G242)),"", ROUND(SUM(G239:G242),2))</f>
        <v/>
      </c>
      <c r="H243" s="18" t="str">
        <f>IF((COUNT(C239:C242)&lt;&gt;COUNT(G239:G242)),"Neužpildytos visų objektų kainos", "")</f>
        <v>Neužpildytos visų objektų kainos</v>
      </c>
      <c r="I243" s="18"/>
    </row>
    <row r="244" spans="1:9" s="11" customFormat="1" ht="28.5" x14ac:dyDescent="0.25">
      <c r="C244" s="18"/>
      <c r="D244" s="19" t="s">
        <v>56</v>
      </c>
      <c r="E244" s="10"/>
      <c r="F244" s="19" t="s">
        <v>57</v>
      </c>
      <c r="G244" s="19" t="str">
        <f>IF(OR(G243="",E244=""),"", ROUND(PRODUCT(E244,G243)/100,2))</f>
        <v/>
      </c>
      <c r="H244" s="18" t="str">
        <f>IF(E244="", "Nurodykite taikomą PVM dydį", "")</f>
        <v>Nurodykite taikomą PVM dydį</v>
      </c>
      <c r="I244" s="18"/>
    </row>
    <row r="245" spans="1:9" s="11" customFormat="1" ht="15" x14ac:dyDescent="0.25">
      <c r="C245" s="18"/>
      <c r="D245" s="18"/>
      <c r="E245" s="18"/>
      <c r="F245" s="19" t="s">
        <v>58</v>
      </c>
      <c r="G245" s="19">
        <f>IF(ISBLANK(G244), "", ROUND(SUM(G243:G244),2))</f>
        <v>0</v>
      </c>
      <c r="H245" s="18"/>
      <c r="I245" s="18"/>
    </row>
    <row r="246" spans="1:9" s="11" customFormat="1" ht="15" x14ac:dyDescent="0.25">
      <c r="C246" s="18"/>
      <c r="D246" s="18"/>
      <c r="E246" s="18"/>
      <c r="F246" s="18"/>
      <c r="G246" s="18"/>
      <c r="H246" s="18"/>
      <c r="I246" s="18"/>
    </row>
    <row r="247" spans="1:9" s="11" customFormat="1" ht="15" x14ac:dyDescent="0.25">
      <c r="C247" s="18"/>
      <c r="D247" s="18"/>
      <c r="E247" s="18"/>
      <c r="F247" s="18"/>
      <c r="G247" s="18"/>
      <c r="H247" s="18"/>
      <c r="I247" s="18"/>
    </row>
    <row r="248" spans="1:9" s="11" customFormat="1" ht="15" x14ac:dyDescent="0.25">
      <c r="C248" s="18"/>
      <c r="D248" s="18"/>
      <c r="E248" s="18"/>
      <c r="F248" s="18"/>
      <c r="G248" s="18"/>
      <c r="H248" s="18"/>
      <c r="I248" s="18"/>
    </row>
    <row r="249" spans="1:9" s="11" customFormat="1" ht="28.5" x14ac:dyDescent="0.25">
      <c r="A249" s="22" t="s">
        <v>212</v>
      </c>
      <c r="B249" s="22" t="s">
        <v>213</v>
      </c>
      <c r="C249" s="18"/>
      <c r="D249" s="18"/>
      <c r="E249" s="18"/>
      <c r="F249" s="18"/>
      <c r="G249" s="18"/>
      <c r="H249" s="18"/>
      <c r="I249" s="18"/>
    </row>
    <row r="250" spans="1:9" s="11" customFormat="1" ht="15" x14ac:dyDescent="0.25">
      <c r="C250" s="18"/>
      <c r="D250" s="18"/>
      <c r="E250" s="18"/>
      <c r="F250" s="18"/>
      <c r="G250" s="18"/>
      <c r="H250" s="18"/>
      <c r="I250" s="18"/>
    </row>
    <row r="251" spans="1:9" s="11" customFormat="1" ht="15" x14ac:dyDescent="0.25">
      <c r="A251" s="23" t="s">
        <v>40</v>
      </c>
      <c r="C251" s="18"/>
      <c r="D251" s="18"/>
      <c r="E251" s="18"/>
      <c r="F251" s="18"/>
      <c r="G251" s="18"/>
      <c r="H251" s="18"/>
      <c r="I251" s="18"/>
    </row>
    <row r="252" spans="1:9" s="18" customFormat="1" ht="85.5" x14ac:dyDescent="0.25">
      <c r="A252" s="19" t="s">
        <v>41</v>
      </c>
      <c r="B252" s="19" t="s">
        <v>42</v>
      </c>
      <c r="C252" s="19" t="s">
        <v>43</v>
      </c>
      <c r="D252" s="19" t="s">
        <v>44</v>
      </c>
      <c r="E252" s="19" t="s">
        <v>45</v>
      </c>
      <c r="F252" s="19" t="s">
        <v>46</v>
      </c>
      <c r="G252" s="19" t="s">
        <v>47</v>
      </c>
      <c r="H252" s="19" t="s">
        <v>48</v>
      </c>
    </row>
    <row r="253" spans="1:9" s="11" customFormat="1" ht="27" customHeight="1" x14ac:dyDescent="0.25">
      <c r="A253" s="20" t="s">
        <v>214</v>
      </c>
      <c r="B253" s="20" t="s">
        <v>215</v>
      </c>
      <c r="C253" s="21"/>
      <c r="D253" s="21"/>
      <c r="E253" s="21"/>
      <c r="F253" s="21"/>
      <c r="G253" s="21"/>
      <c r="H253" s="21"/>
      <c r="I253" s="18"/>
    </row>
    <row r="254" spans="1:9" s="11" customFormat="1" ht="54" customHeight="1" x14ac:dyDescent="0.25">
      <c r="A254" s="20" t="s">
        <v>216</v>
      </c>
      <c r="B254" s="20" t="s">
        <v>215</v>
      </c>
      <c r="C254" s="19">
        <v>1</v>
      </c>
      <c r="D254" s="21"/>
      <c r="E254" s="21" t="s">
        <v>52</v>
      </c>
      <c r="F254" s="10"/>
      <c r="G254" s="21" t="str">
        <f>IF(ISBLANK(F254),"", PRODUCT(C254,F254))</f>
        <v/>
      </c>
      <c r="H254" s="10"/>
      <c r="I254" s="18"/>
    </row>
    <row r="255" spans="1:9" s="11" customFormat="1" ht="27" customHeight="1" x14ac:dyDescent="0.25">
      <c r="A255" s="9" t="s">
        <v>217</v>
      </c>
      <c r="B255" s="9" t="s">
        <v>218</v>
      </c>
      <c r="C255" s="21"/>
      <c r="D255" s="10"/>
      <c r="E255" s="21"/>
      <c r="F255" s="21"/>
      <c r="G255" s="21"/>
      <c r="H255" s="21"/>
      <c r="I255" s="10"/>
    </row>
    <row r="256" spans="1:9" s="11" customFormat="1" ht="27" customHeight="1" x14ac:dyDescent="0.25">
      <c r="A256" s="9" t="s">
        <v>219</v>
      </c>
      <c r="B256" s="9" t="s">
        <v>220</v>
      </c>
      <c r="C256" s="21"/>
      <c r="D256" s="10"/>
      <c r="E256" s="21"/>
      <c r="F256" s="21"/>
      <c r="G256" s="21"/>
      <c r="H256" s="21"/>
      <c r="I256" s="10"/>
    </row>
    <row r="257" spans="1:9" s="11" customFormat="1" ht="27" customHeight="1" x14ac:dyDescent="0.25">
      <c r="A257" s="9" t="s">
        <v>221</v>
      </c>
      <c r="B257" s="9" t="s">
        <v>222</v>
      </c>
      <c r="C257" s="21"/>
      <c r="D257" s="10"/>
      <c r="E257" s="21"/>
      <c r="F257" s="21"/>
      <c r="G257" s="21"/>
      <c r="H257" s="21"/>
      <c r="I257" s="10"/>
    </row>
    <row r="258" spans="1:9" s="11" customFormat="1" ht="27" customHeight="1" x14ac:dyDescent="0.25">
      <c r="A258" s="9" t="s">
        <v>223</v>
      </c>
      <c r="B258" s="9" t="s">
        <v>224</v>
      </c>
      <c r="C258" s="21"/>
      <c r="D258" s="10"/>
      <c r="E258" s="21"/>
      <c r="F258" s="21"/>
      <c r="G258" s="21"/>
      <c r="H258" s="21"/>
      <c r="I258" s="10"/>
    </row>
    <row r="259" spans="1:9" s="11" customFormat="1" ht="27" customHeight="1" x14ac:dyDescent="0.25">
      <c r="A259" s="9" t="s">
        <v>225</v>
      </c>
      <c r="B259" s="9" t="s">
        <v>226</v>
      </c>
      <c r="C259" s="21"/>
      <c r="D259" s="10"/>
      <c r="E259" s="21"/>
      <c r="F259" s="21"/>
      <c r="G259" s="21"/>
      <c r="H259" s="21"/>
      <c r="I259" s="10"/>
    </row>
    <row r="260" spans="1:9" s="11" customFormat="1" ht="27" customHeight="1" x14ac:dyDescent="0.25">
      <c r="A260" s="9" t="s">
        <v>227</v>
      </c>
      <c r="B260" s="9" t="s">
        <v>228</v>
      </c>
      <c r="C260" s="21"/>
      <c r="D260" s="10"/>
      <c r="E260" s="21"/>
      <c r="F260" s="21"/>
      <c r="G260" s="21"/>
      <c r="H260" s="21"/>
      <c r="I260" s="10"/>
    </row>
    <row r="261" spans="1:9" s="11" customFormat="1" ht="15" x14ac:dyDescent="0.25">
      <c r="C261" s="18"/>
      <c r="D261" s="18"/>
      <c r="E261" s="18"/>
      <c r="F261" s="19" t="s">
        <v>55</v>
      </c>
      <c r="G261" s="19" t="str">
        <f>IF((COUNT(C254:C260)&lt;&gt;COUNT(G254:G260)),"", ROUND(SUM(G254:G260),2))</f>
        <v/>
      </c>
      <c r="H261" s="18" t="str">
        <f>IF((COUNT(C254:C260)&lt;&gt;COUNT(G254:G260)),"Neužpildytos visų objektų kainos", "")</f>
        <v>Neužpildytos visų objektų kainos</v>
      </c>
      <c r="I261" s="18"/>
    </row>
    <row r="262" spans="1:9" s="11" customFormat="1" ht="28.5" x14ac:dyDescent="0.25">
      <c r="C262" s="18"/>
      <c r="D262" s="19" t="s">
        <v>56</v>
      </c>
      <c r="E262" s="10"/>
      <c r="F262" s="19" t="s">
        <v>57</v>
      </c>
      <c r="G262" s="19" t="str">
        <f>IF(OR(G261="",E262=""),"", ROUND(PRODUCT(E262,G261)/100,2))</f>
        <v/>
      </c>
      <c r="H262" s="18" t="str">
        <f>IF(E262="", "Nurodykite taikomą PVM dydį", "")</f>
        <v>Nurodykite taikomą PVM dydį</v>
      </c>
      <c r="I262" s="18"/>
    </row>
    <row r="263" spans="1:9" s="11" customFormat="1" ht="15" x14ac:dyDescent="0.25">
      <c r="C263" s="18"/>
      <c r="D263" s="18"/>
      <c r="E263" s="18"/>
      <c r="F263" s="19" t="s">
        <v>58</v>
      </c>
      <c r="G263" s="19">
        <f>IF(ISBLANK(G262), "", ROUND(SUM(G261:G262),2))</f>
        <v>0</v>
      </c>
      <c r="H263" s="18"/>
      <c r="I263" s="18"/>
    </row>
    <row r="264" spans="1:9" s="16" customFormat="1" ht="15" x14ac:dyDescent="0.25">
      <c r="C264" s="4"/>
      <c r="D264" s="4"/>
      <c r="E264" s="4"/>
      <c r="F264" s="4"/>
      <c r="G264" s="4"/>
      <c r="H264" s="4"/>
      <c r="I264" s="4"/>
    </row>
    <row r="265" spans="1:9" s="16" customFormat="1" ht="15" x14ac:dyDescent="0.25">
      <c r="C265" s="4"/>
      <c r="D265" s="4"/>
      <c r="E265" s="4"/>
      <c r="F265" s="4"/>
      <c r="G265" s="4"/>
      <c r="H265" s="4"/>
      <c r="I265" s="4"/>
    </row>
  </sheetData>
  <sheetProtection algorithmName="SHA-512" hashValue="6aGDIbqAbavlysXWusaNYuYcAbtlD8IhYogKjWnhEFjopzpMxBQTpH51RXpp67s5z9g48SLQUWLA534hxPinUg==" saltValue="lmt2IboKCfuM7NN7Z9GppA==" spinCount="100000" sheet="1"/>
  <mergeCells count="28">
    <mergeCell ref="A26:F26"/>
    <mergeCell ref="A27:F27"/>
    <mergeCell ref="A28:F28"/>
    <mergeCell ref="A29:F29"/>
    <mergeCell ref="D30:F30"/>
    <mergeCell ref="A21:B21"/>
    <mergeCell ref="C21:F21"/>
    <mergeCell ref="A23:F23"/>
    <mergeCell ref="A24:F24"/>
    <mergeCell ref="A25:F25"/>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K100"/>
  <sheetViews>
    <sheetView tabSelected="1" topLeftCell="A36" zoomScale="85" zoomScaleNormal="85" workbookViewId="0">
      <selection activeCell="H46" sqref="H46:J46"/>
    </sheetView>
  </sheetViews>
  <sheetFormatPr defaultRowHeight="15.75" x14ac:dyDescent="0.25"/>
  <cols>
    <col min="1" max="1" width="13.875" style="24" customWidth="1"/>
    <col min="2" max="1025" width="10.875" style="24" customWidth="1"/>
  </cols>
  <sheetData>
    <row r="2" spans="1:11" ht="15" customHeight="1" x14ac:dyDescent="0.25">
      <c r="A2" s="44" t="s">
        <v>229</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x14ac:dyDescent="0.25">
      <c r="A4" s="25"/>
      <c r="B4" s="25"/>
      <c r="C4" s="25"/>
      <c r="D4" s="25"/>
      <c r="E4" s="25"/>
      <c r="F4" s="25"/>
      <c r="G4" s="25"/>
      <c r="H4" s="25"/>
      <c r="I4" s="25"/>
      <c r="J4" s="25"/>
    </row>
    <row r="5" spans="1:11" ht="48" customHeight="1" x14ac:dyDescent="0.25">
      <c r="A5" s="45" t="s">
        <v>230</v>
      </c>
      <c r="B5" s="45"/>
      <c r="C5" s="46" t="s">
        <v>231</v>
      </c>
      <c r="D5" s="46"/>
      <c r="E5" s="46"/>
      <c r="F5" s="46" t="s">
        <v>232</v>
      </c>
      <c r="G5" s="46"/>
      <c r="H5" s="46"/>
      <c r="I5" s="46" t="s">
        <v>233</v>
      </c>
      <c r="J5" s="46"/>
      <c r="K5" s="27" t="s">
        <v>234</v>
      </c>
    </row>
    <row r="6" spans="1:11" ht="48.95" customHeight="1" x14ac:dyDescent="0.25">
      <c r="A6" s="47"/>
      <c r="B6" s="47"/>
      <c r="C6" s="48"/>
      <c r="D6" s="48"/>
      <c r="E6" s="48"/>
      <c r="F6" s="48"/>
      <c r="G6" s="48"/>
      <c r="H6" s="48"/>
      <c r="I6" s="48"/>
      <c r="J6" s="48"/>
      <c r="K6" s="29"/>
    </row>
    <row r="7" spans="1:11" ht="48.95" customHeight="1" x14ac:dyDescent="0.25">
      <c r="A7" s="47"/>
      <c r="B7" s="47"/>
      <c r="C7" s="48"/>
      <c r="D7" s="48"/>
      <c r="E7" s="48"/>
      <c r="F7" s="48"/>
      <c r="G7" s="48"/>
      <c r="H7" s="48"/>
      <c r="I7" s="48"/>
      <c r="J7" s="48"/>
      <c r="K7" s="29"/>
    </row>
    <row r="8" spans="1:11" ht="48.95" customHeight="1" x14ac:dyDescent="0.25">
      <c r="A8" s="47"/>
      <c r="B8" s="47"/>
      <c r="C8" s="48"/>
      <c r="D8" s="48"/>
      <c r="E8" s="48"/>
      <c r="F8" s="48"/>
      <c r="G8" s="48"/>
      <c r="H8" s="48"/>
      <c r="I8" s="48"/>
      <c r="J8" s="48"/>
      <c r="K8" s="29"/>
    </row>
    <row r="9" spans="1:11" ht="48.95" customHeight="1" x14ac:dyDescent="0.25">
      <c r="A9" s="47"/>
      <c r="B9" s="47"/>
      <c r="C9" s="48"/>
      <c r="D9" s="48"/>
      <c r="E9" s="48"/>
      <c r="F9" s="48"/>
      <c r="G9" s="48"/>
      <c r="H9" s="48"/>
      <c r="I9" s="48"/>
      <c r="J9" s="48"/>
      <c r="K9" s="29"/>
    </row>
    <row r="10" spans="1:11" ht="48.95" customHeight="1" x14ac:dyDescent="0.25">
      <c r="A10" s="47"/>
      <c r="B10" s="47"/>
      <c r="C10" s="48"/>
      <c r="D10" s="48"/>
      <c r="E10" s="48"/>
      <c r="F10" s="48"/>
      <c r="G10" s="48"/>
      <c r="H10" s="48"/>
      <c r="I10" s="48"/>
      <c r="J10" s="48"/>
      <c r="K10" s="29"/>
    </row>
    <row r="11" spans="1:11" ht="48.95" customHeight="1" x14ac:dyDescent="0.25">
      <c r="A11" s="47"/>
      <c r="B11" s="47"/>
      <c r="C11" s="48"/>
      <c r="D11" s="48"/>
      <c r="E11" s="48"/>
      <c r="F11" s="48"/>
      <c r="G11" s="48"/>
      <c r="H11" s="48"/>
      <c r="I11" s="48"/>
      <c r="J11" s="48"/>
      <c r="K11" s="29"/>
    </row>
    <row r="12" spans="1:11" ht="48.95" customHeight="1" x14ac:dyDescent="0.25">
      <c r="A12" s="47"/>
      <c r="B12" s="47"/>
      <c r="C12" s="48"/>
      <c r="D12" s="48"/>
      <c r="E12" s="48"/>
      <c r="F12" s="48"/>
      <c r="G12" s="48"/>
      <c r="H12" s="48"/>
      <c r="I12" s="48"/>
      <c r="J12" s="48"/>
      <c r="K12" s="29"/>
    </row>
    <row r="13" spans="1:11" ht="48.95" customHeight="1" x14ac:dyDescent="0.25">
      <c r="A13" s="47"/>
      <c r="B13" s="47"/>
      <c r="C13" s="48"/>
      <c r="D13" s="48"/>
      <c r="E13" s="48"/>
      <c r="F13" s="48"/>
      <c r="G13" s="48"/>
      <c r="H13" s="48"/>
      <c r="I13" s="48"/>
      <c r="J13" s="48"/>
      <c r="K13" s="29"/>
    </row>
    <row r="14" spans="1:11" ht="48.95" customHeight="1" x14ac:dyDescent="0.25">
      <c r="A14" s="47"/>
      <c r="B14" s="47"/>
      <c r="C14" s="48"/>
      <c r="D14" s="48"/>
      <c r="E14" s="48"/>
      <c r="F14" s="48"/>
      <c r="G14" s="48"/>
      <c r="H14" s="48"/>
      <c r="I14" s="48"/>
      <c r="J14" s="48"/>
      <c r="K14" s="29"/>
    </row>
    <row r="15" spans="1:11" ht="48" customHeight="1" x14ac:dyDescent="0.25">
      <c r="A15" s="49"/>
      <c r="B15" s="49"/>
      <c r="C15" s="50"/>
      <c r="D15" s="50"/>
      <c r="E15" s="50"/>
      <c r="F15" s="50"/>
      <c r="G15" s="50"/>
      <c r="H15" s="50"/>
      <c r="I15" s="50"/>
      <c r="J15" s="50"/>
      <c r="K15" s="30"/>
    </row>
    <row r="16" spans="1:11" ht="18.95" customHeight="1" x14ac:dyDescent="0.25">
      <c r="A16" s="31"/>
      <c r="B16" s="31"/>
      <c r="C16" s="31"/>
      <c r="D16" s="31"/>
      <c r="E16" s="31"/>
      <c r="F16" s="31"/>
      <c r="G16" s="31"/>
      <c r="H16" s="31"/>
      <c r="I16" s="31"/>
      <c r="J16" s="31"/>
      <c r="K16" s="32"/>
    </row>
    <row r="17" spans="1:11" ht="48.95" customHeight="1" x14ac:dyDescent="0.25">
      <c r="A17" s="51" t="s">
        <v>235</v>
      </c>
      <c r="B17" s="51"/>
      <c r="C17" s="51"/>
      <c r="D17" s="51"/>
      <c r="E17" s="51"/>
      <c r="F17" s="51"/>
      <c r="G17" s="51"/>
      <c r="H17" s="51"/>
      <c r="I17" s="51"/>
      <c r="J17" s="51"/>
      <c r="K17" s="51"/>
    </row>
    <row r="18" spans="1:11" ht="15.95" customHeight="1" x14ac:dyDescent="0.25">
      <c r="A18" s="31"/>
      <c r="B18" s="31"/>
      <c r="C18" s="31"/>
      <c r="D18" s="31"/>
      <c r="E18" s="31"/>
      <c r="F18" s="31"/>
      <c r="G18" s="31"/>
      <c r="H18" s="31"/>
      <c r="I18" s="31"/>
      <c r="J18" s="31"/>
      <c r="K18" s="32"/>
    </row>
    <row r="19" spans="1:11" ht="48.95" customHeight="1" x14ac:dyDescent="0.25">
      <c r="A19" s="45" t="s">
        <v>42</v>
      </c>
      <c r="B19" s="45"/>
      <c r="C19" s="46" t="s">
        <v>231</v>
      </c>
      <c r="D19" s="46"/>
      <c r="E19" s="46"/>
      <c r="F19" s="46" t="s">
        <v>236</v>
      </c>
      <c r="G19" s="46"/>
      <c r="H19" s="46"/>
      <c r="I19" s="52" t="s">
        <v>233</v>
      </c>
      <c r="J19" s="52"/>
      <c r="K19" s="32"/>
    </row>
    <row r="20" spans="1:11" ht="48.95" customHeight="1" x14ac:dyDescent="0.25">
      <c r="A20" s="47"/>
      <c r="B20" s="47"/>
      <c r="C20" s="48"/>
      <c r="D20" s="48"/>
      <c r="E20" s="48"/>
      <c r="F20" s="48"/>
      <c r="G20" s="48"/>
      <c r="H20" s="48"/>
      <c r="I20" s="53"/>
      <c r="J20" s="53"/>
      <c r="K20" s="32"/>
    </row>
    <row r="21" spans="1:11" ht="48.95" customHeight="1" x14ac:dyDescent="0.25">
      <c r="A21" s="47"/>
      <c r="B21" s="47"/>
      <c r="C21" s="48"/>
      <c r="D21" s="48"/>
      <c r="E21" s="48"/>
      <c r="F21" s="48"/>
      <c r="G21" s="48"/>
      <c r="H21" s="48"/>
      <c r="I21" s="53"/>
      <c r="J21" s="53"/>
      <c r="K21" s="32"/>
    </row>
    <row r="22" spans="1:11" ht="48.95" customHeight="1" x14ac:dyDescent="0.25">
      <c r="A22" s="47"/>
      <c r="B22" s="47"/>
      <c r="C22" s="48"/>
      <c r="D22" s="48"/>
      <c r="E22" s="48"/>
      <c r="F22" s="48"/>
      <c r="G22" s="48"/>
      <c r="H22" s="48"/>
      <c r="I22" s="53"/>
      <c r="J22" s="53"/>
      <c r="K22" s="32"/>
    </row>
    <row r="23" spans="1:11" ht="48.95" customHeight="1" x14ac:dyDescent="0.25">
      <c r="A23" s="47"/>
      <c r="B23" s="47"/>
      <c r="C23" s="48"/>
      <c r="D23" s="48"/>
      <c r="E23" s="48"/>
      <c r="F23" s="48"/>
      <c r="G23" s="48"/>
      <c r="H23" s="48"/>
      <c r="I23" s="53"/>
      <c r="J23" s="53"/>
      <c r="K23" s="32"/>
    </row>
    <row r="24" spans="1:11" ht="48.95" customHeight="1" x14ac:dyDescent="0.25">
      <c r="A24" s="47"/>
      <c r="B24" s="47"/>
      <c r="C24" s="48"/>
      <c r="D24" s="48"/>
      <c r="E24" s="48"/>
      <c r="F24" s="48"/>
      <c r="G24" s="48"/>
      <c r="H24" s="48"/>
      <c r="I24" s="53"/>
      <c r="J24" s="53"/>
      <c r="K24" s="32"/>
    </row>
    <row r="25" spans="1:11" ht="48.95" customHeight="1" x14ac:dyDescent="0.25">
      <c r="A25" s="47"/>
      <c r="B25" s="47"/>
      <c r="C25" s="48"/>
      <c r="D25" s="48"/>
      <c r="E25" s="48"/>
      <c r="F25" s="48"/>
      <c r="G25" s="48"/>
      <c r="H25" s="48"/>
      <c r="I25" s="53"/>
      <c r="J25" s="53"/>
      <c r="K25" s="32"/>
    </row>
    <row r="26" spans="1:11" ht="48.95" customHeight="1" x14ac:dyDescent="0.25">
      <c r="A26" s="47"/>
      <c r="B26" s="47"/>
      <c r="C26" s="48"/>
      <c r="D26" s="48"/>
      <c r="E26" s="48"/>
      <c r="F26" s="48"/>
      <c r="G26" s="48"/>
      <c r="H26" s="48"/>
      <c r="I26" s="53"/>
      <c r="J26" s="53"/>
      <c r="K26" s="32"/>
    </row>
    <row r="27" spans="1:11" ht="48.95" customHeight="1" x14ac:dyDescent="0.25">
      <c r="A27" s="47"/>
      <c r="B27" s="47"/>
      <c r="C27" s="48"/>
      <c r="D27" s="48"/>
      <c r="E27" s="48"/>
      <c r="F27" s="48"/>
      <c r="G27" s="48"/>
      <c r="H27" s="48"/>
      <c r="I27" s="53"/>
      <c r="J27" s="53"/>
      <c r="K27" s="32"/>
    </row>
    <row r="28" spans="1:11" ht="48.95" customHeight="1" x14ac:dyDescent="0.25">
      <c r="A28" s="47"/>
      <c r="B28" s="47"/>
      <c r="C28" s="48"/>
      <c r="D28" s="48"/>
      <c r="E28" s="48"/>
      <c r="F28" s="48"/>
      <c r="G28" s="48"/>
      <c r="H28" s="48"/>
      <c r="I28" s="53"/>
      <c r="J28" s="53"/>
      <c r="K28" s="32"/>
    </row>
    <row r="29" spans="1:11" ht="48.95" customHeight="1" x14ac:dyDescent="0.25">
      <c r="A29" s="47"/>
      <c r="B29" s="47"/>
      <c r="C29" s="48"/>
      <c r="D29" s="48"/>
      <c r="E29" s="48"/>
      <c r="F29" s="48"/>
      <c r="G29" s="48"/>
      <c r="H29" s="48"/>
      <c r="I29" s="53"/>
      <c r="J29" s="53"/>
      <c r="K29" s="32"/>
    </row>
    <row r="31" spans="1:11" ht="33" customHeight="1" x14ac:dyDescent="0.25">
      <c r="A31" s="54"/>
      <c r="B31" s="54"/>
      <c r="C31" s="54"/>
      <c r="D31" s="54"/>
      <c r="E31" s="54"/>
      <c r="F31" s="54"/>
      <c r="G31" s="54"/>
      <c r="H31" s="54"/>
      <c r="I31" s="54"/>
      <c r="J31" s="54"/>
    </row>
    <row r="33" spans="1:10" ht="15.95" customHeight="1" x14ac:dyDescent="0.25">
      <c r="A33" s="55" t="s">
        <v>237</v>
      </c>
      <c r="B33" s="55"/>
      <c r="C33" s="55"/>
      <c r="D33" s="55"/>
      <c r="E33" s="55"/>
      <c r="F33" s="55"/>
      <c r="G33" s="55"/>
      <c r="H33" s="55"/>
      <c r="I33" s="55"/>
      <c r="J33" s="55"/>
    </row>
    <row r="34" spans="1:10" ht="15.95" customHeight="1" x14ac:dyDescent="0.25"/>
    <row r="35" spans="1:10" ht="15.95" customHeight="1" x14ac:dyDescent="0.25">
      <c r="A35" s="26" t="s">
        <v>41</v>
      </c>
      <c r="B35" s="56" t="s">
        <v>238</v>
      </c>
      <c r="C35" s="56"/>
      <c r="D35" s="56"/>
      <c r="E35" s="56"/>
      <c r="F35" s="56"/>
      <c r="G35" s="56"/>
      <c r="H35" s="57" t="s">
        <v>239</v>
      </c>
      <c r="I35" s="57"/>
      <c r="J35" s="57"/>
    </row>
    <row r="36" spans="1:10" ht="48" customHeight="1" x14ac:dyDescent="0.25">
      <c r="A36" s="33" t="s">
        <v>240</v>
      </c>
      <c r="B36" s="58" t="s">
        <v>241</v>
      </c>
      <c r="C36" s="58"/>
      <c r="D36" s="58"/>
      <c r="E36" s="58"/>
      <c r="F36" s="58"/>
      <c r="G36" s="58"/>
      <c r="H36" s="59"/>
      <c r="I36" s="59"/>
      <c r="J36" s="59"/>
    </row>
    <row r="37" spans="1:10" ht="48" customHeight="1" x14ac:dyDescent="0.25">
      <c r="A37" s="33" t="s">
        <v>242</v>
      </c>
      <c r="B37" s="58" t="s">
        <v>243</v>
      </c>
      <c r="C37" s="58"/>
      <c r="D37" s="58"/>
      <c r="E37" s="58"/>
      <c r="F37" s="58"/>
      <c r="G37" s="58"/>
      <c r="H37" s="59" t="s">
        <v>244</v>
      </c>
      <c r="I37" s="59"/>
      <c r="J37" s="59"/>
    </row>
    <row r="38" spans="1:10" ht="48" customHeight="1" x14ac:dyDescent="0.25">
      <c r="A38" s="33" t="s">
        <v>245</v>
      </c>
      <c r="B38" s="58" t="s">
        <v>246</v>
      </c>
      <c r="C38" s="58"/>
      <c r="D38" s="58"/>
      <c r="E38" s="58"/>
      <c r="F38" s="58"/>
      <c r="G38" s="58"/>
      <c r="H38" s="59"/>
      <c r="I38" s="59"/>
      <c r="J38" s="59"/>
    </row>
    <row r="39" spans="1:10" ht="48" customHeight="1" x14ac:dyDescent="0.25">
      <c r="A39" s="33" t="s">
        <v>247</v>
      </c>
      <c r="B39" s="58" t="s">
        <v>248</v>
      </c>
      <c r="C39" s="58"/>
      <c r="D39" s="58"/>
      <c r="E39" s="58"/>
      <c r="F39" s="58"/>
      <c r="G39" s="58"/>
      <c r="H39" s="59"/>
      <c r="I39" s="59"/>
      <c r="J39" s="59"/>
    </row>
    <row r="40" spans="1:10" ht="48" customHeight="1" x14ac:dyDescent="0.25">
      <c r="A40" s="33" t="s">
        <v>249</v>
      </c>
      <c r="B40" s="58" t="s">
        <v>250</v>
      </c>
      <c r="C40" s="58"/>
      <c r="D40" s="58"/>
      <c r="E40" s="58"/>
      <c r="F40" s="58"/>
      <c r="G40" s="58"/>
      <c r="H40" s="59" t="s">
        <v>244</v>
      </c>
      <c r="I40" s="59"/>
      <c r="J40" s="59"/>
    </row>
    <row r="41" spans="1:10" ht="48" customHeight="1" x14ac:dyDescent="0.25">
      <c r="A41" s="33" t="s">
        <v>251</v>
      </c>
      <c r="B41" s="58" t="s">
        <v>252</v>
      </c>
      <c r="C41" s="58"/>
      <c r="D41" s="58"/>
      <c r="E41" s="58"/>
      <c r="F41" s="58"/>
      <c r="G41" s="58"/>
      <c r="H41" s="59" t="s">
        <v>265</v>
      </c>
      <c r="I41" s="59"/>
      <c r="J41" s="59"/>
    </row>
    <row r="42" spans="1:10" ht="48" customHeight="1" x14ac:dyDescent="0.25">
      <c r="A42" s="28">
        <v>7</v>
      </c>
      <c r="B42" s="60" t="s">
        <v>253</v>
      </c>
      <c r="C42" s="60"/>
      <c r="D42" s="60"/>
      <c r="E42" s="60"/>
      <c r="F42" s="60"/>
      <c r="G42" s="60"/>
      <c r="H42" s="59" t="s">
        <v>254</v>
      </c>
      <c r="I42" s="59"/>
      <c r="J42" s="59"/>
    </row>
    <row r="43" spans="1:10" ht="48" customHeight="1" x14ac:dyDescent="0.25">
      <c r="A43" s="34">
        <v>8</v>
      </c>
      <c r="B43" s="60" t="s">
        <v>255</v>
      </c>
      <c r="C43" s="60"/>
      <c r="D43" s="60"/>
      <c r="E43" s="60"/>
      <c r="F43" s="60"/>
      <c r="G43" s="60"/>
      <c r="H43" s="59" t="s">
        <v>244</v>
      </c>
      <c r="I43" s="59"/>
      <c r="J43" s="59"/>
    </row>
    <row r="44" spans="1:10" ht="48" customHeight="1" x14ac:dyDescent="0.25">
      <c r="A44" s="28">
        <v>9</v>
      </c>
      <c r="B44" s="60" t="s">
        <v>256</v>
      </c>
      <c r="C44" s="60"/>
      <c r="D44" s="60"/>
      <c r="E44" s="60"/>
      <c r="F44" s="60"/>
      <c r="G44" s="60"/>
      <c r="H44" s="59" t="s">
        <v>244</v>
      </c>
      <c r="I44" s="59"/>
      <c r="J44" s="59"/>
    </row>
    <row r="45" spans="1:10" ht="48" customHeight="1" x14ac:dyDescent="0.25">
      <c r="A45" s="28">
        <v>10</v>
      </c>
      <c r="B45" s="60" t="s">
        <v>274</v>
      </c>
      <c r="C45" s="60"/>
      <c r="D45" s="60"/>
      <c r="E45" s="60"/>
      <c r="F45" s="60"/>
      <c r="G45" s="60"/>
      <c r="H45" s="59" t="s">
        <v>254</v>
      </c>
      <c r="I45" s="59"/>
      <c r="J45" s="59"/>
    </row>
    <row r="46" spans="1:10" ht="48.95" customHeight="1" x14ac:dyDescent="0.25">
      <c r="A46" s="35">
        <v>11</v>
      </c>
      <c r="B46" s="63" t="s">
        <v>275</v>
      </c>
      <c r="C46" s="63"/>
      <c r="D46" s="63"/>
      <c r="E46" s="63"/>
      <c r="F46" s="63"/>
      <c r="G46" s="63"/>
      <c r="H46" s="64" t="s">
        <v>244</v>
      </c>
      <c r="I46" s="64"/>
      <c r="J46" s="64"/>
    </row>
    <row r="48" spans="1:10" ht="102" customHeight="1" x14ac:dyDescent="0.25">
      <c r="A48" s="54" t="s">
        <v>257</v>
      </c>
      <c r="B48" s="54"/>
      <c r="C48" s="54"/>
      <c r="D48" s="54"/>
      <c r="E48" s="54"/>
      <c r="F48" s="54"/>
      <c r="G48" s="54"/>
      <c r="H48" s="54"/>
      <c r="I48" s="54"/>
      <c r="J48" s="54"/>
    </row>
    <row r="51" spans="1:10" x14ac:dyDescent="0.25">
      <c r="A51" s="61" t="s">
        <v>258</v>
      </c>
      <c r="B51" s="61"/>
      <c r="C51" s="61"/>
      <c r="D51" s="61"/>
      <c r="E51" s="62" t="s">
        <v>259</v>
      </c>
      <c r="F51" s="62"/>
      <c r="G51" s="62"/>
      <c r="H51" s="62"/>
      <c r="I51" s="62"/>
      <c r="J51" s="62"/>
    </row>
    <row r="53" spans="1:10" x14ac:dyDescent="0.25">
      <c r="A53" s="61" t="s">
        <v>260</v>
      </c>
      <c r="B53" s="61"/>
      <c r="C53" s="61"/>
      <c r="D53" s="61"/>
      <c r="E53" s="62" t="s">
        <v>261</v>
      </c>
      <c r="F53" s="62"/>
      <c r="G53" s="62"/>
      <c r="H53" s="62"/>
      <c r="I53" s="62"/>
      <c r="J53" s="62"/>
    </row>
    <row r="100" spans="1:1" x14ac:dyDescent="0.25">
      <c r="A100" s="24" t="s">
        <v>262</v>
      </c>
    </row>
  </sheetData>
  <sheetProtection sheet="1"/>
  <mergeCells count="121">
    <mergeCell ref="A53:D53"/>
    <mergeCell ref="E53:J53"/>
    <mergeCell ref="B44:G44"/>
    <mergeCell ref="H44:J44"/>
    <mergeCell ref="B45:G45"/>
    <mergeCell ref="H45:J45"/>
    <mergeCell ref="B46:G46"/>
    <mergeCell ref="H46:J46"/>
    <mergeCell ref="A48:J48"/>
    <mergeCell ref="A51:D51"/>
    <mergeCell ref="E51:J51"/>
    <mergeCell ref="B39:G39"/>
    <mergeCell ref="H39:J39"/>
    <mergeCell ref="B40:G40"/>
    <mergeCell ref="H40:J40"/>
    <mergeCell ref="B41:G41"/>
    <mergeCell ref="H41:J41"/>
    <mergeCell ref="B42:G42"/>
    <mergeCell ref="H42:J42"/>
    <mergeCell ref="B43:G43"/>
    <mergeCell ref="H43:J43"/>
    <mergeCell ref="A31:J31"/>
    <mergeCell ref="A33:J33"/>
    <mergeCell ref="B35:G35"/>
    <mergeCell ref="H35:J35"/>
    <mergeCell ref="B36:G36"/>
    <mergeCell ref="H36:J36"/>
    <mergeCell ref="B37:G37"/>
    <mergeCell ref="H37:J37"/>
    <mergeCell ref="B38:G38"/>
    <mergeCell ref="H38:J38"/>
    <mergeCell ref="A27:B27"/>
    <mergeCell ref="C27:E27"/>
    <mergeCell ref="F27:H27"/>
    <mergeCell ref="I27:J27"/>
    <mergeCell ref="A28:B28"/>
    <mergeCell ref="C28:E28"/>
    <mergeCell ref="F28:H28"/>
    <mergeCell ref="I28:J28"/>
    <mergeCell ref="A29:B29"/>
    <mergeCell ref="C29:E29"/>
    <mergeCell ref="F29:H29"/>
    <mergeCell ref="I29:J29"/>
    <mergeCell ref="A24:B24"/>
    <mergeCell ref="C24:E24"/>
    <mergeCell ref="F24:H24"/>
    <mergeCell ref="I24:J24"/>
    <mergeCell ref="A25:B25"/>
    <mergeCell ref="C25:E25"/>
    <mergeCell ref="F25:H25"/>
    <mergeCell ref="I25:J25"/>
    <mergeCell ref="A26:B26"/>
    <mergeCell ref="C26:E26"/>
    <mergeCell ref="F26:H26"/>
    <mergeCell ref="I26:J26"/>
    <mergeCell ref="A21:B21"/>
    <mergeCell ref="C21:E21"/>
    <mergeCell ref="F21:H21"/>
    <mergeCell ref="I21:J21"/>
    <mergeCell ref="A22:B22"/>
    <mergeCell ref="C22:E22"/>
    <mergeCell ref="F22:H22"/>
    <mergeCell ref="I22:J22"/>
    <mergeCell ref="A23:B23"/>
    <mergeCell ref="C23:E23"/>
    <mergeCell ref="F23:H23"/>
    <mergeCell ref="I23:J23"/>
    <mergeCell ref="A17:K17"/>
    <mergeCell ref="A19:B19"/>
    <mergeCell ref="C19:E19"/>
    <mergeCell ref="F19:H19"/>
    <mergeCell ref="I19:J19"/>
    <mergeCell ref="A20:B20"/>
    <mergeCell ref="C20:E20"/>
    <mergeCell ref="F20:H20"/>
    <mergeCell ref="I20:J20"/>
    <mergeCell ref="A13:B13"/>
    <mergeCell ref="C13:E13"/>
    <mergeCell ref="F13:H13"/>
    <mergeCell ref="I13:J13"/>
    <mergeCell ref="A14:B14"/>
    <mergeCell ref="C14:E14"/>
    <mergeCell ref="F14:H14"/>
    <mergeCell ref="I14:J14"/>
    <mergeCell ref="A15:B15"/>
    <mergeCell ref="C15:E15"/>
    <mergeCell ref="F15:H15"/>
    <mergeCell ref="I15:J15"/>
    <mergeCell ref="A10:B10"/>
    <mergeCell ref="C10:E10"/>
    <mergeCell ref="F10:H10"/>
    <mergeCell ref="I10:J10"/>
    <mergeCell ref="A11:B11"/>
    <mergeCell ref="C11:E11"/>
    <mergeCell ref="F11:H11"/>
    <mergeCell ref="I11:J11"/>
    <mergeCell ref="A12:B12"/>
    <mergeCell ref="C12:E12"/>
    <mergeCell ref="F12:H12"/>
    <mergeCell ref="I12:J12"/>
    <mergeCell ref="A7:B7"/>
    <mergeCell ref="C7:E7"/>
    <mergeCell ref="F7:H7"/>
    <mergeCell ref="I7:J7"/>
    <mergeCell ref="A8:B8"/>
    <mergeCell ref="C8:E8"/>
    <mergeCell ref="F8:H8"/>
    <mergeCell ref="I8:J8"/>
    <mergeCell ref="A9:B9"/>
    <mergeCell ref="C9:E9"/>
    <mergeCell ref="F9:H9"/>
    <mergeCell ref="I9:J9"/>
    <mergeCell ref="A2:K3"/>
    <mergeCell ref="A5:B5"/>
    <mergeCell ref="C5:E5"/>
    <mergeCell ref="F5:H5"/>
    <mergeCell ref="I5:J5"/>
    <mergeCell ref="A6:B6"/>
    <mergeCell ref="C6:E6"/>
    <mergeCell ref="F6:H6"/>
    <mergeCell ref="I6:J6"/>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dc:description/>
  <cp:lastModifiedBy>Pirkimai</cp:lastModifiedBy>
  <cp:revision>1</cp:revision>
  <dcterms:created xsi:type="dcterms:W3CDTF">2023-04-04T12:16:45Z</dcterms:created>
  <dcterms:modified xsi:type="dcterms:W3CDTF">2023-09-04T06:02:06Z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