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SERVER2\Audioton\Konkursai\2023-11-15 VšĮ Lietuvos sveikatos mokslų universiteto Kauno ligoninė 696261 - Auditorijos vaizdo konferencijų sistema_JB_10.00\Dok\"/>
    </mc:Choice>
  </mc:AlternateContent>
  <xr:revisionPtr revIDLastSave="0" documentId="13_ncr:1_{03665BEF-561B-49E6-A8EC-6CFF168D999A}" xr6:coauthVersionLast="47" xr6:coauthVersionMax="47" xr10:uidLastSave="{00000000-0000-0000-0000-000000000000}"/>
  <bookViews>
    <workbookView xWindow="9135" yWindow="330" windowWidth="19650" windowHeight="1527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F41" i="1"/>
  <c r="F40" i="1"/>
  <c r="F39" i="1"/>
  <c r="F38" i="1"/>
  <c r="F37" i="1"/>
  <c r="F36" i="1"/>
  <c r="F35" i="1"/>
  <c r="F34" i="1"/>
  <c r="F33" i="1"/>
  <c r="G21" i="1"/>
  <c r="G42" i="1" l="1"/>
  <c r="F42" i="1"/>
  <c r="F43" i="1" s="1"/>
  <c r="F44" i="1" s="1"/>
</calcChain>
</file>

<file path=xl/sharedStrings.xml><?xml version="1.0" encoding="utf-8"?>
<sst xmlns="http://schemas.openxmlformats.org/spreadsheetml/2006/main" count="110" uniqueCount="94">
  <si>
    <t>PIRKIMO SĄLYGŲ PRIEDAS "PASIŪLYMO FORMA"</t>
  </si>
  <si>
    <t>AUDITORIJOS VAIZDO KONFERENCIJŲ SISTEMA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</si>
  <si>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</si>
  <si>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</si>
  <si>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</si>
  <si>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</si>
  <si>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</si>
  <si>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</si>
  <si>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</si>
  <si>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</si>
  <si>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</si>
  <si>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</si>
  <si>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</si>
  <si>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</si>
  <si>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</si>
  <si>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</si>
  <si>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</si>
  <si>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</si>
  <si>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</si>
  <si>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</si>
  <si>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</si>
  <si>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</si>
  <si>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</si>
  <si>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</si>
  <si>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</si>
  <si>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</si>
  <si>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</si>
  <si>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</si>
  <si>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</si>
  <si>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</si>
  <si>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</si>
  <si>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</si>
  <si>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1.1.</t>
  </si>
  <si>
    <t>Išmanus mikrofonų masyvas</t>
  </si>
  <si>
    <t>vnt.</t>
  </si>
  <si>
    <t>1.2.</t>
  </si>
  <si>
    <t>Konferencinis garso procesorius</t>
  </si>
  <si>
    <t>1.3.</t>
  </si>
  <si>
    <t>Kompiuterinio tinklo komutatorius</t>
  </si>
  <si>
    <t>1.4.</t>
  </si>
  <si>
    <t xml:space="preserve">Valdoma vaizdo kamera su automatiniu pranešėjo sekimu </t>
  </si>
  <si>
    <t>kompl.</t>
  </si>
  <si>
    <t>1.5.</t>
  </si>
  <si>
    <t xml:space="preserve">Valdoma vaizdo kamera </t>
  </si>
  <si>
    <t>1.6.</t>
  </si>
  <si>
    <t>Komutatorius kameroms</t>
  </si>
  <si>
    <t>1.7.</t>
  </si>
  <si>
    <t xml:space="preserve">Automatizuoto valdymo procesorius </t>
  </si>
  <si>
    <t>1.8.</t>
  </si>
  <si>
    <t>Valdymo panelė</t>
  </si>
  <si>
    <t>1.9.</t>
  </si>
  <si>
    <t>Interaktyvus ekranas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</si>
  <si>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</si>
  <si>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</si>
  <si>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</si>
  <si>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</si>
  <si>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</si>
  <si>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</si>
  <si>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</si>
  <si>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</si>
  <si>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</si>
  <si>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</si>
  <si>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</si>
  <si>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</si>
  <si>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</si>
  <si>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</si>
  <si>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</si>
  <si>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</si>
  <si>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</si>
  <si>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</si>
  <si>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</si>
  <si>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8268 2023-11-07 12:14:51</t>
  </si>
  <si>
    <t>11/14/P</t>
  </si>
  <si>
    <t>Kaunas</t>
  </si>
  <si>
    <t>UAB "AUDIOTONAS"</t>
  </si>
  <si>
    <t>Neries kr. 14, LT-48397 Kaunas</t>
  </si>
  <si>
    <t>LT106037113</t>
  </si>
  <si>
    <t>AB Swedbank,  LT71 7300 0100  0030 2776,   73000</t>
  </si>
  <si>
    <t>Justinas Budrys</t>
  </si>
  <si>
    <t>Direktorius Robertas Lučinskas</t>
  </si>
  <si>
    <t xml:space="preserve">Vaidas Stankus Tel.+370 613 07426  , El.p. vaidas.stankus@audiotonas.lt </t>
  </si>
  <si>
    <t>Tel.+370 611 30257,  El.p. justinas.budrys@audiotonas.lt</t>
  </si>
  <si>
    <t>Netaikoma</t>
  </si>
  <si>
    <t>Direktorius</t>
  </si>
  <si>
    <t>Robertas Lučinskas</t>
  </si>
  <si>
    <t>Ne</t>
  </si>
  <si>
    <t>Sutarčių sąrašas</t>
  </si>
  <si>
    <t>Aktas_ISM</t>
  </si>
  <si>
    <r>
      <t>ISM patalpų brėžiniai _</t>
    </r>
    <r>
      <rPr>
        <b/>
        <sz val="11"/>
        <color rgb="FFFF0000"/>
        <rFont val="Calibri"/>
        <family val="2"/>
        <charset val="186"/>
        <scheme val="minor"/>
      </rPr>
      <t>KONFIDENCIALU</t>
    </r>
  </si>
  <si>
    <t>TAIP</t>
  </si>
  <si>
    <t>Tiekėjo siūlomi techninės specifikacijos parametrai</t>
  </si>
  <si>
    <t>Nacionalinio saugumo reikalavimų atitikties deklaracija</t>
  </si>
  <si>
    <t>Techninė dokumentacija</t>
  </si>
  <si>
    <t>Techninė dokumentacija, vertimai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</si>
</sst>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b/>
      <sz val="12"/>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1" xfId="0" applyFont="1" applyFill="1" applyBorder="1"/>
    <xf numFmtId="0" fontId="2" fillId="4" borderId="21" xfId="0" applyFont="1" applyFill="1" applyBorder="1"/>
    <xf numFmtId="0" fontId="2" fillId="6" borderId="21" xfId="0" applyFont="1" applyFill="1" applyBorder="1" applyProtection="1">
      <protection locked="0"/>
    </xf>
    <xf numFmtId="0" fontId="2" fillId="5" borderId="21"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1" fillId="6" borderId="21" xfId="0" applyFont="1" applyFill="1" applyBorder="1" applyProtection="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0" borderId="7" xfId="0" applyFont="1" applyBorder="1" applyAlignment="1">
      <alignment horizontal="center" vertical="center" wrapText="1"/>
    </xf>
    <xf numFmtId="0" fontId="1" fillId="6" borderId="7" xfId="0" applyFont="1" applyFill="1" applyBorder="1" applyAlignment="1" applyProtection="1">
      <alignment horizontal="center" vertical="center" wrapText="1"/>
      <protection locked="0"/>
    </xf>
    <xf numFmtId="0" fontId="2" fillId="2" borderId="0" xfId="0" applyFont="1" applyFill="1"/>
    <xf numFmtId="0" fontId="2" fillId="2" borderId="0" xfId="0" applyFont="1" applyFill="1" applyAlignment="1">
      <alignment vertical="center" wrapText="1"/>
    </xf>
    <xf numFmtId="0" fontId="2" fillId="4" borderId="21" xfId="0" applyFont="1" applyFill="1" applyBorder="1" applyAlignment="1">
      <alignment vertical="center" wrapText="1"/>
    </xf>
    <xf numFmtId="0" fontId="0" fillId="0" borderId="21"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2" borderId="0" xfId="0" applyFont="1" applyFill="1"/>
    <xf numFmtId="0" fontId="2" fillId="2" borderId="1" xfId="0" applyFont="1" applyFill="1" applyBorder="1" applyAlignment="1">
      <alignment vertical="center" wrapText="1"/>
    </xf>
    <xf numFmtId="0" fontId="0" fillId="0" borderId="13" xfId="0" applyBorder="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4" fillId="2" borderId="2" xfId="0" applyNumberFormat="1" applyFont="1" applyFill="1" applyBorder="1" applyAlignment="1">
      <alignment horizontal="left" vertical="center" wrapText="1"/>
    </xf>
    <xf numFmtId="0" fontId="0" fillId="0" borderId="20" xfId="0" applyBorder="1"/>
    <xf numFmtId="49" fontId="4" fillId="2" borderId="2" xfId="0" applyNumberFormat="1" applyFont="1" applyFill="1" applyBorder="1" applyAlignment="1">
      <alignment horizontal="left" vertical="center"/>
    </xf>
    <xf numFmtId="0" fontId="2" fillId="5" borderId="1"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1" fillId="3" borderId="0" xfId="0" applyFont="1" applyFill="1" applyProtection="1">
      <protection locked="0"/>
    </xf>
    <xf numFmtId="0" fontId="1" fillId="6" borderId="1" xfId="0" applyFont="1" applyFill="1" applyBorder="1" applyAlignment="1" applyProtection="1">
      <alignment horizontal="left" vertical="center" wrapText="1"/>
      <protection locked="0"/>
    </xf>
    <xf numFmtId="0" fontId="0" fillId="0" borderId="14" xfId="0" applyBorder="1"/>
    <xf numFmtId="0" fontId="1" fillId="6" borderId="15" xfId="0" applyFont="1" applyFill="1" applyBorder="1" applyAlignment="1" applyProtection="1">
      <alignment horizontal="center" vertical="center" wrapText="1"/>
      <protection locked="0"/>
    </xf>
    <xf numFmtId="0" fontId="0" fillId="0" borderId="15" xfId="0" applyBorder="1"/>
    <xf numFmtId="0" fontId="2" fillId="5" borderId="1"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2"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0" xfId="0" applyFont="1" applyFill="1" applyBorder="1" applyAlignment="1">
      <alignment horizontal="center" vertical="center" wrapText="1"/>
    </xf>
    <xf numFmtId="0" fontId="0" fillId="0" borderId="11" xfId="0" applyBorder="1"/>
    <xf numFmtId="0" fontId="0" fillId="0" borderId="10" xfId="0" applyBorder="1"/>
    <xf numFmtId="0" fontId="2" fillId="2" borderId="12" xfId="0" applyFont="1" applyFill="1" applyBorder="1" applyAlignment="1">
      <alignment horizontal="center" vertical="center" wrapText="1"/>
    </xf>
    <xf numFmtId="0" fontId="0" fillId="0" borderId="12" xfId="0" applyBorder="1"/>
    <xf numFmtId="0" fontId="1" fillId="0" borderId="1" xfId="0" applyFont="1" applyBorder="1" applyAlignment="1">
      <alignment horizontal="left" vertical="center" wrapText="1"/>
    </xf>
    <xf numFmtId="0" fontId="6" fillId="6" borderId="15" xfId="0" applyFont="1" applyFill="1" applyBorder="1" applyAlignment="1" applyProtection="1">
      <alignment horizontal="center" vertical="center" wrapText="1"/>
      <protection locked="0"/>
    </xf>
    <xf numFmtId="0" fontId="7" fillId="0" borderId="14" xfId="0" applyFont="1" applyBorder="1"/>
    <xf numFmtId="0" fontId="7" fillId="0" borderId="15" xfId="0" applyFont="1"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4"/>
  <sheetViews>
    <sheetView tabSelected="1" topLeftCell="A2" workbookViewId="0">
      <selection activeCell="C5" sqref="C5"/>
    </sheetView>
  </sheetViews>
  <sheetFormatPr defaultColWidth="10.875" defaultRowHeight="15" x14ac:dyDescent="0.25"/>
  <cols>
    <col min="1" max="1" width="9.125" style="1" customWidth="1"/>
    <col min="2" max="2" width="78" style="1" customWidth="1"/>
    <col min="3" max="3" width="19.875" style="1" customWidth="1"/>
    <col min="4" max="4" width="14.25" style="1" customWidth="1"/>
    <col min="5" max="5" width="19" style="1" customWidth="1"/>
    <col min="6" max="6" width="2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3">
        <v>45244</v>
      </c>
    </row>
    <row r="9" spans="1:6" x14ac:dyDescent="0.25">
      <c r="A9" s="4" t="s">
        <v>5</v>
      </c>
      <c r="B9" s="24" t="s">
        <v>72</v>
      </c>
    </row>
    <row r="10" spans="1:6" x14ac:dyDescent="0.25">
      <c r="A10" s="4" t="s">
        <v>6</v>
      </c>
      <c r="B10" s="24" t="s">
        <v>73</v>
      </c>
    </row>
    <row r="12" spans="1:6" ht="15.75" x14ac:dyDescent="0.25">
      <c r="A12" s="34" t="s">
        <v>7</v>
      </c>
      <c r="B12" s="35"/>
      <c r="C12" s="36" t="s">
        <v>74</v>
      </c>
      <c r="D12" s="37"/>
      <c r="E12" s="37"/>
      <c r="F12" s="38"/>
    </row>
    <row r="13" spans="1:6" ht="15.95" customHeight="1" x14ac:dyDescent="0.25">
      <c r="A13" s="41" t="s">
        <v>8</v>
      </c>
      <c r="B13" s="40"/>
      <c r="C13" s="42">
        <v>110603713</v>
      </c>
      <c r="D13" s="37"/>
      <c r="E13" s="37"/>
      <c r="F13" s="38"/>
    </row>
    <row r="14" spans="1:6" ht="15.95" customHeight="1" x14ac:dyDescent="0.25">
      <c r="A14" s="41" t="s">
        <v>9</v>
      </c>
      <c r="B14" s="40"/>
      <c r="C14" s="36" t="s">
        <v>75</v>
      </c>
      <c r="D14" s="37"/>
      <c r="E14" s="37"/>
      <c r="F14" s="38"/>
    </row>
    <row r="15" spans="1:6" ht="15.95" customHeight="1" x14ac:dyDescent="0.25">
      <c r="A15" s="34" t="s">
        <v>10</v>
      </c>
      <c r="B15" s="35"/>
      <c r="C15" s="36" t="s">
        <v>76</v>
      </c>
      <c r="D15" s="37"/>
      <c r="E15" s="37"/>
      <c r="F15" s="38"/>
    </row>
    <row r="16" spans="1:6" ht="63" customHeight="1" x14ac:dyDescent="0.25">
      <c r="A16" s="39" t="s">
        <v>11</v>
      </c>
      <c r="B16" s="40"/>
      <c r="C16" s="36" t="s">
        <v>77</v>
      </c>
      <c r="D16" s="37"/>
      <c r="E16" s="37"/>
      <c r="F16" s="38"/>
    </row>
    <row r="17" spans="1:7" ht="15.95" customHeight="1" x14ac:dyDescent="0.25">
      <c r="A17" s="34" t="s">
        <v>12</v>
      </c>
      <c r="B17" s="35"/>
      <c r="C17" s="36" t="s">
        <v>78</v>
      </c>
      <c r="D17" s="37"/>
      <c r="E17" s="37"/>
      <c r="F17" s="38"/>
    </row>
    <row r="18" spans="1:7" ht="15.95" customHeight="1" x14ac:dyDescent="0.25">
      <c r="A18" s="34" t="s">
        <v>13</v>
      </c>
      <c r="B18" s="35"/>
      <c r="C18" s="36" t="s">
        <v>81</v>
      </c>
      <c r="D18" s="37"/>
      <c r="E18" s="37"/>
      <c r="F18" s="38"/>
    </row>
    <row r="19" spans="1:7" ht="48" customHeight="1" x14ac:dyDescent="0.25">
      <c r="A19" s="34" t="s">
        <v>14</v>
      </c>
      <c r="B19" s="35"/>
      <c r="C19" s="36" t="s">
        <v>79</v>
      </c>
      <c r="D19" s="37"/>
      <c r="E19" s="37"/>
      <c r="F19" s="38"/>
    </row>
    <row r="20" spans="1:7" ht="54.95" customHeight="1" x14ac:dyDescent="0.25">
      <c r="A20" s="34" t="s">
        <v>15</v>
      </c>
      <c r="B20" s="35"/>
      <c r="C20" s="36" t="s">
        <v>80</v>
      </c>
      <c r="D20" s="37"/>
      <c r="E20" s="37"/>
      <c r="F20" s="38"/>
    </row>
    <row r="21" spans="1:7" ht="71.099999999999994" customHeight="1" x14ac:dyDescent="0.25">
      <c r="A21" s="29" t="s">
        <v>16</v>
      </c>
      <c r="B21" s="30"/>
      <c r="C21" s="31" t="s">
        <v>82</v>
      </c>
      <c r="D21" s="32"/>
      <c r="E21" s="32"/>
      <c r="F21" s="32"/>
      <c r="G21" s="13" t="str">
        <f>IF((SUMPRODUCT(--(C21=""))&gt;0), "Privaloma užpildyti, kai taikomi pašalinimo pagrindai", "")</f>
        <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28" t="s">
        <v>22</v>
      </c>
      <c r="B28" s="27"/>
      <c r="C28" s="27"/>
      <c r="D28" s="27"/>
      <c r="E28" s="27"/>
      <c r="F28" s="27"/>
    </row>
    <row r="29" spans="1:7" x14ac:dyDescent="0.25">
      <c r="A29" s="27" t="s">
        <v>23</v>
      </c>
      <c r="B29" s="27"/>
      <c r="C29" s="27"/>
      <c r="D29" s="27"/>
      <c r="E29" s="27"/>
      <c r="F29" s="27"/>
    </row>
    <row r="30" spans="1:7" x14ac:dyDescent="0.25">
      <c r="A30" s="13" t="s">
        <v>24</v>
      </c>
      <c r="D30" s="14"/>
    </row>
    <row r="31" spans="1:7" x14ac:dyDescent="0.25">
      <c r="A31" s="12" t="s">
        <v>25</v>
      </c>
    </row>
    <row r="32" spans="1:7" x14ac:dyDescent="0.25">
      <c r="A32" s="15" t="s">
        <v>26</v>
      </c>
      <c r="B32" s="15" t="s">
        <v>27</v>
      </c>
      <c r="C32" s="15" t="s">
        <v>28</v>
      </c>
      <c r="D32" s="15" t="s">
        <v>29</v>
      </c>
      <c r="E32" s="15" t="s">
        <v>30</v>
      </c>
      <c r="F32" s="15" t="s">
        <v>31</v>
      </c>
    </row>
    <row r="33" spans="1:7" x14ac:dyDescent="0.25">
      <c r="A33" s="16" t="s">
        <v>32</v>
      </c>
      <c r="B33" s="16" t="s">
        <v>33</v>
      </c>
      <c r="C33" s="16">
        <v>5</v>
      </c>
      <c r="D33" s="16" t="s">
        <v>34</v>
      </c>
      <c r="E33" s="22">
        <v>3543</v>
      </c>
      <c r="F33" s="16">
        <f t="shared" ref="F33:F41" si="0">IF(ISBLANK(E33),"", PRODUCT(C33,E33))</f>
        <v>17715</v>
      </c>
    </row>
    <row r="34" spans="1:7" x14ac:dyDescent="0.25">
      <c r="A34" s="16" t="s">
        <v>35</v>
      </c>
      <c r="B34" s="16" t="s">
        <v>36</v>
      </c>
      <c r="C34" s="16">
        <v>1</v>
      </c>
      <c r="D34" s="16" t="s">
        <v>34</v>
      </c>
      <c r="E34" s="22">
        <v>3227</v>
      </c>
      <c r="F34" s="16">
        <f t="shared" si="0"/>
        <v>3227</v>
      </c>
    </row>
    <row r="35" spans="1:7" x14ac:dyDescent="0.25">
      <c r="A35" s="16" t="s">
        <v>37</v>
      </c>
      <c r="B35" s="16" t="s">
        <v>38</v>
      </c>
      <c r="C35" s="16">
        <v>1</v>
      </c>
      <c r="D35" s="16" t="s">
        <v>34</v>
      </c>
      <c r="E35" s="22">
        <v>1276</v>
      </c>
      <c r="F35" s="16">
        <f t="shared" si="0"/>
        <v>1276</v>
      </c>
    </row>
    <row r="36" spans="1:7" x14ac:dyDescent="0.25">
      <c r="A36" s="16" t="s">
        <v>39</v>
      </c>
      <c r="B36" s="16" t="s">
        <v>40</v>
      </c>
      <c r="C36" s="16">
        <v>1</v>
      </c>
      <c r="D36" s="16" t="s">
        <v>41</v>
      </c>
      <c r="E36" s="22">
        <v>2593</v>
      </c>
      <c r="F36" s="16">
        <f t="shared" si="0"/>
        <v>2593</v>
      </c>
    </row>
    <row r="37" spans="1:7" x14ac:dyDescent="0.25">
      <c r="A37" s="16" t="s">
        <v>42</v>
      </c>
      <c r="B37" s="16" t="s">
        <v>43</v>
      </c>
      <c r="C37" s="16">
        <v>2</v>
      </c>
      <c r="D37" s="16" t="s">
        <v>41</v>
      </c>
      <c r="E37" s="22">
        <v>1589</v>
      </c>
      <c r="F37" s="16">
        <f t="shared" si="0"/>
        <v>3178</v>
      </c>
    </row>
    <row r="38" spans="1:7" x14ac:dyDescent="0.25">
      <c r="A38" s="16" t="s">
        <v>44</v>
      </c>
      <c r="B38" s="16" t="s">
        <v>45</v>
      </c>
      <c r="C38" s="16">
        <v>1</v>
      </c>
      <c r="D38" s="16" t="s">
        <v>34</v>
      </c>
      <c r="E38" s="22">
        <v>942</v>
      </c>
      <c r="F38" s="16">
        <f t="shared" si="0"/>
        <v>942</v>
      </c>
    </row>
    <row r="39" spans="1:7" x14ac:dyDescent="0.25">
      <c r="A39" s="16" t="s">
        <v>46</v>
      </c>
      <c r="B39" s="16" t="s">
        <v>47</v>
      </c>
      <c r="C39" s="16">
        <v>1</v>
      </c>
      <c r="D39" s="16" t="s">
        <v>34</v>
      </c>
      <c r="E39" s="22">
        <v>1566</v>
      </c>
      <c r="F39" s="16">
        <f t="shared" si="0"/>
        <v>1566</v>
      </c>
    </row>
    <row r="40" spans="1:7" x14ac:dyDescent="0.25">
      <c r="A40" s="16" t="s">
        <v>48</v>
      </c>
      <c r="B40" s="16" t="s">
        <v>49</v>
      </c>
      <c r="C40" s="16">
        <v>1</v>
      </c>
      <c r="D40" s="16" t="s">
        <v>34</v>
      </c>
      <c r="E40" s="22">
        <v>1918</v>
      </c>
      <c r="F40" s="16">
        <f t="shared" si="0"/>
        <v>1918</v>
      </c>
    </row>
    <row r="41" spans="1:7" x14ac:dyDescent="0.25">
      <c r="A41" s="16" t="s">
        <v>50</v>
      </c>
      <c r="B41" s="16" t="s">
        <v>51</v>
      </c>
      <c r="C41" s="16">
        <v>1</v>
      </c>
      <c r="D41" s="16" t="s">
        <v>34</v>
      </c>
      <c r="E41" s="17">
        <v>4560</v>
      </c>
      <c r="F41" s="16">
        <f t="shared" si="0"/>
        <v>4560</v>
      </c>
    </row>
    <row r="42" spans="1:7" x14ac:dyDescent="0.25">
      <c r="E42" s="15" t="s">
        <v>52</v>
      </c>
      <c r="F42" s="15">
        <f>IF((SUMPRODUCT(--(F33:F41=""))&gt;0), "", ROUND(SUM(F33:F41),2))</f>
        <v>36975</v>
      </c>
      <c r="G42" s="13" t="str">
        <f>IF((SUMPRODUCT(--(F33:F41=""))&gt;0), "Neužpildytos visų objektų kainos", "")</f>
        <v/>
      </c>
    </row>
    <row r="43" spans="1:7" x14ac:dyDescent="0.25">
      <c r="C43" s="15" t="s">
        <v>53</v>
      </c>
      <c r="D43" s="18">
        <v>21</v>
      </c>
      <c r="E43" s="15" t="s">
        <v>54</v>
      </c>
      <c r="F43" s="15">
        <f>IF(OR(F42="",D43=""),"", ROUND(PRODUCT(D43,F42)/100,2))</f>
        <v>7764.75</v>
      </c>
      <c r="G43" s="13" t="str">
        <f>IF(D43="", "Nurodykite taikomą PVM dydį", "")</f>
        <v/>
      </c>
    </row>
    <row r="44" spans="1:7" x14ac:dyDescent="0.25">
      <c r="E44" s="15" t="s">
        <v>55</v>
      </c>
      <c r="F44" s="15">
        <f>IF(ISBLANK(F43), "", ROUND(SUM(F42:F43),2))</f>
        <v>44739.75</v>
      </c>
    </row>
  </sheetData>
  <sheetProtection algorithmName="SHA-512" hashValue="dDopl+8D50vqdQF4+Q4/9uel1lzWHkBrKhTpWAxaz1c07WnZwfzp7dlz+8mctWtF2XZteCFq0QGk6gLaq9WryQ==" saltValue="UXlGViaMc/t6lino248zTg==" spinCount="100000"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4"/>
  <sheetViews>
    <sheetView topLeftCell="A12" workbookViewId="0">
      <selection activeCell="B29" sqref="B29:G2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72" t="s">
        <v>57</v>
      </c>
      <c r="B5" s="61"/>
      <c r="C5" s="73" t="s">
        <v>58</v>
      </c>
      <c r="D5" s="60"/>
      <c r="E5" s="61"/>
      <c r="F5" s="73" t="s">
        <v>59</v>
      </c>
      <c r="G5" s="60"/>
      <c r="H5" s="61"/>
      <c r="I5" s="73" t="s">
        <v>60</v>
      </c>
      <c r="J5" s="61"/>
      <c r="K5" s="9" t="s">
        <v>61</v>
      </c>
    </row>
    <row r="6" spans="1:11" ht="18" customHeight="1" x14ac:dyDescent="0.25">
      <c r="A6" s="68"/>
      <c r="B6" s="35"/>
      <c r="C6" s="69"/>
      <c r="D6" s="46"/>
      <c r="E6" s="35"/>
      <c r="F6" s="69"/>
      <c r="G6" s="46"/>
      <c r="H6" s="35"/>
      <c r="I6" s="69"/>
      <c r="J6" s="35"/>
      <c r="K6" s="19"/>
    </row>
    <row r="7" spans="1:11" ht="18" customHeight="1" x14ac:dyDescent="0.25">
      <c r="A7" s="68"/>
      <c r="B7" s="35"/>
      <c r="C7" s="69"/>
      <c r="D7" s="46"/>
      <c r="E7" s="35"/>
      <c r="F7" s="69"/>
      <c r="G7" s="46"/>
      <c r="H7" s="35"/>
      <c r="I7" s="69"/>
      <c r="J7" s="35"/>
      <c r="K7" s="19"/>
    </row>
    <row r="8" spans="1:11" ht="18" customHeight="1" x14ac:dyDescent="0.25">
      <c r="A8" s="68"/>
      <c r="B8" s="35"/>
      <c r="C8" s="69"/>
      <c r="D8" s="46"/>
      <c r="E8" s="35"/>
      <c r="F8" s="69"/>
      <c r="G8" s="46"/>
      <c r="H8" s="35"/>
      <c r="I8" s="69"/>
      <c r="J8" s="35"/>
      <c r="K8" s="19"/>
    </row>
    <row r="9" spans="1:11" ht="18" customHeight="1" x14ac:dyDescent="0.25">
      <c r="A9" s="68"/>
      <c r="B9" s="35"/>
      <c r="C9" s="69"/>
      <c r="D9" s="46"/>
      <c r="E9" s="35"/>
      <c r="F9" s="69"/>
      <c r="G9" s="46"/>
      <c r="H9" s="35"/>
      <c r="I9" s="69"/>
      <c r="J9" s="35"/>
      <c r="K9" s="19"/>
    </row>
    <row r="10" spans="1:11" ht="48.95" customHeight="1" x14ac:dyDescent="0.25">
      <c r="A10" s="71" t="s">
        <v>62</v>
      </c>
      <c r="B10" s="27"/>
      <c r="C10" s="27"/>
      <c r="D10" s="27"/>
      <c r="E10" s="27"/>
      <c r="F10" s="27"/>
      <c r="G10" s="27"/>
      <c r="H10" s="27"/>
      <c r="I10" s="27"/>
      <c r="J10" s="27"/>
      <c r="K10" s="27"/>
    </row>
    <row r="11" spans="1:11" ht="15.95" customHeight="1" thickBot="1" x14ac:dyDescent="0.3">
      <c r="A11" s="10"/>
      <c r="B11" s="10"/>
      <c r="C11" s="10"/>
      <c r="D11" s="10"/>
      <c r="E11" s="10"/>
      <c r="F11" s="10"/>
      <c r="G11" s="10"/>
      <c r="H11" s="10"/>
      <c r="I11" s="10"/>
      <c r="J11" s="10"/>
      <c r="K11" s="11"/>
    </row>
    <row r="12" spans="1:11" ht="48.95" customHeight="1" x14ac:dyDescent="0.25">
      <c r="A12" s="72" t="s">
        <v>27</v>
      </c>
      <c r="B12" s="61"/>
      <c r="C12" s="73" t="s">
        <v>58</v>
      </c>
      <c r="D12" s="60"/>
      <c r="E12" s="61"/>
      <c r="F12" s="73" t="s">
        <v>63</v>
      </c>
      <c r="G12" s="60"/>
      <c r="H12" s="61"/>
      <c r="I12" s="74" t="s">
        <v>60</v>
      </c>
      <c r="J12" s="63"/>
      <c r="K12" s="11"/>
    </row>
    <row r="13" spans="1:11" ht="18" customHeight="1" x14ac:dyDescent="0.25">
      <c r="A13" s="68"/>
      <c r="B13" s="35"/>
      <c r="C13" s="69"/>
      <c r="D13" s="46"/>
      <c r="E13" s="35"/>
      <c r="F13" s="69"/>
      <c r="G13" s="46"/>
      <c r="H13" s="35"/>
      <c r="I13" s="70"/>
      <c r="J13" s="48"/>
      <c r="K13" s="11"/>
    </row>
    <row r="14" spans="1:11" ht="18" customHeight="1" x14ac:dyDescent="0.25">
      <c r="A14" s="68"/>
      <c r="B14" s="35"/>
      <c r="C14" s="69"/>
      <c r="D14" s="46"/>
      <c r="E14" s="35"/>
      <c r="F14" s="69"/>
      <c r="G14" s="46"/>
      <c r="H14" s="35"/>
      <c r="I14" s="70"/>
      <c r="J14" s="48"/>
      <c r="K14" s="11"/>
    </row>
    <row r="15" spans="1:11" ht="18" customHeight="1" x14ac:dyDescent="0.25">
      <c r="A15" s="68"/>
      <c r="B15" s="35"/>
      <c r="C15" s="69"/>
      <c r="D15" s="46"/>
      <c r="E15" s="35"/>
      <c r="F15" s="69"/>
      <c r="G15" s="46"/>
      <c r="H15" s="35"/>
      <c r="I15" s="70"/>
      <c r="J15" s="48"/>
      <c r="K15" s="11"/>
    </row>
    <row r="16" spans="1:11" ht="18" customHeight="1" x14ac:dyDescent="0.25">
      <c r="A16" s="68"/>
      <c r="B16" s="35"/>
      <c r="C16" s="69"/>
      <c r="D16" s="46"/>
      <c r="E16" s="35"/>
      <c r="F16" s="69"/>
      <c r="G16" s="46"/>
      <c r="H16" s="35"/>
      <c r="I16" s="70"/>
      <c r="J16" s="48"/>
      <c r="K16" s="11"/>
    </row>
    <row r="18" spans="1:10" ht="15.95" customHeight="1" x14ac:dyDescent="0.25">
      <c r="A18" s="58" t="s">
        <v>64</v>
      </c>
      <c r="B18" s="27"/>
      <c r="C18" s="27"/>
      <c r="D18" s="27"/>
      <c r="E18" s="27"/>
      <c r="F18" s="27"/>
      <c r="G18" s="27"/>
      <c r="H18" s="27"/>
      <c r="I18" s="27"/>
      <c r="J18" s="27"/>
    </row>
    <row r="19" spans="1:10" ht="15.95" customHeight="1" thickBot="1" x14ac:dyDescent="0.3"/>
    <row r="20" spans="1:10" ht="15.95" customHeight="1" x14ac:dyDescent="0.25">
      <c r="A20" s="8" t="s">
        <v>26</v>
      </c>
      <c r="B20" s="59" t="s">
        <v>65</v>
      </c>
      <c r="C20" s="60"/>
      <c r="D20" s="60"/>
      <c r="E20" s="60"/>
      <c r="F20" s="60"/>
      <c r="G20" s="61"/>
      <c r="H20" s="62" t="s">
        <v>66</v>
      </c>
      <c r="I20" s="60"/>
      <c r="J20" s="63"/>
    </row>
    <row r="21" spans="1:10" ht="26.25" customHeight="1" x14ac:dyDescent="0.25">
      <c r="A21" s="25" t="s">
        <v>67</v>
      </c>
      <c r="B21" s="64" t="s">
        <v>91</v>
      </c>
      <c r="C21" s="46"/>
      <c r="D21" s="46"/>
      <c r="E21" s="46"/>
      <c r="F21" s="46"/>
      <c r="G21" s="35"/>
      <c r="H21" s="47" t="s">
        <v>85</v>
      </c>
      <c r="I21" s="46"/>
      <c r="J21" s="48"/>
    </row>
    <row r="22" spans="1:10" ht="24.75" customHeight="1" x14ac:dyDescent="0.25">
      <c r="A22" s="25">
        <v>2.1</v>
      </c>
      <c r="B22" s="64" t="s">
        <v>86</v>
      </c>
      <c r="C22" s="46"/>
      <c r="D22" s="46"/>
      <c r="E22" s="46"/>
      <c r="F22" s="46"/>
      <c r="G22" s="35"/>
      <c r="H22" s="47" t="s">
        <v>85</v>
      </c>
      <c r="I22" s="46"/>
      <c r="J22" s="48"/>
    </row>
    <row r="23" spans="1:10" ht="19.5" customHeight="1" x14ac:dyDescent="0.25">
      <c r="A23" s="26">
        <v>2.2000000000000002</v>
      </c>
      <c r="B23" s="45" t="s">
        <v>87</v>
      </c>
      <c r="C23" s="46"/>
      <c r="D23" s="46"/>
      <c r="E23" s="46"/>
      <c r="F23" s="46"/>
      <c r="G23" s="35"/>
      <c r="H23" s="47" t="s">
        <v>85</v>
      </c>
      <c r="I23" s="46"/>
      <c r="J23" s="48"/>
    </row>
    <row r="24" spans="1:10" ht="19.5" customHeight="1" x14ac:dyDescent="0.25">
      <c r="A24" s="26">
        <v>2.2999999999999998</v>
      </c>
      <c r="B24" s="45" t="s">
        <v>88</v>
      </c>
      <c r="C24" s="46"/>
      <c r="D24" s="46"/>
      <c r="E24" s="46"/>
      <c r="F24" s="46"/>
      <c r="G24" s="35"/>
      <c r="H24" s="65" t="s">
        <v>89</v>
      </c>
      <c r="I24" s="66"/>
      <c r="J24" s="67"/>
    </row>
    <row r="25" spans="1:10" ht="19.5" customHeight="1" x14ac:dyDescent="0.25">
      <c r="A25" s="26">
        <v>3</v>
      </c>
      <c r="B25" s="45" t="s">
        <v>90</v>
      </c>
      <c r="C25" s="46"/>
      <c r="D25" s="46"/>
      <c r="E25" s="46"/>
      <c r="F25" s="46"/>
      <c r="G25" s="35"/>
      <c r="H25" s="47" t="s">
        <v>85</v>
      </c>
      <c r="I25" s="46"/>
      <c r="J25" s="48"/>
    </row>
    <row r="26" spans="1:10" ht="19.5" customHeight="1" x14ac:dyDescent="0.25">
      <c r="A26" s="26">
        <v>4</v>
      </c>
      <c r="B26" s="45" t="s">
        <v>92</v>
      </c>
      <c r="C26" s="46"/>
      <c r="D26" s="46"/>
      <c r="E26" s="46"/>
      <c r="F26" s="46"/>
      <c r="G26" s="35"/>
      <c r="H26" s="47" t="s">
        <v>85</v>
      </c>
      <c r="I26" s="46"/>
      <c r="J26" s="48"/>
    </row>
    <row r="27" spans="1:10" ht="19.5" customHeight="1" x14ac:dyDescent="0.25">
      <c r="A27" s="26">
        <v>5</v>
      </c>
      <c r="B27" s="45" t="s">
        <v>93</v>
      </c>
      <c r="C27" s="46"/>
      <c r="D27" s="46"/>
      <c r="E27" s="46"/>
      <c r="F27" s="46"/>
      <c r="G27" s="35"/>
      <c r="H27" s="47" t="s">
        <v>85</v>
      </c>
      <c r="I27" s="46"/>
      <c r="J27" s="48"/>
    </row>
    <row r="28" spans="1:10" ht="19.5" customHeight="1" x14ac:dyDescent="0.25">
      <c r="A28" s="20"/>
      <c r="B28" s="49"/>
      <c r="C28" s="46"/>
      <c r="D28" s="46"/>
      <c r="E28" s="46"/>
      <c r="F28" s="46"/>
      <c r="G28" s="35"/>
      <c r="H28" s="50"/>
      <c r="I28" s="46"/>
      <c r="J28" s="48"/>
    </row>
    <row r="29" spans="1:10" ht="19.5" customHeight="1" x14ac:dyDescent="0.25">
      <c r="A29" s="20"/>
      <c r="B29" s="49"/>
      <c r="C29" s="46"/>
      <c r="D29" s="46"/>
      <c r="E29" s="46"/>
      <c r="F29" s="46"/>
      <c r="G29" s="35"/>
      <c r="H29" s="50"/>
      <c r="I29" s="46"/>
      <c r="J29" s="48"/>
    </row>
    <row r="30" spans="1:10" ht="19.5" customHeight="1" thickBot="1" x14ac:dyDescent="0.3">
      <c r="A30" s="21"/>
      <c r="B30" s="51"/>
      <c r="C30" s="52"/>
      <c r="D30" s="52"/>
      <c r="E30" s="52"/>
      <c r="F30" s="52"/>
      <c r="G30" s="53"/>
      <c r="H30" s="54"/>
      <c r="I30" s="55"/>
      <c r="J30" s="56"/>
    </row>
    <row r="32" spans="1:10" ht="102" customHeight="1" x14ac:dyDescent="0.25">
      <c r="A32" s="57" t="s">
        <v>68</v>
      </c>
      <c r="B32" s="27"/>
      <c r="C32" s="27"/>
      <c r="D32" s="27"/>
      <c r="E32" s="27"/>
      <c r="F32" s="27"/>
      <c r="G32" s="27"/>
      <c r="H32" s="27"/>
      <c r="I32" s="27"/>
      <c r="J32" s="27"/>
    </row>
    <row r="35" spans="1:10" x14ac:dyDescent="0.25">
      <c r="A35" s="43" t="s">
        <v>69</v>
      </c>
      <c r="B35" s="27"/>
      <c r="C35" s="27"/>
      <c r="D35" s="27"/>
      <c r="E35" s="44" t="s">
        <v>83</v>
      </c>
      <c r="F35" s="27"/>
      <c r="G35" s="27"/>
      <c r="H35" s="27"/>
      <c r="I35" s="27"/>
      <c r="J35" s="27"/>
    </row>
    <row r="37" spans="1:10" x14ac:dyDescent="0.25">
      <c r="A37" s="43" t="s">
        <v>70</v>
      </c>
      <c r="B37" s="27"/>
      <c r="C37" s="27"/>
      <c r="D37" s="27"/>
      <c r="E37" s="44" t="s">
        <v>84</v>
      </c>
      <c r="F37" s="27"/>
      <c r="G37" s="27"/>
      <c r="H37" s="27"/>
      <c r="I37" s="27"/>
      <c r="J37" s="27"/>
    </row>
    <row r="84" spans="1:1" ht="15.75" x14ac:dyDescent="0.25">
      <c r="A84" t="s">
        <v>71</v>
      </c>
    </row>
  </sheetData>
  <mergeCells count="70">
    <mergeCell ref="A2:K3"/>
    <mergeCell ref="A5:B5"/>
    <mergeCell ref="C5:E5"/>
    <mergeCell ref="F5:H5"/>
    <mergeCell ref="I5:J5"/>
    <mergeCell ref="A6:B6"/>
    <mergeCell ref="C6:E6"/>
    <mergeCell ref="F6:H6"/>
    <mergeCell ref="I6:J6"/>
    <mergeCell ref="A9:B9"/>
    <mergeCell ref="C9:E9"/>
    <mergeCell ref="F9:H9"/>
    <mergeCell ref="I9:J9"/>
    <mergeCell ref="A7:B7"/>
    <mergeCell ref="C7:E7"/>
    <mergeCell ref="F7:H7"/>
    <mergeCell ref="I7:J7"/>
    <mergeCell ref="A8:B8"/>
    <mergeCell ref="C8:E8"/>
    <mergeCell ref="F8:H8"/>
    <mergeCell ref="I8:J8"/>
    <mergeCell ref="A10:K10"/>
    <mergeCell ref="A12:B12"/>
    <mergeCell ref="C12:E12"/>
    <mergeCell ref="F12:H12"/>
    <mergeCell ref="I12:J12"/>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B25:G25"/>
    <mergeCell ref="H25:J25"/>
    <mergeCell ref="B26:G26"/>
    <mergeCell ref="H26:J26"/>
    <mergeCell ref="A18:J18"/>
    <mergeCell ref="B20:G20"/>
    <mergeCell ref="H20:J20"/>
    <mergeCell ref="B21:G21"/>
    <mergeCell ref="H21:J21"/>
    <mergeCell ref="B22:G22"/>
    <mergeCell ref="H22:J22"/>
    <mergeCell ref="B23:G23"/>
    <mergeCell ref="H23:J23"/>
    <mergeCell ref="B24:G24"/>
    <mergeCell ref="H24:J24"/>
    <mergeCell ref="A37:D37"/>
    <mergeCell ref="E37:J37"/>
    <mergeCell ref="B27:G27"/>
    <mergeCell ref="H27:J27"/>
    <mergeCell ref="B28:G28"/>
    <mergeCell ref="H28:J28"/>
    <mergeCell ref="B29:G29"/>
    <mergeCell ref="H29:J29"/>
    <mergeCell ref="B30:G30"/>
    <mergeCell ref="H30:J30"/>
    <mergeCell ref="A32:J32"/>
    <mergeCell ref="A35:D35"/>
    <mergeCell ref="E35:J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Zita Druskienė</cp:lastModifiedBy>
  <dcterms:created xsi:type="dcterms:W3CDTF">2023-04-04T12:16:45Z</dcterms:created>
  <dcterms:modified xsi:type="dcterms:W3CDTF">2023-11-14T09:21:21Z</dcterms:modified>
</cp:coreProperties>
</file>