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rasbuz\Documents\VIENKATINIŲ PASIŪLYMŲ FORMOS\"/>
    </mc:Choice>
  </mc:AlternateContent>
  <xr:revisionPtr revIDLastSave="0" documentId="13_ncr:1_{80A3916F-4BB5-49D3-B461-BB6AF03B1178}" xr6:coauthVersionLast="47" xr6:coauthVersionMax="47" xr10:uidLastSave="{00000000-0000-0000-0000-000000000000}"/>
  <bookViews>
    <workbookView xWindow="-120" yWindow="-120" windowWidth="19440" windowHeight="10440" tabRatio="500" xr2:uid="{00000000-000D-0000-FFFF-FFFF00000000}"/>
  </bookViews>
  <sheets>
    <sheet name="Pasiūlymas" sheetId="1" r:id="rId1"/>
    <sheet name="Subtiekėjai ir priedai" sheetId="2" r:id="rId2"/>
  </sheets>
  <calcPr calcId="191029" iterate="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89" i="1" l="1"/>
  <c r="F84" i="1"/>
  <c r="F88" i="1" s="1"/>
  <c r="F89" i="1" s="1"/>
  <c r="F90" i="1" s="1"/>
  <c r="G75" i="1"/>
  <c r="F71" i="1"/>
  <c r="G74" i="1" s="1"/>
  <c r="G61" i="1"/>
  <c r="F57" i="1"/>
  <c r="G60" i="1" s="1"/>
  <c r="G47" i="1"/>
  <c r="F41" i="1"/>
  <c r="G46" i="1" s="1"/>
  <c r="G88" i="1" l="1"/>
  <c r="F74" i="1"/>
  <c r="F75" i="1" s="1"/>
  <c r="F76" i="1" s="1"/>
  <c r="F46" i="1"/>
  <c r="F47" i="1" s="1"/>
  <c r="F48" i="1" s="1"/>
  <c r="F60" i="1"/>
  <c r="F61" i="1" s="1"/>
  <c r="F62" i="1" s="1"/>
</calcChain>
</file>

<file path=xl/sharedStrings.xml><?xml version="1.0" encoding="utf-8"?>
<sst xmlns="http://schemas.openxmlformats.org/spreadsheetml/2006/main" count="178" uniqueCount="127">
  <si>
    <t>PIRKIMO SĄLYGŲ PRIEDAS "PASIŪLYMO FORMA"</t>
  </si>
  <si>
    <t xml:space="preserve">VIENKARTINĖS PAGALBINĖS MEDICININĖS PRIEMONĖS </t>
  </si>
  <si>
    <t>Kam:</t>
  </si>
  <si>
    <t>VšĮ LSMU Kauno ligoninė</t>
  </si>
  <si>
    <t>Data:</t>
  </si>
  <si>
    <t>Nr.:</t>
  </si>
  <si>
    <t>Vieta:</t>
  </si>
  <si>
    <t>Kaunas</t>
  </si>
  <si>
    <t>Tiekėjo pavadinimas / Ūkio subjektų grupės nariai:</t>
  </si>
  <si>
    <t>UAB Stelsa</t>
  </si>
  <si>
    <t>Tiekėjo kodas (-ai):</t>
  </si>
  <si>
    <t>Tiekėjo adresas (-ai):</t>
  </si>
  <si>
    <t>P. Lukšio g. 53</t>
  </si>
  <si>
    <t>Tiekėjo PVM mokėtojo kodas(-ai):</t>
  </si>
  <si>
    <t>Tiekėjo / Ūkio subjektų grupės atsakingo partnerio sąskaitos numeris, banko pavadinimas ir banko kodas (-ai):</t>
  </si>
  <si>
    <t>Asmens atsakingo už pasiūlymą vardas, pavardė:</t>
  </si>
  <si>
    <t>Donatas Gerulaitis</t>
  </si>
  <si>
    <t>Asmens atsakingo už pasiūlymą telefono numeris, el. pašto adresas:</t>
  </si>
  <si>
    <t>8 37 388508, donatas@stelsa.lt</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</si>
  <si>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</si>
  <si>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</si>
  <si>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</si>
  <si>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</si>
  <si>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</si>
  <si>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</si>
  <si>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</si>
  <si>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</si>
  <si>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</si>
  <si>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</si>
  <si>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</si>
  <si>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r>
      <rPr>
        <sz val="11"/>
        <rFont val="Calibri"/>
        <family val="2"/>
        <charset val="1"/>
      </rPr>
      <t xml:space="preserve">6. Pasiūlymų formoje būtina palikti tik siūlomas pirkimo dalis. Nepasiūlytas pirkimo dalis būtina </t>
    </r>
    <r>
      <rPr>
        <b/>
        <sz val="11"/>
        <rFont val="Calibri"/>
        <family val="2"/>
        <charset val="186"/>
      </rPr>
      <t>IŠTRINTI.</t>
    </r>
  </si>
  <si>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</si>
  <si>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</si>
  <si>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</si>
  <si>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</si>
  <si>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</si>
  <si>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</si>
  <si>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</si>
  <si>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</si>
  <si>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</si>
  <si>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</si>
  <si>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</si>
  <si>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Taikomas PVM dydis (%)</t>
  </si>
  <si>
    <t>PVM suma</t>
  </si>
  <si>
    <t>Suma su PVM</t>
  </si>
  <si>
    <t>90. DALIS</t>
  </si>
  <si>
    <t>RINKINIAI KLIZMOMS SUAUGUSIEMS</t>
  </si>
  <si>
    <t>90.</t>
  </si>
  <si>
    <t>Rinkiniai klizmoms suaugusiems</t>
  </si>
  <si>
    <t>90.1.</t>
  </si>
  <si>
    <t>Plasti-med, 120101</t>
  </si>
  <si>
    <t>90.1.1.</t>
  </si>
  <si>
    <t>Kateterio ilgis ne mažiau 110cm</t>
  </si>
  <si>
    <t>Taip, kateterio ilgis 110cm</t>
  </si>
  <si>
    <t>90.1.2.</t>
  </si>
  <si>
    <t>Kateteris minkštu, atviru galiuku, su 2 skylutėmis, padengtas lubrikantu, sugraduota</t>
  </si>
  <si>
    <t>Taip, kateteris minkštu, atviru galiuku, su 2 skylutėmis, padengtas lubrikantu, sugraduota</t>
  </si>
  <si>
    <t>90.1.3.</t>
  </si>
  <si>
    <t>Sugraduotas polivinilo chlorido ar lygiavertės medžiagos maišelis, talpa 1750ml (± 50ml)</t>
  </si>
  <si>
    <t xml:space="preserve">Taip, sugraduotas polivinilo chlorido maišelis, talpa 1750ml </t>
  </si>
  <si>
    <t>90.1.4.</t>
  </si>
  <si>
    <t>Spaustukas, servetėlė, polietileninės pirštinės, skystas muilas</t>
  </si>
  <si>
    <t>Taip, spaustukas, servetėlė, polietileninės pirštinės, skystas muilas</t>
  </si>
  <si>
    <t>93. DALIS</t>
  </si>
  <si>
    <t>PAKETŲ FOLIJA</t>
  </si>
  <si>
    <t>93.</t>
  </si>
  <si>
    <t>Paketų folija</t>
  </si>
  <si>
    <t>93.1.</t>
  </si>
  <si>
    <t>Paketų folija klojama į parafino išpilstymo  padėklus</t>
  </si>
  <si>
    <t>Pino, 30142</t>
  </si>
  <si>
    <t>93.1.1.</t>
  </si>
  <si>
    <t>Turi būti atspari 80-90⁰C temperatūrai</t>
  </si>
  <si>
    <t>Taip, atspari 80-90⁰C temperatūrai</t>
  </si>
  <si>
    <t>93.1.2.</t>
  </si>
  <si>
    <t>Rulono plotis 65cm( ±3cm), ilgis - ne mažiau 1000 m</t>
  </si>
  <si>
    <t>Taip, rulono plotis 65cm, ilgis - 1000 m</t>
  </si>
  <si>
    <t>163. DALIS</t>
  </si>
  <si>
    <t>EKG ELEKTRODAI SUAUGUSIEMS</t>
  </si>
  <si>
    <t>163.</t>
  </si>
  <si>
    <t>EKG elektrodai suaugusiems</t>
  </si>
  <si>
    <t>163.1.</t>
  </si>
  <si>
    <t>Esvico, ES GS54</t>
  </si>
  <si>
    <t>163.1.1.</t>
  </si>
  <si>
    <t>45 - 55 mm diametro</t>
  </si>
  <si>
    <t>Taip, 50 mm diametro</t>
  </si>
  <si>
    <t>163.1.2.</t>
  </si>
  <si>
    <t>Lipnūs,su sidabro/sidabro chlorido sensoriumi</t>
  </si>
  <si>
    <t>Taip, lipnūs,su sidabro/sidabro chlorido sensoriumi</t>
  </si>
  <si>
    <t>203. DALIS</t>
  </si>
  <si>
    <t>PEILIUKAS OFTALMOLOGINIS</t>
  </si>
  <si>
    <t>203.</t>
  </si>
  <si>
    <t>Peiliukas oftalmologinis</t>
  </si>
  <si>
    <t>203.1.</t>
  </si>
  <si>
    <t>Microtrack surgicals,  M-965569</t>
  </si>
  <si>
    <t>203.1.1.</t>
  </si>
  <si>
    <t>Vienkartinis, sterilus</t>
  </si>
  <si>
    <t>Taip, vienkartinis, sterilus</t>
  </si>
  <si>
    <t>203.1.2.</t>
  </si>
  <si>
    <t>Ieties formos</t>
  </si>
  <si>
    <t>Taip, ieties formos</t>
  </si>
  <si>
    <t>203.1.3.</t>
  </si>
  <si>
    <t>20 G (1,2 - 1,3mm)</t>
  </si>
  <si>
    <t>Taip, 20 G (1,2 - 1,3mm)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</si>
  <si>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</si>
  <si>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</si>
  <si>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</si>
  <si>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</si>
  <si>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</si>
  <si>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</si>
  <si>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</si>
  <si>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</si>
  <si>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</si>
  <si>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</si>
  <si>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</si>
  <si>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</si>
  <si>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</si>
  <si>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</si>
  <si>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</si>
  <si>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Ne</t>
  </si>
  <si>
    <t>Europos bendrasis viešųjų pirkimų dokumentas</t>
  </si>
  <si>
    <t>Prekių techninis aprašymas</t>
  </si>
  <si>
    <t>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</si>
  <si>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</si>
  <si>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</si>
  <si>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Vadybininkas</t>
  </si>
  <si>
    <t>Pasirašančio asmens vardas ir pavardė:</t>
  </si>
  <si>
    <t>7859-3 2023-06-04 20:44:56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</si>
</sst>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rgb="FF000000"/>
      <name val="Calibri"/>
      <family val="2"/>
      <charset val="1"/>
    </font>
    <font>
      <sz val="11"/>
      <color rgb="FF000000"/>
      <name val="Calibri"/>
      <family val="2"/>
      <charset val="1"/>
    </font>
    <font>
      <b/>
      <sz val="11"/>
      <color rgb="FF000000"/>
      <name val="Calibri"/>
      <family val="2"/>
      <charset val="1"/>
    </font>
    <font>
      <sz val="11"/>
      <color rgb="FFA6A6A6"/>
      <name val="Calibri"/>
      <family val="2"/>
      <charset val="1"/>
    </font>
    <font>
      <sz val="11"/>
      <name val="Calibri"/>
      <family val="2"/>
      <charset val="1"/>
    </font>
    <font>
      <b/>
      <sz val="11"/>
      <name val="Calibri"/>
      <family val="2"/>
      <charset val="186"/>
    </font>
    <font>
      <sz val="11"/>
      <color rgb="FF000000"/>
      <name val="Times New Roman"/>
      <family val="1"/>
      <charset val="186"/>
    </font>
    <font>
      <i/>
      <sz val="11"/>
      <color rgb="FF000000"/>
      <name val="Calibri"/>
      <family val="2"/>
      <charset val="1"/>
    </font>
  </fonts>
  <fills count="5">
    <fill>
      <patternFill patternType="none"/>
    </fill>
    <fill>
      <patternFill patternType="gray125"/>
    </fill>
    <fill>
      <patternFill patternType="solid">
        <fgColor rgb="FFBFBFBF"/>
        <bgColor rgb="FFCCCCFF"/>
      </patternFill>
    </fill>
    <fill>
      <patternFill patternType="solid">
        <fgColor rgb="FFFFFFFF"/>
        <bgColor rgb="FFFFFFCC"/>
      </patternFill>
    </fill>
    <fill>
      <patternFill patternType="solid">
        <fgColor rgb="FFED7D31"/>
        <bgColor rgb="FFFF8080"/>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s>
  <cellStyleXfs count="1">
    <xf numFmtId="0" fontId="0" fillId="0" borderId="0"/>
  </cellStyleXfs>
  <cellXfs count="52">
    <xf numFmtId="0" fontId="0" fillId="0" borderId="0" xfId="0"/>
    <xf numFmtId="0" fontId="1" fillId="3" borderId="2"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0" xfId="0" applyFont="1" applyFill="1" applyAlignment="1">
      <alignment vertical="center" wrapText="1"/>
    </xf>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14" fontId="1" fillId="3" borderId="1" xfId="0" applyNumberFormat="1" applyFont="1" applyFill="1" applyBorder="1" applyAlignment="1" applyProtection="1">
      <alignment horizontal="left"/>
      <protection locked="0"/>
    </xf>
    <xf numFmtId="0" fontId="1" fillId="3" borderId="1" xfId="0" applyFont="1" applyFill="1" applyBorder="1" applyAlignment="1" applyProtection="1">
      <alignment horizontal="left"/>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lignment wrapText="1"/>
    </xf>
    <xf numFmtId="0" fontId="3" fillId="2" borderId="0" xfId="0" applyFont="1" applyFill="1" applyAlignment="1" applyProtection="1">
      <alignment wrapText="1"/>
      <protection locked="0"/>
    </xf>
    <xf numFmtId="0" fontId="1" fillId="3" borderId="0" xfId="0" applyFont="1" applyFill="1" applyProtection="1">
      <protection locked="0"/>
    </xf>
    <xf numFmtId="0" fontId="4" fillId="4" borderId="0" xfId="0" applyFont="1" applyFill="1"/>
    <xf numFmtId="0" fontId="2" fillId="2" borderId="1" xfId="0" applyFont="1" applyFill="1" applyBorder="1" applyAlignment="1">
      <alignment vertical="center" wrapText="1"/>
    </xf>
    <xf numFmtId="0" fontId="2" fillId="2" borderId="1" xfId="0" applyFont="1" applyFill="1" applyBorder="1"/>
    <xf numFmtId="0" fontId="1" fillId="2" borderId="1" xfId="0" applyFont="1" applyFill="1" applyBorder="1"/>
    <xf numFmtId="0" fontId="1" fillId="2" borderId="1" xfId="0" applyFont="1" applyFill="1" applyBorder="1" applyAlignment="1">
      <alignment wrapText="1"/>
    </xf>
    <xf numFmtId="0" fontId="1" fillId="3" borderId="1" xfId="0" applyFont="1" applyFill="1" applyBorder="1" applyProtection="1">
      <protection locked="0"/>
    </xf>
    <xf numFmtId="0" fontId="6" fillId="3" borderId="1" xfId="0" applyFont="1" applyFill="1" applyBorder="1" applyProtection="1">
      <protection locked="0"/>
    </xf>
    <xf numFmtId="0" fontId="2" fillId="2" borderId="1" xfId="0" applyFont="1" applyFill="1" applyBorder="1" applyAlignment="1">
      <alignment wrapText="1"/>
    </xf>
    <xf numFmtId="4" fontId="1" fillId="3" borderId="1" xfId="0" applyNumberFormat="1" applyFont="1" applyFill="1" applyBorder="1" applyProtection="1">
      <protection locked="0"/>
    </xf>
    <xf numFmtId="0" fontId="1" fillId="2" borderId="3" xfId="0" applyFont="1" applyFill="1" applyBorder="1"/>
    <xf numFmtId="0" fontId="1" fillId="2" borderId="6" xfId="0" applyFont="1" applyFill="1" applyBorder="1" applyAlignment="1">
      <alignment horizontal="center" wrapText="1"/>
    </xf>
    <xf numFmtId="0" fontId="1" fillId="3" borderId="7"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2" xfId="0" applyFont="1" applyFill="1" applyBorder="1" applyAlignment="1">
      <alignment horizontal="center" vertical="center" wrapText="1"/>
    </xf>
    <xf numFmtId="0" fontId="1" fillId="2" borderId="0" xfId="0" applyFont="1" applyFill="1"/>
    <xf numFmtId="0" fontId="1" fillId="2" borderId="0" xfId="0" applyFont="1" applyFill="1" applyAlignment="1">
      <alignment vertical="center" wrapText="1"/>
    </xf>
    <xf numFmtId="0" fontId="1" fillId="2" borderId="1" xfId="0" applyFont="1" applyFill="1" applyBorder="1" applyAlignment="1">
      <alignment vertical="center" wrapText="1"/>
    </xf>
    <xf numFmtId="0" fontId="1" fillId="3" borderId="1" xfId="0" applyFont="1" applyFill="1" applyBorder="1" applyAlignment="1" applyProtection="1">
      <alignment horizontal="center" vertical="center" wrapText="1"/>
      <protection locked="0"/>
    </xf>
    <xf numFmtId="0" fontId="2" fillId="2" borderId="0" xfId="0" applyFont="1" applyFill="1"/>
    <xf numFmtId="49" fontId="1" fillId="2" borderId="2" xfId="0" applyNumberFormat="1" applyFont="1" applyFill="1" applyBorder="1" applyAlignment="1">
      <alignment horizontal="left" vertical="center" wrapText="1"/>
    </xf>
    <xf numFmtId="49" fontId="1" fillId="2" borderId="2" xfId="0" applyNumberFormat="1" applyFont="1" applyFill="1" applyBorder="1" applyAlignment="1">
      <alignment horizontal="left" vertical="center"/>
    </xf>
    <xf numFmtId="0" fontId="1" fillId="2" borderId="0" xfId="0" applyFont="1" applyFill="1" applyAlignment="1">
      <alignment horizontal="right"/>
    </xf>
    <xf numFmtId="0" fontId="1" fillId="3" borderId="0" xfId="0" applyFont="1" applyFill="1" applyProtection="1">
      <protection locked="0"/>
    </xf>
    <xf numFmtId="0" fontId="1" fillId="3" borderId="1" xfId="0" applyFont="1" applyFill="1" applyBorder="1" applyAlignment="1" applyProtection="1">
      <alignment horizontal="left" vertical="center" wrapText="1"/>
      <protection locked="0"/>
    </xf>
    <xf numFmtId="0" fontId="1" fillId="3" borderId="10" xfId="0" applyFont="1" applyFill="1" applyBorder="1" applyAlignment="1" applyProtection="1">
      <alignment horizontal="center" vertical="center" wrapText="1"/>
      <protection locked="0"/>
    </xf>
    <xf numFmtId="0" fontId="7" fillId="2" borderId="0" xfId="0" applyFont="1" applyFill="1" applyAlignment="1">
      <alignment horizontal="left" vertical="top" wrapText="1"/>
    </xf>
    <xf numFmtId="0" fontId="1" fillId="2" borderId="1" xfId="0" applyFont="1" applyFill="1" applyBorder="1" applyAlignment="1">
      <alignment horizontal="left" vertical="center" wrapText="1"/>
    </xf>
    <xf numFmtId="0" fontId="2" fillId="2" borderId="0" xfId="0" applyFont="1" applyFill="1" applyAlignment="1">
      <alignment horizontal="left"/>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2"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donatas@stels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818"/>
  <sheetViews>
    <sheetView tabSelected="1" topLeftCell="A74" zoomScaleNormal="100" workbookViewId="0">
      <selection activeCell="F98" sqref="F98"/>
    </sheetView>
  </sheetViews>
  <sheetFormatPr defaultColWidth="10.875" defaultRowHeight="15" x14ac:dyDescent="0.25"/>
  <cols>
    <col min="1" max="1" width="8.75" style="4" customWidth="1"/>
    <col min="2" max="2" width="62.375" style="4" customWidth="1"/>
    <col min="3" max="3" width="9.125" style="4" customWidth="1"/>
    <col min="4" max="4" width="11.625" style="4" customWidth="1"/>
    <col min="5" max="5" width="15.75" style="4" customWidth="1"/>
    <col min="6" max="6" width="14.875" style="4" customWidth="1"/>
    <col min="7" max="7" width="20.5" style="4" customWidth="1"/>
    <col min="8" max="8" width="26.5" style="4" customWidth="1"/>
    <col min="9" max="15" width="25" style="4" customWidth="1"/>
    <col min="16" max="16384" width="10.875" style="4"/>
  </cols>
  <sheetData>
    <row r="2" spans="1:6" x14ac:dyDescent="0.25">
      <c r="A2" s="5" t="s">
        <v>0</v>
      </c>
      <c r="B2" s="5"/>
    </row>
    <row r="3" spans="1:6" x14ac:dyDescent="0.25">
      <c r="B3" s="6"/>
    </row>
    <row r="4" spans="1:6" x14ac:dyDescent="0.25">
      <c r="A4" s="5" t="s">
        <v>1</v>
      </c>
      <c r="B4" s="5"/>
    </row>
    <row r="5" spans="1:6" x14ac:dyDescent="0.25">
      <c r="A5" s="5"/>
      <c r="B5" s="5"/>
    </row>
    <row r="6" spans="1:6" x14ac:dyDescent="0.25">
      <c r="A6" s="4" t="s">
        <v>2</v>
      </c>
      <c r="B6" s="5" t="s">
        <v>3</v>
      </c>
    </row>
    <row r="7" spans="1:6" x14ac:dyDescent="0.25">
      <c r="B7" s="5"/>
    </row>
    <row r="8" spans="1:6" x14ac:dyDescent="0.25">
      <c r="A8" s="7" t="s">
        <v>4</v>
      </c>
      <c r="B8" s="8">
        <v>45092</v>
      </c>
    </row>
    <row r="9" spans="1:6" x14ac:dyDescent="0.25">
      <c r="A9" s="7" t="s">
        <v>5</v>
      </c>
      <c r="B9" s="9">
        <v>230615</v>
      </c>
    </row>
    <row r="10" spans="1:6" x14ac:dyDescent="0.25">
      <c r="A10" s="7" t="s">
        <v>6</v>
      </c>
      <c r="B10" s="9" t="s">
        <v>7</v>
      </c>
    </row>
    <row r="12" spans="1:6" ht="15.75" customHeight="1" x14ac:dyDescent="0.25">
      <c r="A12" s="31" t="s">
        <v>8</v>
      </c>
      <c r="B12" s="31"/>
      <c r="C12" s="32" t="s">
        <v>9</v>
      </c>
      <c r="D12" s="32"/>
      <c r="E12" s="32"/>
      <c r="F12" s="32"/>
    </row>
    <row r="13" spans="1:6" ht="15.75" customHeight="1" x14ac:dyDescent="0.25">
      <c r="A13" s="35" t="s">
        <v>10</v>
      </c>
      <c r="B13" s="35"/>
      <c r="C13" s="32">
        <v>134411924</v>
      </c>
      <c r="D13" s="32"/>
      <c r="E13" s="32"/>
      <c r="F13" s="32"/>
    </row>
    <row r="14" spans="1:6" ht="15.75" customHeight="1" x14ac:dyDescent="0.25">
      <c r="A14" s="35" t="s">
        <v>11</v>
      </c>
      <c r="B14" s="35"/>
      <c r="C14" s="32" t="s">
        <v>12</v>
      </c>
      <c r="D14" s="32"/>
      <c r="E14" s="32"/>
      <c r="F14" s="32"/>
    </row>
    <row r="15" spans="1:6" ht="15.75" customHeight="1" x14ac:dyDescent="0.25">
      <c r="A15" s="31" t="s">
        <v>13</v>
      </c>
      <c r="B15" s="31"/>
      <c r="C15" s="32">
        <v>344119219</v>
      </c>
      <c r="D15" s="32"/>
      <c r="E15" s="32"/>
      <c r="F15" s="32"/>
    </row>
    <row r="16" spans="1:6" ht="63" customHeight="1" x14ac:dyDescent="0.25">
      <c r="A16" s="34" t="s">
        <v>14</v>
      </c>
      <c r="B16" s="34"/>
      <c r="C16" s="32"/>
      <c r="D16" s="32"/>
      <c r="E16" s="32"/>
      <c r="F16" s="32"/>
    </row>
    <row r="17" spans="1:6" ht="15.75" customHeight="1" x14ac:dyDescent="0.25">
      <c r="A17" s="31" t="s">
        <v>15</v>
      </c>
      <c r="B17" s="31"/>
      <c r="C17" s="32" t="s">
        <v>16</v>
      </c>
      <c r="D17" s="32"/>
      <c r="E17" s="32"/>
      <c r="F17" s="32"/>
    </row>
    <row r="18" spans="1:6" ht="15.75" customHeight="1" x14ac:dyDescent="0.25">
      <c r="A18" s="31" t="s">
        <v>17</v>
      </c>
      <c r="B18" s="31"/>
      <c r="C18" s="32" t="s">
        <v>18</v>
      </c>
      <c r="D18" s="32"/>
      <c r="E18" s="32"/>
      <c r="F18" s="32"/>
    </row>
    <row r="19" spans="1:6" ht="48" customHeight="1" x14ac:dyDescent="0.25">
      <c r="A19" s="31" t="s">
        <v>19</v>
      </c>
      <c r="B19" s="31"/>
      <c r="C19" s="32"/>
      <c r="D19" s="32"/>
      <c r="E19" s="32"/>
      <c r="F19" s="32"/>
    </row>
    <row r="20" spans="1:6" ht="54.75" customHeight="1" x14ac:dyDescent="0.25">
      <c r="A20" s="31" t="s">
        <v>20</v>
      </c>
      <c r="B20" s="31"/>
      <c r="C20" s="32"/>
      <c r="D20" s="32"/>
      <c r="E20" s="32"/>
      <c r="F20" s="32"/>
    </row>
    <row r="21" spans="1:6" ht="70.5" customHeight="1" x14ac:dyDescent="0.25">
      <c r="A21" s="31" t="s">
        <v>21</v>
      </c>
      <c r="B21" s="31"/>
      <c r="C21" s="32"/>
      <c r="D21" s="32"/>
      <c r="E21" s="32"/>
      <c r="F21" s="32"/>
    </row>
    <row r="22" spans="1:6" ht="18" customHeight="1" x14ac:dyDescent="0.25">
      <c r="A22" s="3"/>
      <c r="B22" s="3"/>
      <c r="C22" s="10"/>
      <c r="D22" s="10"/>
      <c r="E22" s="10"/>
      <c r="F22" s="10"/>
    </row>
    <row r="23" spans="1:6" x14ac:dyDescent="0.25">
      <c r="A23" s="33" t="s">
        <v>22</v>
      </c>
      <c r="B23" s="33"/>
      <c r="C23" s="33"/>
      <c r="D23" s="33"/>
      <c r="E23" s="33"/>
      <c r="F23" s="33"/>
    </row>
    <row r="24" spans="1:6" x14ac:dyDescent="0.25">
      <c r="A24" s="29" t="s">
        <v>23</v>
      </c>
      <c r="B24" s="29"/>
      <c r="C24" s="29"/>
      <c r="D24" s="29"/>
      <c r="E24" s="29"/>
      <c r="F24" s="29"/>
    </row>
    <row r="25" spans="1:6" x14ac:dyDescent="0.25">
      <c r="A25" s="29" t="s">
        <v>24</v>
      </c>
      <c r="B25" s="29"/>
      <c r="C25" s="29"/>
      <c r="D25" s="29"/>
      <c r="E25" s="29"/>
      <c r="F25" s="29"/>
    </row>
    <row r="26" spans="1:6" x14ac:dyDescent="0.25">
      <c r="A26" s="29" t="s">
        <v>25</v>
      </c>
      <c r="B26" s="29"/>
      <c r="C26" s="29"/>
      <c r="D26" s="29"/>
      <c r="E26" s="29"/>
      <c r="F26" s="29"/>
    </row>
    <row r="27" spans="1:6" x14ac:dyDescent="0.25">
      <c r="A27" s="29" t="s">
        <v>26</v>
      </c>
      <c r="B27" s="29"/>
      <c r="C27" s="29"/>
      <c r="D27" s="29"/>
      <c r="E27" s="29"/>
      <c r="F27" s="29"/>
    </row>
    <row r="28" spans="1:6" ht="31.5" customHeight="1" x14ac:dyDescent="0.25">
      <c r="A28" s="30" t="s">
        <v>27</v>
      </c>
      <c r="B28" s="30"/>
      <c r="C28" s="30"/>
      <c r="D28" s="30"/>
      <c r="E28" s="30"/>
      <c r="F28" s="30"/>
    </row>
    <row r="29" spans="1:6" x14ac:dyDescent="0.25">
      <c r="A29" s="29" t="s">
        <v>28</v>
      </c>
      <c r="B29" s="29"/>
      <c r="C29" s="29"/>
      <c r="D29" s="29"/>
      <c r="E29" s="29"/>
      <c r="F29" s="29"/>
    </row>
    <row r="30" spans="1:6" ht="24" customHeight="1" x14ac:dyDescent="0.25">
      <c r="A30" s="4" t="s">
        <v>29</v>
      </c>
      <c r="C30" s="11"/>
      <c r="D30" s="12"/>
      <c r="E30" s="11"/>
      <c r="F30" s="13"/>
    </row>
    <row r="31" spans="1:6" x14ac:dyDescent="0.25">
      <c r="A31" s="14" t="s">
        <v>30</v>
      </c>
      <c r="B31" s="14"/>
      <c r="C31" s="14"/>
      <c r="D31" s="14"/>
    </row>
    <row r="36" spans="1:8" x14ac:dyDescent="0.25">
      <c r="A36" s="5" t="s">
        <v>45</v>
      </c>
      <c r="B36" s="5" t="s">
        <v>46</v>
      </c>
    </row>
    <row r="38" spans="1:8" x14ac:dyDescent="0.25">
      <c r="A38" s="5" t="s">
        <v>31</v>
      </c>
    </row>
    <row r="39" spans="1:8" ht="45" x14ac:dyDescent="0.25">
      <c r="A39" s="15" t="s">
        <v>32</v>
      </c>
      <c r="B39" s="15" t="s">
        <v>33</v>
      </c>
      <c r="C39" s="15" t="s">
        <v>34</v>
      </c>
      <c r="D39" s="15" t="s">
        <v>35</v>
      </c>
      <c r="E39" s="15" t="s">
        <v>36</v>
      </c>
      <c r="F39" s="15" t="s">
        <v>37</v>
      </c>
      <c r="G39" s="15" t="s">
        <v>38</v>
      </c>
      <c r="H39" s="15" t="s">
        <v>39</v>
      </c>
    </row>
    <row r="40" spans="1:8" x14ac:dyDescent="0.25">
      <c r="A40" s="16" t="s">
        <v>47</v>
      </c>
      <c r="B40" s="21" t="s">
        <v>48</v>
      </c>
      <c r="C40" s="17"/>
      <c r="D40" s="17"/>
      <c r="E40" s="17"/>
      <c r="F40" s="17"/>
      <c r="G40" s="17"/>
      <c r="H40" s="17"/>
    </row>
    <row r="41" spans="1:8" x14ac:dyDescent="0.25">
      <c r="A41" s="17" t="s">
        <v>49</v>
      </c>
      <c r="B41" s="18" t="s">
        <v>48</v>
      </c>
      <c r="C41" s="17">
        <v>2000</v>
      </c>
      <c r="D41" s="17" t="s">
        <v>40</v>
      </c>
      <c r="E41" s="19">
        <v>0.57999999999999996</v>
      </c>
      <c r="F41" s="17">
        <f>IF(ISBLANK(E41),"", PRODUCT(C41,E41))</f>
        <v>1160</v>
      </c>
      <c r="G41" s="20" t="s">
        <v>50</v>
      </c>
      <c r="H41" s="17"/>
    </row>
    <row r="42" spans="1:8" x14ac:dyDescent="0.25">
      <c r="A42" s="17" t="s">
        <v>51</v>
      </c>
      <c r="B42" s="18" t="s">
        <v>52</v>
      </c>
      <c r="C42" s="17"/>
      <c r="D42" s="17"/>
      <c r="E42" s="17"/>
      <c r="F42" s="17"/>
      <c r="G42" s="17"/>
      <c r="H42" s="18" t="s">
        <v>53</v>
      </c>
    </row>
    <row r="43" spans="1:8" ht="60" x14ac:dyDescent="0.25">
      <c r="A43" s="17" t="s">
        <v>54</v>
      </c>
      <c r="B43" s="18" t="s">
        <v>55</v>
      </c>
      <c r="C43" s="17"/>
      <c r="D43" s="17"/>
      <c r="E43" s="17"/>
      <c r="F43" s="17"/>
      <c r="G43" s="17"/>
      <c r="H43" s="18" t="s">
        <v>56</v>
      </c>
    </row>
    <row r="44" spans="1:8" ht="30" x14ac:dyDescent="0.25">
      <c r="A44" s="17" t="s">
        <v>57</v>
      </c>
      <c r="B44" s="18" t="s">
        <v>58</v>
      </c>
      <c r="C44" s="17"/>
      <c r="D44" s="17"/>
      <c r="E44" s="17"/>
      <c r="F44" s="17"/>
      <c r="G44" s="17"/>
      <c r="H44" s="18" t="s">
        <v>59</v>
      </c>
    </row>
    <row r="45" spans="1:8" ht="45" x14ac:dyDescent="0.25">
      <c r="A45" s="17" t="s">
        <v>60</v>
      </c>
      <c r="B45" s="18" t="s">
        <v>61</v>
      </c>
      <c r="C45" s="17"/>
      <c r="D45" s="17"/>
      <c r="E45" s="17"/>
      <c r="F45" s="17"/>
      <c r="G45" s="17"/>
      <c r="H45" s="18" t="s">
        <v>62</v>
      </c>
    </row>
    <row r="46" spans="1:8" x14ac:dyDescent="0.25">
      <c r="E46" s="16" t="s">
        <v>41</v>
      </c>
      <c r="F46" s="16">
        <f>IF((COUNT(C41:C45)&lt;&gt;COUNT(F41:F45)),"", ROUND(SUM(F41:F45),2))</f>
        <v>1160</v>
      </c>
      <c r="G46" s="4" t="str">
        <f>IF((COUNT(C41:C45)&lt;&gt;COUNT(F41:F45)),"Neužpildytos visų objektų kainos", "")</f>
        <v/>
      </c>
    </row>
    <row r="47" spans="1:8" x14ac:dyDescent="0.25">
      <c r="C47" s="16" t="s">
        <v>42</v>
      </c>
      <c r="D47" s="19">
        <v>5</v>
      </c>
      <c r="E47" s="16" t="s">
        <v>43</v>
      </c>
      <c r="F47" s="16">
        <f>IF(OR(F46="",D47=""),"", ROUND(PRODUCT(D47,F46)/100,2))</f>
        <v>58</v>
      </c>
      <c r="G47" s="4" t="str">
        <f>IF(D47="", "Nurodykite taikomą PVM dydį", "")</f>
        <v/>
      </c>
    </row>
    <row r="48" spans="1:8" x14ac:dyDescent="0.25">
      <c r="E48" s="16" t="s">
        <v>44</v>
      </c>
      <c r="F48" s="16">
        <f>IF(ISBLANK(F47), "", ROUND(SUM(F46:F47),2))</f>
        <v>1218</v>
      </c>
    </row>
    <row r="52" spans="1:8" x14ac:dyDescent="0.25">
      <c r="A52" s="5" t="s">
        <v>63</v>
      </c>
      <c r="B52" s="5" t="s">
        <v>64</v>
      </c>
    </row>
    <row r="54" spans="1:8" x14ac:dyDescent="0.25">
      <c r="A54" s="5" t="s">
        <v>31</v>
      </c>
    </row>
    <row r="55" spans="1:8" ht="45" x14ac:dyDescent="0.25">
      <c r="A55" s="15" t="s">
        <v>32</v>
      </c>
      <c r="B55" s="15" t="s">
        <v>33</v>
      </c>
      <c r="C55" s="15" t="s">
        <v>34</v>
      </c>
      <c r="D55" s="15" t="s">
        <v>35</v>
      </c>
      <c r="E55" s="15" t="s">
        <v>36</v>
      </c>
      <c r="F55" s="15" t="s">
        <v>37</v>
      </c>
      <c r="G55" s="15" t="s">
        <v>38</v>
      </c>
      <c r="H55" s="15" t="s">
        <v>39</v>
      </c>
    </row>
    <row r="56" spans="1:8" x14ac:dyDescent="0.25">
      <c r="A56" s="16" t="s">
        <v>65</v>
      </c>
      <c r="B56" s="16" t="s">
        <v>66</v>
      </c>
      <c r="C56" s="17"/>
      <c r="D56" s="17"/>
      <c r="E56" s="17"/>
      <c r="F56" s="17"/>
      <c r="G56" s="17"/>
      <c r="H56" s="17"/>
    </row>
    <row r="57" spans="1:8" x14ac:dyDescent="0.25">
      <c r="A57" s="17" t="s">
        <v>67</v>
      </c>
      <c r="B57" s="17" t="s">
        <v>68</v>
      </c>
      <c r="C57" s="17">
        <v>6</v>
      </c>
      <c r="D57" s="17" t="s">
        <v>40</v>
      </c>
      <c r="E57" s="22">
        <v>360</v>
      </c>
      <c r="F57" s="17">
        <f>IF(ISBLANK(E57),"", PRODUCT(C57,E57))</f>
        <v>2160</v>
      </c>
      <c r="G57" s="19" t="s">
        <v>69</v>
      </c>
      <c r="H57" s="17"/>
    </row>
    <row r="58" spans="1:8" x14ac:dyDescent="0.25">
      <c r="A58" s="17" t="s">
        <v>70</v>
      </c>
      <c r="B58" s="17" t="s">
        <v>71</v>
      </c>
      <c r="C58" s="17"/>
      <c r="D58" s="17"/>
      <c r="E58" s="17"/>
      <c r="F58" s="17"/>
      <c r="G58" s="17"/>
      <c r="H58" s="17" t="s">
        <v>72</v>
      </c>
    </row>
    <row r="59" spans="1:8" x14ac:dyDescent="0.25">
      <c r="A59" s="17" t="s">
        <v>73</v>
      </c>
      <c r="B59" s="17" t="s">
        <v>74</v>
      </c>
      <c r="C59" s="17"/>
      <c r="D59" s="17"/>
      <c r="E59" s="17"/>
      <c r="F59" s="17"/>
      <c r="G59" s="17"/>
      <c r="H59" s="17" t="s">
        <v>75</v>
      </c>
    </row>
    <row r="60" spans="1:8" x14ac:dyDescent="0.25">
      <c r="E60" s="16" t="s">
        <v>41</v>
      </c>
      <c r="F60" s="16">
        <f>IF((COUNT(C57:C59)&lt;&gt;COUNT(F57:F59)),"", ROUND(SUM(F57:F59),2))</f>
        <v>2160</v>
      </c>
      <c r="G60" s="4" t="str">
        <f>IF((COUNT(C57:C59)&lt;&gt;COUNT(F57:F59)),"Neužpildytos visų objektų kainos", "")</f>
        <v/>
      </c>
    </row>
    <row r="61" spans="1:8" x14ac:dyDescent="0.25">
      <c r="C61" s="16" t="s">
        <v>42</v>
      </c>
      <c r="D61" s="19">
        <v>5</v>
      </c>
      <c r="E61" s="16" t="s">
        <v>43</v>
      </c>
      <c r="F61" s="16">
        <f>IF(OR(F60="",D61=""),"", ROUND(PRODUCT(D61,F60)/100,2))</f>
        <v>108</v>
      </c>
      <c r="G61" s="4" t="str">
        <f>IF(D61="", "Nurodykite taikomą PVM dydį", "")</f>
        <v/>
      </c>
    </row>
    <row r="62" spans="1:8" x14ac:dyDescent="0.25">
      <c r="E62" s="16" t="s">
        <v>44</v>
      </c>
      <c r="F62" s="16">
        <f>IF(ISBLANK(F61), "", ROUND(SUM(F60:F61),2))</f>
        <v>2268</v>
      </c>
    </row>
    <row r="66" spans="1:8" x14ac:dyDescent="0.25">
      <c r="A66" s="5" t="s">
        <v>76</v>
      </c>
      <c r="B66" s="5" t="s">
        <v>77</v>
      </c>
    </row>
    <row r="68" spans="1:8" x14ac:dyDescent="0.25">
      <c r="A68" s="5" t="s">
        <v>31</v>
      </c>
    </row>
    <row r="69" spans="1:8" ht="45" x14ac:dyDescent="0.25">
      <c r="A69" s="15" t="s">
        <v>32</v>
      </c>
      <c r="B69" s="15" t="s">
        <v>33</v>
      </c>
      <c r="C69" s="15" t="s">
        <v>34</v>
      </c>
      <c r="D69" s="15" t="s">
        <v>35</v>
      </c>
      <c r="E69" s="15" t="s">
        <v>36</v>
      </c>
      <c r="F69" s="15" t="s">
        <v>37</v>
      </c>
      <c r="G69" s="15" t="s">
        <v>38</v>
      </c>
      <c r="H69" s="15" t="s">
        <v>39</v>
      </c>
    </row>
    <row r="70" spans="1:8" x14ac:dyDescent="0.25">
      <c r="A70" s="16" t="s">
        <v>78</v>
      </c>
      <c r="B70" s="16" t="s">
        <v>79</v>
      </c>
      <c r="C70" s="17"/>
      <c r="D70" s="17"/>
      <c r="E70" s="17"/>
      <c r="F70" s="17"/>
      <c r="G70" s="17"/>
      <c r="H70" s="17"/>
    </row>
    <row r="71" spans="1:8" x14ac:dyDescent="0.25">
      <c r="A71" s="17" t="s">
        <v>80</v>
      </c>
      <c r="B71" s="17" t="s">
        <v>79</v>
      </c>
      <c r="C71" s="17">
        <v>150000</v>
      </c>
      <c r="D71" s="17" t="s">
        <v>40</v>
      </c>
      <c r="E71" s="19">
        <v>4.3999999999999997E-2</v>
      </c>
      <c r="F71" s="17">
        <f>IF(ISBLANK(E71),"", PRODUCT(C71,E71))</f>
        <v>6600</v>
      </c>
      <c r="G71" s="19" t="s">
        <v>81</v>
      </c>
      <c r="H71" s="17"/>
    </row>
    <row r="72" spans="1:8" x14ac:dyDescent="0.25">
      <c r="A72" s="17" t="s">
        <v>82</v>
      </c>
      <c r="B72" s="17" t="s">
        <v>83</v>
      </c>
      <c r="C72" s="17"/>
      <c r="D72" s="17"/>
      <c r="E72" s="17"/>
      <c r="F72" s="17"/>
      <c r="G72" s="17"/>
      <c r="H72" s="17" t="s">
        <v>84</v>
      </c>
    </row>
    <row r="73" spans="1:8" x14ac:dyDescent="0.25">
      <c r="A73" s="17" t="s">
        <v>85</v>
      </c>
      <c r="B73" s="17" t="s">
        <v>86</v>
      </c>
      <c r="C73" s="17"/>
      <c r="D73" s="17"/>
      <c r="E73" s="17"/>
      <c r="F73" s="17"/>
      <c r="G73" s="17"/>
      <c r="H73" s="17" t="s">
        <v>87</v>
      </c>
    </row>
    <row r="74" spans="1:8" x14ac:dyDescent="0.25">
      <c r="E74" s="16" t="s">
        <v>41</v>
      </c>
      <c r="F74" s="16">
        <f>IF((COUNT(C71:C73)&lt;&gt;COUNT(F71:F73)),"", ROUND(SUM(F71:F73),2))</f>
        <v>6600</v>
      </c>
      <c r="G74" s="4" t="str">
        <f>IF((COUNT(C71:C73)&lt;&gt;COUNT(F71:F73)),"Neužpildytos visų objektų kainos", "")</f>
        <v/>
      </c>
    </row>
    <row r="75" spans="1:8" x14ac:dyDescent="0.25">
      <c r="C75" s="16" t="s">
        <v>42</v>
      </c>
      <c r="D75" s="19">
        <v>5</v>
      </c>
      <c r="E75" s="16" t="s">
        <v>43</v>
      </c>
      <c r="F75" s="16">
        <f>IF(OR(F74="",D75=""),"", ROUND(PRODUCT(D75,F74)/100,2))</f>
        <v>330</v>
      </c>
      <c r="G75" s="4" t="str">
        <f>IF(D75="", "Nurodykite taikomą PVM dydį", "")</f>
        <v/>
      </c>
    </row>
    <row r="76" spans="1:8" x14ac:dyDescent="0.25">
      <c r="E76" s="16" t="s">
        <v>44</v>
      </c>
      <c r="F76" s="16">
        <f>IF(ISBLANK(F75), "", ROUND(SUM(F74:F75),2))</f>
        <v>6930</v>
      </c>
    </row>
    <row r="79" spans="1:8" x14ac:dyDescent="0.25">
      <c r="A79" s="5" t="s">
        <v>88</v>
      </c>
      <c r="B79" s="5" t="s">
        <v>89</v>
      </c>
    </row>
    <row r="81" spans="1:8" x14ac:dyDescent="0.25">
      <c r="A81" s="5" t="s">
        <v>31</v>
      </c>
    </row>
    <row r="82" spans="1:8" ht="45" x14ac:dyDescent="0.25">
      <c r="A82" s="15" t="s">
        <v>32</v>
      </c>
      <c r="B82" s="15" t="s">
        <v>33</v>
      </c>
      <c r="C82" s="15" t="s">
        <v>34</v>
      </c>
      <c r="D82" s="15" t="s">
        <v>35</v>
      </c>
      <c r="E82" s="15" t="s">
        <v>36</v>
      </c>
      <c r="F82" s="15" t="s">
        <v>37</v>
      </c>
      <c r="G82" s="15" t="s">
        <v>38</v>
      </c>
      <c r="H82" s="15" t="s">
        <v>39</v>
      </c>
    </row>
    <row r="83" spans="1:8" x14ac:dyDescent="0.25">
      <c r="A83" s="16" t="s">
        <v>90</v>
      </c>
      <c r="B83" s="16" t="s">
        <v>91</v>
      </c>
      <c r="C83" s="17"/>
      <c r="D83" s="17"/>
      <c r="E83" s="17"/>
      <c r="F83" s="17"/>
      <c r="G83" s="17"/>
      <c r="H83" s="17"/>
    </row>
    <row r="84" spans="1:8" x14ac:dyDescent="0.25">
      <c r="A84" s="17" t="s">
        <v>92</v>
      </c>
      <c r="B84" s="17" t="s">
        <v>91</v>
      </c>
      <c r="C84" s="17">
        <v>300</v>
      </c>
      <c r="D84" s="17" t="s">
        <v>40</v>
      </c>
      <c r="E84" s="19">
        <v>1.46</v>
      </c>
      <c r="F84" s="17">
        <f>IF(ISBLANK(E84),"", PRODUCT(C84,E84))</f>
        <v>438</v>
      </c>
      <c r="G84" s="19" t="s">
        <v>93</v>
      </c>
      <c r="H84" s="17"/>
    </row>
    <row r="85" spans="1:8" x14ac:dyDescent="0.25">
      <c r="A85" s="17" t="s">
        <v>94</v>
      </c>
      <c r="B85" s="17" t="s">
        <v>95</v>
      </c>
      <c r="C85" s="17"/>
      <c r="D85" s="17"/>
      <c r="E85" s="17"/>
      <c r="F85" s="17"/>
      <c r="G85" s="17"/>
      <c r="H85" s="17" t="s">
        <v>96</v>
      </c>
    </row>
    <row r="86" spans="1:8" x14ac:dyDescent="0.25">
      <c r="A86" s="17" t="s">
        <v>97</v>
      </c>
      <c r="B86" s="17" t="s">
        <v>98</v>
      </c>
      <c r="C86" s="17"/>
      <c r="D86" s="17"/>
      <c r="E86" s="17"/>
      <c r="F86" s="17"/>
      <c r="G86" s="17"/>
      <c r="H86" s="17" t="s">
        <v>99</v>
      </c>
    </row>
    <row r="87" spans="1:8" x14ac:dyDescent="0.25">
      <c r="A87" s="17" t="s">
        <v>100</v>
      </c>
      <c r="B87" s="17" t="s">
        <v>101</v>
      </c>
      <c r="C87" s="17"/>
      <c r="D87" s="17"/>
      <c r="E87" s="17"/>
      <c r="F87" s="17"/>
      <c r="G87" s="17"/>
      <c r="H87" s="17" t="s">
        <v>102</v>
      </c>
    </row>
    <row r="88" spans="1:8" x14ac:dyDescent="0.25">
      <c r="E88" s="16" t="s">
        <v>41</v>
      </c>
      <c r="F88" s="16">
        <f>IF((COUNT(C84:C87)&lt;&gt;COUNT(F84:F87)),"", ROUND(SUM(F84:F87),2))</f>
        <v>438</v>
      </c>
      <c r="G88" s="4" t="str">
        <f>IF((COUNT(C84:C87)&lt;&gt;COUNT(F84:F87)),"Neužpildytos visų objektų kainos", "")</f>
        <v/>
      </c>
    </row>
    <row r="89" spans="1:8" x14ac:dyDescent="0.25">
      <c r="C89" s="16" t="s">
        <v>42</v>
      </c>
      <c r="D89" s="19">
        <v>5</v>
      </c>
      <c r="E89" s="16" t="s">
        <v>43</v>
      </c>
      <c r="F89" s="16">
        <f>IF(OR(F88="",D89=""),"", ROUND(PRODUCT(D89,F88)/100,2))</f>
        <v>21.9</v>
      </c>
      <c r="G89" s="4" t="str">
        <f>IF(D89="", "Nurodykite taikomą PVM dydį", "")</f>
        <v/>
      </c>
    </row>
    <row r="90" spans="1:8" x14ac:dyDescent="0.25">
      <c r="E90" s="16" t="s">
        <v>44</v>
      </c>
      <c r="F90" s="16">
        <f>IF(ISBLANK(F89), "", ROUND(SUM(F88:F89),2))</f>
        <v>459.9</v>
      </c>
    </row>
    <row r="818" spans="1:15" s="3" customFormat="1" x14ac:dyDescent="0.25">
      <c r="A818" s="4"/>
      <c r="B818" s="4"/>
      <c r="C818" s="4"/>
      <c r="D818" s="4"/>
      <c r="E818" s="4"/>
      <c r="F818" s="4"/>
      <c r="G818" s="4"/>
      <c r="H818" s="4"/>
      <c r="I818" s="4"/>
      <c r="J818" s="4"/>
      <c r="K818" s="4"/>
      <c r="L818" s="4"/>
      <c r="M818" s="4"/>
      <c r="N818" s="4"/>
      <c r="O818" s="4"/>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6:F26"/>
    <mergeCell ref="A27:F27"/>
    <mergeCell ref="A28:F28"/>
    <mergeCell ref="A29:F29"/>
    <mergeCell ref="A21:B21"/>
    <mergeCell ref="C21:F21"/>
    <mergeCell ref="A23:F23"/>
    <mergeCell ref="A24:F24"/>
    <mergeCell ref="A25:F25"/>
  </mergeCells>
  <hyperlinks>
    <hyperlink ref="C18" r:id="rId1" xr:uid="{00000000-0004-0000-0000-000000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3"/>
  <sheetViews>
    <sheetView zoomScaleNormal="100" workbookViewId="0">
      <selection activeCell="H27" sqref="H27"/>
    </sheetView>
  </sheetViews>
  <sheetFormatPr defaultColWidth="10.875" defaultRowHeight="15" x14ac:dyDescent="0.25"/>
  <cols>
    <col min="1" max="1" width="13.875" style="4" customWidth="1"/>
    <col min="2" max="16384" width="10.875" style="4"/>
  </cols>
  <sheetData>
    <row r="2" spans="1:11" ht="15" customHeight="1" x14ac:dyDescent="0.25">
      <c r="A2" s="51" t="s">
        <v>103</v>
      </c>
      <c r="B2" s="51"/>
      <c r="C2" s="51"/>
      <c r="D2" s="51"/>
      <c r="E2" s="51"/>
      <c r="F2" s="51"/>
      <c r="G2" s="51"/>
      <c r="H2" s="51"/>
      <c r="I2" s="51"/>
      <c r="J2" s="51"/>
      <c r="K2" s="51"/>
    </row>
    <row r="3" spans="1:11" x14ac:dyDescent="0.25">
      <c r="A3" s="51"/>
      <c r="B3" s="51"/>
      <c r="C3" s="51"/>
      <c r="D3" s="51"/>
      <c r="E3" s="51"/>
      <c r="F3" s="51"/>
      <c r="G3" s="51"/>
      <c r="H3" s="51"/>
      <c r="I3" s="51"/>
      <c r="J3" s="51"/>
      <c r="K3" s="51"/>
    </row>
    <row r="4" spans="1:11" ht="15.75" customHeight="1" x14ac:dyDescent="0.25">
      <c r="A4" s="23"/>
      <c r="B4" s="23"/>
      <c r="C4" s="23"/>
      <c r="D4" s="23"/>
      <c r="E4" s="23"/>
      <c r="F4" s="23"/>
      <c r="G4" s="23"/>
      <c r="H4" s="23"/>
      <c r="I4" s="23"/>
      <c r="J4" s="23"/>
    </row>
    <row r="5" spans="1:11" ht="48" customHeight="1" x14ac:dyDescent="0.25">
      <c r="A5" s="47" t="s">
        <v>104</v>
      </c>
      <c r="B5" s="47"/>
      <c r="C5" s="48" t="s">
        <v>105</v>
      </c>
      <c r="D5" s="48"/>
      <c r="E5" s="48"/>
      <c r="F5" s="48" t="s">
        <v>106</v>
      </c>
      <c r="G5" s="48"/>
      <c r="H5" s="48"/>
      <c r="I5" s="48" t="s">
        <v>107</v>
      </c>
      <c r="J5" s="48"/>
      <c r="K5" s="24" t="s">
        <v>108</v>
      </c>
    </row>
    <row r="6" spans="1:11" ht="48.75" customHeight="1" x14ac:dyDescent="0.25">
      <c r="A6" s="45"/>
      <c r="B6" s="45"/>
      <c r="C6" s="32"/>
      <c r="D6" s="32"/>
      <c r="E6" s="32"/>
      <c r="F6" s="32"/>
      <c r="G6" s="32"/>
      <c r="H6" s="32"/>
      <c r="I6" s="32"/>
      <c r="J6" s="32"/>
      <c r="K6" s="25"/>
    </row>
    <row r="7" spans="1:11" ht="48.75" customHeight="1" x14ac:dyDescent="0.25">
      <c r="A7" s="45"/>
      <c r="B7" s="45"/>
      <c r="C7" s="32"/>
      <c r="D7" s="32"/>
      <c r="E7" s="32"/>
      <c r="F7" s="32"/>
      <c r="G7" s="32"/>
      <c r="H7" s="32"/>
      <c r="I7" s="32"/>
      <c r="J7" s="32"/>
      <c r="K7" s="25"/>
    </row>
    <row r="8" spans="1:11" ht="48.75" customHeight="1" x14ac:dyDescent="0.25">
      <c r="A8" s="45"/>
      <c r="B8" s="45"/>
      <c r="C8" s="32"/>
      <c r="D8" s="32"/>
      <c r="E8" s="32"/>
      <c r="F8" s="32"/>
      <c r="G8" s="32"/>
      <c r="H8" s="32"/>
      <c r="I8" s="32"/>
      <c r="J8" s="32"/>
      <c r="K8" s="25"/>
    </row>
    <row r="9" spans="1:11" ht="18.75" customHeight="1" x14ac:dyDescent="0.25">
      <c r="A9" s="26"/>
      <c r="B9" s="26"/>
      <c r="C9" s="26"/>
      <c r="D9" s="26"/>
      <c r="E9" s="26"/>
      <c r="F9" s="26"/>
      <c r="G9" s="26"/>
      <c r="H9" s="26"/>
      <c r="I9" s="26"/>
      <c r="J9" s="26"/>
      <c r="K9" s="27"/>
    </row>
    <row r="10" spans="1:11" ht="48.75" customHeight="1" x14ac:dyDescent="0.25">
      <c r="A10" s="50" t="s">
        <v>109</v>
      </c>
      <c r="B10" s="50"/>
      <c r="C10" s="50"/>
      <c r="D10" s="50"/>
      <c r="E10" s="50"/>
      <c r="F10" s="50"/>
      <c r="G10" s="50"/>
      <c r="H10" s="50"/>
      <c r="I10" s="50"/>
      <c r="J10" s="50"/>
      <c r="K10" s="50"/>
    </row>
    <row r="11" spans="1:11" ht="15.75" customHeight="1" x14ac:dyDescent="0.25">
      <c r="A11" s="26"/>
      <c r="B11" s="26"/>
      <c r="C11" s="26"/>
      <c r="D11" s="26"/>
      <c r="E11" s="26"/>
      <c r="F11" s="26"/>
      <c r="G11" s="26"/>
      <c r="H11" s="26"/>
      <c r="I11" s="26"/>
      <c r="J11" s="26"/>
      <c r="K11" s="27"/>
    </row>
    <row r="12" spans="1:11" ht="48.75" customHeight="1" x14ac:dyDescent="0.25">
      <c r="A12" s="47" t="s">
        <v>33</v>
      </c>
      <c r="B12" s="47"/>
      <c r="C12" s="48" t="s">
        <v>105</v>
      </c>
      <c r="D12" s="48"/>
      <c r="E12" s="48"/>
      <c r="F12" s="48" t="s">
        <v>110</v>
      </c>
      <c r="G12" s="48"/>
      <c r="H12" s="48"/>
      <c r="I12" s="49" t="s">
        <v>107</v>
      </c>
      <c r="J12" s="49"/>
      <c r="K12" s="27"/>
    </row>
    <row r="13" spans="1:11" ht="48.75" customHeight="1" x14ac:dyDescent="0.25">
      <c r="A13" s="45"/>
      <c r="B13" s="45"/>
      <c r="C13" s="32"/>
      <c r="D13" s="32"/>
      <c r="E13" s="32"/>
      <c r="F13" s="32"/>
      <c r="G13" s="32"/>
      <c r="H13" s="32"/>
      <c r="I13" s="46"/>
      <c r="J13" s="46"/>
      <c r="K13" s="27"/>
    </row>
    <row r="14" spans="1:11" ht="48.75" customHeight="1" x14ac:dyDescent="0.25">
      <c r="A14" s="45"/>
      <c r="B14" s="45"/>
      <c r="C14" s="32"/>
      <c r="D14" s="32"/>
      <c r="E14" s="32"/>
      <c r="F14" s="32"/>
      <c r="G14" s="32"/>
      <c r="H14" s="32"/>
      <c r="I14" s="46"/>
      <c r="J14" s="46"/>
      <c r="K14" s="27"/>
    </row>
    <row r="15" spans="1:11" ht="48.75" customHeight="1" x14ac:dyDescent="0.25">
      <c r="A15" s="45"/>
      <c r="B15" s="45"/>
      <c r="C15" s="32"/>
      <c r="D15" s="32"/>
      <c r="E15" s="32"/>
      <c r="F15" s="32"/>
      <c r="G15" s="32"/>
      <c r="H15" s="32"/>
      <c r="I15" s="46"/>
      <c r="J15" s="46"/>
      <c r="K15" s="27"/>
    </row>
    <row r="17" spans="1:10" ht="33" customHeight="1" x14ac:dyDescent="0.25">
      <c r="A17" s="40"/>
      <c r="B17" s="40"/>
      <c r="C17" s="40"/>
      <c r="D17" s="40"/>
      <c r="E17" s="40"/>
      <c r="F17" s="40"/>
      <c r="G17" s="40"/>
      <c r="H17" s="40"/>
      <c r="I17" s="40"/>
      <c r="J17" s="40"/>
    </row>
    <row r="19" spans="1:10" ht="15.75" customHeight="1" x14ac:dyDescent="0.25">
      <c r="A19" s="42" t="s">
        <v>111</v>
      </c>
      <c r="B19" s="42"/>
      <c r="C19" s="42"/>
      <c r="D19" s="42"/>
      <c r="E19" s="42"/>
      <c r="F19" s="42"/>
      <c r="G19" s="42"/>
      <c r="H19" s="42"/>
      <c r="I19" s="42"/>
      <c r="J19" s="42"/>
    </row>
    <row r="20" spans="1:10" ht="15.75" customHeight="1" x14ac:dyDescent="0.25"/>
    <row r="21" spans="1:10" ht="15.75" customHeight="1" x14ac:dyDescent="0.25">
      <c r="A21" s="2" t="s">
        <v>32</v>
      </c>
      <c r="B21" s="43" t="s">
        <v>112</v>
      </c>
      <c r="C21" s="43"/>
      <c r="D21" s="43"/>
      <c r="E21" s="43"/>
      <c r="F21" s="43"/>
      <c r="G21" s="43"/>
      <c r="H21" s="44" t="s">
        <v>113</v>
      </c>
      <c r="I21" s="44"/>
      <c r="J21" s="44"/>
    </row>
    <row r="22" spans="1:10" ht="48" customHeight="1" x14ac:dyDescent="0.25">
      <c r="A22" s="28" t="s">
        <v>114</v>
      </c>
      <c r="B22" s="41" t="s">
        <v>115</v>
      </c>
      <c r="C22" s="41"/>
      <c r="D22" s="41"/>
      <c r="E22" s="41"/>
      <c r="F22" s="41"/>
      <c r="G22" s="41"/>
      <c r="H22" s="39"/>
      <c r="I22" s="39"/>
      <c r="J22" s="39"/>
    </row>
    <row r="23" spans="1:10" ht="48" customHeight="1" x14ac:dyDescent="0.25">
      <c r="A23" s="28" t="s">
        <v>116</v>
      </c>
      <c r="B23" s="41" t="s">
        <v>117</v>
      </c>
      <c r="C23" s="41"/>
      <c r="D23" s="41"/>
      <c r="E23" s="41"/>
      <c r="F23" s="41"/>
      <c r="G23" s="41"/>
      <c r="H23" s="39" t="s">
        <v>118</v>
      </c>
      <c r="I23" s="39"/>
      <c r="J23" s="39"/>
    </row>
    <row r="24" spans="1:10" ht="48" customHeight="1" x14ac:dyDescent="0.25">
      <c r="A24" s="1">
        <v>3</v>
      </c>
      <c r="B24" s="38" t="s">
        <v>119</v>
      </c>
      <c r="C24" s="38"/>
      <c r="D24" s="38"/>
      <c r="E24" s="38"/>
      <c r="F24" s="38"/>
      <c r="G24" s="38"/>
      <c r="H24" s="39" t="s">
        <v>118</v>
      </c>
      <c r="I24" s="39"/>
      <c r="J24" s="39"/>
    </row>
    <row r="25" spans="1:10" ht="48" customHeight="1" x14ac:dyDescent="0.25">
      <c r="A25" s="1">
        <v>4</v>
      </c>
      <c r="B25" s="38" t="s">
        <v>120</v>
      </c>
      <c r="C25" s="38"/>
      <c r="D25" s="38"/>
      <c r="E25" s="38"/>
      <c r="F25" s="38"/>
      <c r="G25" s="38"/>
      <c r="H25" s="39" t="s">
        <v>121</v>
      </c>
      <c r="I25" s="39"/>
      <c r="J25" s="39"/>
    </row>
    <row r="26" spans="1:10" ht="48" customHeight="1" x14ac:dyDescent="0.25">
      <c r="A26" s="1"/>
      <c r="B26" s="38"/>
      <c r="C26" s="38"/>
      <c r="D26" s="38"/>
      <c r="E26" s="38"/>
      <c r="F26" s="38"/>
      <c r="G26" s="38"/>
      <c r="H26" s="39"/>
      <c r="I26" s="39"/>
      <c r="J26" s="39"/>
    </row>
    <row r="27" spans="1:10" ht="48" customHeight="1" x14ac:dyDescent="0.25">
      <c r="A27" s="1"/>
      <c r="B27" s="38"/>
      <c r="C27" s="38"/>
      <c r="D27" s="38"/>
      <c r="E27" s="38"/>
      <c r="F27" s="38"/>
      <c r="G27" s="38"/>
      <c r="H27" s="39"/>
      <c r="I27" s="39"/>
      <c r="J27" s="39"/>
    </row>
    <row r="28" spans="1:10" ht="48" customHeight="1" x14ac:dyDescent="0.25">
      <c r="A28" s="1"/>
      <c r="B28" s="38"/>
      <c r="C28" s="38"/>
      <c r="D28" s="38"/>
      <c r="E28" s="38"/>
      <c r="F28" s="38"/>
      <c r="G28" s="38"/>
      <c r="H28" s="39"/>
      <c r="I28" s="39"/>
      <c r="J28" s="39"/>
    </row>
    <row r="29" spans="1:10" ht="48" customHeight="1" x14ac:dyDescent="0.25">
      <c r="A29" s="1"/>
      <c r="B29" s="38"/>
      <c r="C29" s="38"/>
      <c r="D29" s="38"/>
      <c r="E29" s="38"/>
      <c r="F29" s="38"/>
      <c r="G29" s="38"/>
      <c r="H29" s="39"/>
      <c r="I29" s="39"/>
      <c r="J29" s="39"/>
    </row>
    <row r="31" spans="1:10" ht="102" customHeight="1" x14ac:dyDescent="0.25">
      <c r="A31" s="40" t="s">
        <v>122</v>
      </c>
      <c r="B31" s="40"/>
      <c r="C31" s="40"/>
      <c r="D31" s="40"/>
      <c r="E31" s="40"/>
      <c r="F31" s="40"/>
      <c r="G31" s="40"/>
      <c r="H31" s="40"/>
      <c r="I31" s="40"/>
      <c r="J31" s="40"/>
    </row>
    <row r="34" spans="1:10" x14ac:dyDescent="0.25">
      <c r="A34" s="36" t="s">
        <v>123</v>
      </c>
      <c r="B34" s="36"/>
      <c r="C34" s="36"/>
      <c r="D34" s="36"/>
      <c r="E34" s="37" t="s">
        <v>124</v>
      </c>
      <c r="F34" s="37"/>
      <c r="G34" s="37"/>
      <c r="H34" s="37"/>
      <c r="I34" s="37"/>
      <c r="J34" s="37"/>
    </row>
    <row r="36" spans="1:10" x14ac:dyDescent="0.25">
      <c r="A36" s="36" t="s">
        <v>125</v>
      </c>
      <c r="B36" s="36"/>
      <c r="C36" s="36"/>
      <c r="D36" s="36"/>
      <c r="E36" s="37" t="s">
        <v>16</v>
      </c>
      <c r="F36" s="37"/>
      <c r="G36" s="37"/>
      <c r="H36" s="37"/>
      <c r="I36" s="37"/>
      <c r="J36" s="37"/>
    </row>
    <row r="83" spans="1:1" x14ac:dyDescent="0.25">
      <c r="A83" s="4" t="s">
        <v>126</v>
      </c>
    </row>
  </sheetData>
  <sheetProtection algorithmName="SHA-512" hashValue="XOTgZPU84HghWbMEGxDEF2zQyEzRIAj/EIuDcbiBiKW7ZB0/K5G0dGheel2PRm4L2DqynHL3Hk/Rhyy69cU4VA==" saltValue="nN5DCp2+lNeyA6td1dDElA==" spinCount="100000" sheet="1"/>
  <mergeCells count="59">
    <mergeCell ref="A2:K3"/>
    <mergeCell ref="A5:B5"/>
    <mergeCell ref="C5:E5"/>
    <mergeCell ref="F5:H5"/>
    <mergeCell ref="I5:J5"/>
    <mergeCell ref="A6:B6"/>
    <mergeCell ref="C6:E6"/>
    <mergeCell ref="F6:H6"/>
    <mergeCell ref="I6:J6"/>
    <mergeCell ref="A7:B7"/>
    <mergeCell ref="C7:E7"/>
    <mergeCell ref="F7:H7"/>
    <mergeCell ref="I7:J7"/>
    <mergeCell ref="A8:B8"/>
    <mergeCell ref="C8:E8"/>
    <mergeCell ref="F8:H8"/>
    <mergeCell ref="I8:J8"/>
    <mergeCell ref="A10:K10"/>
    <mergeCell ref="A12:B12"/>
    <mergeCell ref="C12:E12"/>
    <mergeCell ref="F12:H12"/>
    <mergeCell ref="I12:J12"/>
    <mergeCell ref="A13:B13"/>
    <mergeCell ref="C13:E13"/>
    <mergeCell ref="F13:H13"/>
    <mergeCell ref="I13:J13"/>
    <mergeCell ref="A14:B14"/>
    <mergeCell ref="C14:E14"/>
    <mergeCell ref="F14:H14"/>
    <mergeCell ref="I14:J14"/>
    <mergeCell ref="A15:B15"/>
    <mergeCell ref="C15:E15"/>
    <mergeCell ref="F15:H15"/>
    <mergeCell ref="I15:J15"/>
    <mergeCell ref="A17:J17"/>
    <mergeCell ref="A19:J19"/>
    <mergeCell ref="B21:G21"/>
    <mergeCell ref="H21:J21"/>
    <mergeCell ref="B22:G22"/>
    <mergeCell ref="H22:J22"/>
    <mergeCell ref="B23:G23"/>
    <mergeCell ref="H23:J23"/>
    <mergeCell ref="B24:G24"/>
    <mergeCell ref="H24:J24"/>
    <mergeCell ref="B25:G25"/>
    <mergeCell ref="H25:J25"/>
    <mergeCell ref="B26:G26"/>
    <mergeCell ref="H26:J26"/>
    <mergeCell ref="B27:G27"/>
    <mergeCell ref="H27:J27"/>
    <mergeCell ref="B28:G28"/>
    <mergeCell ref="H28:J28"/>
    <mergeCell ref="A36:D36"/>
    <mergeCell ref="E36:J36"/>
    <mergeCell ref="B29:G29"/>
    <mergeCell ref="H29:J29"/>
    <mergeCell ref="A31:J31"/>
    <mergeCell ref="A34:D34"/>
    <mergeCell ref="E34:J34"/>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1729</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dc:description/>
  <cp:lastModifiedBy>Rasa Bužinskienė</cp:lastModifiedBy>
  <cp:revision>110</cp:revision>
  <dcterms:created xsi:type="dcterms:W3CDTF">2023-04-04T12:16:45Z</dcterms:created>
  <dcterms:modified xsi:type="dcterms:W3CDTF">2024-01-10T13:09:35Z</dcterms:modified>
  <dc:language>lt-LT</dc:language>
</cp:coreProperties>
</file>