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NVSPL58\Desktop\ST-163\"/>
    </mc:Choice>
  </mc:AlternateContent>
  <xr:revisionPtr revIDLastSave="0" documentId="13_ncr:1_{F4D64D11-483B-4AF7-85F0-DB4276DE4B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I MTS AK" sheetId="1" r:id="rId1"/>
  </sheets>
  <definedNames>
    <definedName name="_xlnm._FilterDatabase" localSheetId="0" hidden="1">'PI MTS AK'!$A$3:$O$27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9" i="1" l="1"/>
  <c r="L27" i="1"/>
  <c r="O27" i="1" s="1"/>
  <c r="L26" i="1"/>
  <c r="O26" i="1" s="1"/>
  <c r="L25" i="1"/>
  <c r="O25" i="1" s="1"/>
  <c r="L24" i="1"/>
  <c r="O24" i="1" s="1"/>
  <c r="L23" i="1"/>
  <c r="O23" i="1" s="1"/>
  <c r="L22" i="1"/>
  <c r="O22" i="1" s="1"/>
  <c r="L21" i="1"/>
  <c r="O21" i="1" s="1"/>
  <c r="L20" i="1"/>
  <c r="O20" i="1" s="1"/>
  <c r="L19" i="1"/>
  <c r="O19" i="1" s="1"/>
  <c r="L17" i="1"/>
  <c r="O17" i="1" s="1"/>
  <c r="L16" i="1"/>
  <c r="O16" i="1" s="1"/>
  <c r="L15" i="1"/>
  <c r="O15" i="1" s="1"/>
  <c r="L14" i="1"/>
  <c r="O14" i="1" s="1"/>
  <c r="L13" i="1"/>
  <c r="O13" i="1" s="1"/>
  <c r="L12" i="1"/>
  <c r="O12" i="1" s="1"/>
  <c r="L11" i="1"/>
  <c r="O11" i="1" s="1"/>
  <c r="L10" i="1"/>
  <c r="O10" i="1" s="1"/>
  <c r="L9" i="1"/>
  <c r="O9" i="1" s="1"/>
  <c r="L7" i="1"/>
  <c r="O7" i="1" s="1"/>
  <c r="L6" i="1"/>
  <c r="O6" i="1" s="1"/>
  <c r="L5" i="1"/>
  <c r="O5" i="1" s="1"/>
  <c r="L4" i="1"/>
  <c r="O4" i="1" s="1"/>
  <c r="N27" i="1"/>
  <c r="N26" i="1"/>
  <c r="N25" i="1"/>
  <c r="N24" i="1"/>
  <c r="N23" i="1"/>
  <c r="N22" i="1"/>
  <c r="N21" i="1"/>
  <c r="N20" i="1"/>
  <c r="N17" i="1"/>
  <c r="N16" i="1"/>
  <c r="N15" i="1"/>
  <c r="N14" i="1"/>
  <c r="N13" i="1"/>
  <c r="N12" i="1"/>
  <c r="N11" i="1"/>
  <c r="N10" i="1"/>
  <c r="N9" i="1"/>
  <c r="N7" i="1"/>
  <c r="N6" i="1"/>
  <c r="N5" i="1"/>
  <c r="N4" i="1"/>
</calcChain>
</file>

<file path=xl/sharedStrings.xml><?xml version="1.0" encoding="utf-8"?>
<sst xmlns="http://schemas.openxmlformats.org/spreadsheetml/2006/main" count="176" uniqueCount="122">
  <si>
    <t>Specifikacija</t>
  </si>
  <si>
    <t>Fasuotė, mato vnt.</t>
  </si>
  <si>
    <t>PVM (%)</t>
  </si>
  <si>
    <t xml:space="preserve">Vieneto kaina Eur su PVM </t>
  </si>
  <si>
    <t>1</t>
  </si>
  <si>
    <t>2</t>
  </si>
  <si>
    <t>19520000-7</t>
  </si>
  <si>
    <t>vnt.</t>
  </si>
  <si>
    <t>8</t>
  </si>
  <si>
    <t xml:space="preserve">Semtuvėlis birioms medžiagoms su šaukštu </t>
  </si>
  <si>
    <t>Plastikinis, ilgis - 135-185 mm, kaušelio talpa 25-65 ml.</t>
  </si>
  <si>
    <t>33131172-3</t>
  </si>
  <si>
    <t>16</t>
  </si>
  <si>
    <t xml:space="preserve">Pincetai chirurginiai, 14 cm ilgio
</t>
  </si>
  <si>
    <t xml:space="preserve">Nerūdijančio plieno, atsparūs kaitinimui ir liepsnai, 140±10 mm  ilgio. </t>
  </si>
  <si>
    <t>18</t>
  </si>
  <si>
    <t xml:space="preserve">Skalpeliai chirurginiai </t>
  </si>
  <si>
    <t>33141411-4</t>
  </si>
  <si>
    <t>Visas nerūdijančio plieno, atsparus kaitinimui ir liepsnai, 150±10 mm ilgio. Skirtas patogeninės medžiagos smulkinimui.</t>
  </si>
  <si>
    <t>Standartiniai buferiniai tirpalai</t>
  </si>
  <si>
    <t>33696300-8</t>
  </si>
  <si>
    <t>Buferinis tirpalas pH 4,00±0,02</t>
  </si>
  <si>
    <t>Skirtas  pH-metrui kalibruoti. Tinkamas naudoti ne mažiau kaip 24 mėn. nuo pagaminimo datos. Supilstytas ne mažiau kaip po 250 ir ne daugiau kaip po 500 ml.</t>
  </si>
  <si>
    <t>1 butelis</t>
  </si>
  <si>
    <t>Buferinis tirpalas pH 7,00±0,02</t>
  </si>
  <si>
    <t>Skirtas  pH-metrui kalibruoti. Tinkamas naudoti ne mažiau kaip 24 mėn. nuo pagaminimo datos. ne mažiau kaip po 250 ir ne daugiau kaip po 500 ml.</t>
  </si>
  <si>
    <t>Buferinis tirpalas pH 8,00±0,02</t>
  </si>
  <si>
    <t>Buferinis tirpalas pH 10,00±0,02</t>
  </si>
  <si>
    <t>41</t>
  </si>
  <si>
    <t xml:space="preserve"> 1 kg</t>
  </si>
  <si>
    <t>42</t>
  </si>
  <si>
    <t>43</t>
  </si>
  <si>
    <t>Formaldehidas</t>
  </si>
  <si>
    <t>Analitiškai grynas, 37-40 %, supilstytas po 500 ml.</t>
  </si>
  <si>
    <t>500 ml</t>
  </si>
  <si>
    <t>44</t>
  </si>
  <si>
    <t>Glicerolis</t>
  </si>
  <si>
    <t>Analitiškai grynas, min. 98-99%, supilstytas po 500 ml.</t>
  </si>
  <si>
    <t>45</t>
  </si>
  <si>
    <t>Kalio chloridas</t>
  </si>
  <si>
    <t>Analitiškai grynas, min.99.0-100.5% , supilstytas po 0,5 kg.</t>
  </si>
  <si>
    <t>Natrio šarmas</t>
  </si>
  <si>
    <t>Analitiškai grynas, min. 99-99,6%, supilstytas po 1 kg.</t>
  </si>
  <si>
    <t>Neslerio reagentas</t>
  </si>
  <si>
    <t xml:space="preserve">Amoniako gamybai aptikti. Pridėti analizės sertifikatą ir saugos duomenų lapą. Supilstytas ne daugiau kaip po 100 ml. </t>
  </si>
  <si>
    <t>1 ml</t>
  </si>
  <si>
    <t>33793000-5</t>
  </si>
  <si>
    <t>Durano indai ir jų priedai</t>
  </si>
  <si>
    <t>Durano indas 3 litrų talpos su  filtrais ir jungtimis, tinkamas vandens filtravimo sistemoms.</t>
  </si>
  <si>
    <t xml:space="preserve">Talpa 3 l, borosilikatinis 3.3 kl. stiklas, maksimalus išorinis diametras 170 mm, aukštis 295 mm, vidinis kaklelio diametras 60 mm. Sienelės storos, atsparios vakuumui. Polipropileninės (PP) jungtys. </t>
  </si>
  <si>
    <t xml:space="preserve">Silikoninis kamštis, tinkamas  3 litrų talpos vandens filtravimo sistemos Durano indui </t>
  </si>
  <si>
    <t xml:space="preserve"> Sandarus silikoninis kamštis, apatinis skersmuo apie 56 mm, viršutinis - apie 65 mm.  Aukštis apie 45-60 mm, pritaikytas žarnelei įstatyti.</t>
  </si>
  <si>
    <t>Durano indas 5 litrų talpos su filtrais ir jungtimis, tinkamas vandens filtravimo sistemoms.</t>
  </si>
  <si>
    <t xml:space="preserve">Talpa 5 l, borosilikatinis 3.3 kl. Stiklas, maksimalus išorinis diametras 185 mm, aukštis 360 mm, vidinis kaklelio diametras 60 mm. Sienelės storos, atsparios vakuumui. Polipropileninės (PP) jungtys. </t>
  </si>
  <si>
    <t xml:space="preserve">Silikoninis kamštis, tinkamas  5 litrų talpos vandens filtravimo sistemos Durano indui </t>
  </si>
  <si>
    <t xml:space="preserve"> Sandarus silikoninis kamštis, apatinis skersmuo apie 71 mm, viršutinis - 83 mm.  Aukštis apie 60 mm, pritaikytas žarnelei įstatyti.</t>
  </si>
  <si>
    <t>Buteliukai stikliniai su užsukamais dangteliais, 25 ml</t>
  </si>
  <si>
    <t>Aukštis apie 70-80 mm, plokščio dugnelio diametras apie 25 mm, talpa 25 ml, užsukamo kamštelio diametras apie 25-36 mm, kamštelis baltos spalvos, plastikinis. Daugkartinio naudojimo, autoklavuojami.</t>
  </si>
  <si>
    <t>80</t>
  </si>
  <si>
    <t>81</t>
  </si>
  <si>
    <t>Stikleliai dengiamieji, 18x18 mm</t>
  </si>
  <si>
    <t>18 x 18 mm dydžio, 0,13-0,17 mm storio optinis stklas, supakuoti  į plastikines dėžutes 10x100.</t>
  </si>
  <si>
    <t>1 stikl./ 1 vnt.</t>
  </si>
  <si>
    <t>Stikleliai dengiamieji, 22x22 mm</t>
  </si>
  <si>
    <t>22 x 22 mm dydžio, 0,13-0,17 mm storio optinis stiklas, supakuoti  į plastikines dėžutes 10x100.</t>
  </si>
  <si>
    <t>39223100-2</t>
  </si>
  <si>
    <t>39241200-5</t>
  </si>
  <si>
    <t>Žirklės buitinės, 18 cm</t>
  </si>
  <si>
    <t>180±10 mm ilgio, vienas galas smailas, kitas užapvalintas. Nerūdijančio plieno, tinkamos apdeginimui liepsna.</t>
  </si>
  <si>
    <t>Purkštuvas skysčiams  (pulverizatorius), 850-1000 ml</t>
  </si>
  <si>
    <t>Šaukštai mėginių svėrimui, vienpusiai</t>
  </si>
  <si>
    <t>Polipropileninis (PP), 850-1000 ml talpos, neskaidrus, su įrodymais, kad atsparus dezinfekantams ir etilo alkoholiui.</t>
  </si>
  <si>
    <t xml:space="preserve">Nerūdijančio plieno, autoklavuojami, vienpusiai, ilgis  18±1 cm. </t>
  </si>
  <si>
    <t>9</t>
  </si>
  <si>
    <t>37.1</t>
  </si>
  <si>
    <t>37.2</t>
  </si>
  <si>
    <t>37.3</t>
  </si>
  <si>
    <t>37.4</t>
  </si>
  <si>
    <t>72.1</t>
  </si>
  <si>
    <t>72.2</t>
  </si>
  <si>
    <t>72.3</t>
  </si>
  <si>
    <t>72.4</t>
  </si>
  <si>
    <t>73</t>
  </si>
  <si>
    <t>93</t>
  </si>
  <si>
    <t>0,5 kg</t>
  </si>
  <si>
    <t>Pirkimo objekto dalies Nr.</t>
  </si>
  <si>
    <t>Pirkimo objekto dalies (prekių, paslaugų ar darbų) pavadinimas</t>
  </si>
  <si>
    <t>BVPŽ kodas</t>
  </si>
  <si>
    <t>Tiekėjas</t>
  </si>
  <si>
    <t>Tiekėjo siūlomos prekės techninių reikalavimų reikšmė (tiekėjas turi nurodyti tikslius dydžius, medžiagas, išmatavimus ir pan.)</t>
  </si>
  <si>
    <t>Maksimalus orientacinis vnt. kiekis</t>
  </si>
  <si>
    <t xml:space="preserve">Vieneto kaina (Eur be PVM) </t>
  </si>
  <si>
    <t xml:space="preserve">Vieneto kaina (Eur su PVM) </t>
  </si>
  <si>
    <t>Suma Eur be PVM (maks. kiekiui)</t>
  </si>
  <si>
    <t>Suma Eur su PVM (maks. kiekiui)</t>
  </si>
  <si>
    <t>Konkurso sąlygų 2 priedas</t>
  </si>
  <si>
    <t>39494  https://www.vitlab.com/en/products/measuring-and-transferring/scoops/product/cont/measuring-scoops-pp/?nosearchengmeta=1&amp;cHash=82c2af3ca330102d8dfc12a37f7e2b4c</t>
  </si>
  <si>
    <t>Plastikinis, ilgis - 135 mm, kaušelio talpa 25 ml.</t>
  </si>
  <si>
    <t>Polipropileninis (PP), 850- ml talpos, neskaidrus, su įrodymais, kad atsparus dezinfekantams ir etilo alkoholiui.</t>
  </si>
  <si>
    <t>https://www.vitlab.com/en/products/sample-preparation/spray-bottles/product/cont/spray-bottles-pp/    53610</t>
  </si>
  <si>
    <t>https://www.wenk-labtec.com/2029306664/102/AD84/MTE1Mg==/bochem-1152-wenk.html</t>
  </si>
  <si>
    <t xml:space="preserve">Nerūdijančio plieno, atsparūs kaitinimui ir liepsnai, 145 mm  ilgio. </t>
  </si>
  <si>
    <t>https://sklep-chemland.pl/en/skalpel-zintegrowany-wzor-2-typ-2.html</t>
  </si>
  <si>
    <t>https://www.acros.com/DesktopModules/Acros_Search_Results/Acros_Search_Results.aspx?search_type=CatalogSearch&amp;SearchString=J/2820</t>
  </si>
  <si>
    <t>https://www.acros.com/DesktopModules/Acros_Search_Results/Acros_Search_Results.aspx?search_type=CatalogSearch&amp;SearchString=J/2850</t>
  </si>
  <si>
    <t>https://www.acros.com/DesktopModules/Acros_Search_Results/Acros_Search_Results.aspx?search_type=CatalogSearch&amp;SearchString=Buffer%20solution%20pH%208</t>
  </si>
  <si>
    <t>https://www.acros.com/DesktopModules/Acros_Search_Results/Acros_Search_Results.aspx?search_type=CatalogSearch&amp;SearchString=Buffer%20solution%20pH</t>
  </si>
  <si>
    <t>CHEM*114321733  http://chempur.pl/wp-content/uploads/2022/06/KatalogEN.pdf</t>
  </si>
  <si>
    <t xml:space="preserve">CHEM*114433204  http://chempur.pl/wp-content/uploads/2022/06/KatalogEN.pdf
</t>
  </si>
  <si>
    <t>CHEM*117397402  http://chempur.pl/wp-content/uploads/2022/06/KatalogEN.pdf</t>
  </si>
  <si>
    <t>CHEM*118109252  http://chempur.pl/wp-content/uploads/2022/06/KatalogEN.pdf</t>
  </si>
  <si>
    <t xml:space="preserve">CHEM*116947602  http://chempur.pl/wp-content/uploads/2022/06/KatalogEN.pdf
</t>
  </si>
  <si>
    <t>https://www.dwk.com/duran-filtering-flask-with-keck-assembly-set-bottle-shape-5000-ml-211947353</t>
  </si>
  <si>
    <t>https://www.dwk.com/duran-filtering-flask-with-keck-assembly-set-bottle-shape-3000-ml-211946854</t>
  </si>
  <si>
    <t>https://sklep-chemland.pl/en/korek-silikonowy-dol-60-00-gora-70-00-wys-50mm.html</t>
  </si>
  <si>
    <t>https://sklep-chemland.pl/en/korek-silikonowy-dol-71-00-gora-83-00-wys-60mm.html</t>
  </si>
  <si>
    <t>https://www.dwk.com/duran-original-gl-25-laboratory-bottle-clear-with-screw-cap-and-pouring-ring-pp-blue-25-ml-218011453</t>
  </si>
  <si>
    <t>Aukštis apie 74 mm, plokščio dugnelio diametras apie 25 mm, talpa 25 ml, užsukamo kamštelio diametras apie 25-36 mm, kamštelis mėlynos spalvos, plastikinis. Daugkartinio naudojimo, autoklavuojami.</t>
  </si>
  <si>
    <t>https://sklep-chemland.pl/en/szkielka-nakrywk-gotowe-do-uzycia18x18-op-100szt.html</t>
  </si>
  <si>
    <t>https://sklep-chemland.pl/en/szkielka-nakrywk-gotowe-do-uzycia22x22-op-100szt.html</t>
  </si>
  <si>
    <t>https://www.wenk-labtec.com/2029306664/102/AD364/OTE1MDgxMQ==/llg-9150811-wenk.html</t>
  </si>
  <si>
    <t>https://sklep-chemland.pl/en/nozyczki-lab-uchwyty-powlekane-dl180mm.html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</si>
</sst>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0.0000"/>
    <numFmt numFmtId="166" formatCode="_-* #,##0.0000_-;\-* #,##0.0000_-;_-* &quot;-&quot;??_-;_-@_-"/>
  </numFmts>
  <fonts count="18" x14ac:knownFonts="1"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indexed="8"/>
      <name val="MS Sans Serif"/>
      <family val="2"/>
      <charset val="186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indexed="10"/>
      <name val="Times New Roman"/>
      <family val="1"/>
    </font>
    <font>
      <sz val="8"/>
      <name val="Arial"/>
      <family val="2"/>
      <charset val="186"/>
    </font>
    <font>
      <sz val="10"/>
      <name val="Arial"/>
      <family val="2"/>
      <charset val="186"/>
    </font>
    <font>
      <u/>
      <sz val="10"/>
      <color theme="10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CCFF"/>
        <bgColor rgb="FFCCFFFF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4" fillId="0" borderId="0"/>
    <xf numFmtId="0" fontId="1" fillId="0" borderId="0"/>
    <xf numFmtId="43" fontId="16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1" fontId="8" fillId="4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11" fillId="4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11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 wrapText="1"/>
    </xf>
    <xf numFmtId="0" fontId="6" fillId="0" borderId="0" xfId="0" applyFont="1" applyAlignment="1"/>
    <xf numFmtId="0" fontId="14" fillId="3" borderId="1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49" fontId="7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2" fontId="9" fillId="5" borderId="1" xfId="0" applyNumberFormat="1" applyFont="1" applyFill="1" applyBorder="1" applyAlignment="1">
      <alignment horizontal="center" vertical="center" wrapText="1"/>
    </xf>
    <xf numFmtId="49" fontId="9" fillId="6" borderId="1" xfId="3" applyNumberFormat="1" applyFont="1" applyFill="1" applyBorder="1" applyAlignment="1">
      <alignment horizontal="center" vertical="center" wrapText="1"/>
    </xf>
    <xf numFmtId="0" fontId="9" fillId="6" borderId="1" xfId="3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1" fontId="9" fillId="6" borderId="1" xfId="4" applyNumberFormat="1" applyFont="1" applyFill="1" applyBorder="1" applyAlignment="1" applyProtection="1">
      <alignment horizontal="center" vertical="center" wrapText="1"/>
    </xf>
    <xf numFmtId="4" fontId="9" fillId="6" borderId="1" xfId="3" applyNumberFormat="1" applyFont="1" applyFill="1" applyBorder="1" applyAlignment="1">
      <alignment horizontal="center" vertical="center" wrapText="1"/>
    </xf>
    <xf numFmtId="2" fontId="9" fillId="6" borderId="1" xfId="3" applyNumberFormat="1" applyFont="1" applyFill="1" applyBorder="1" applyAlignment="1">
      <alignment horizontal="center" vertical="center" wrapText="1"/>
    </xf>
    <xf numFmtId="2" fontId="13" fillId="6" borderId="1" xfId="3" applyNumberFormat="1" applyFont="1" applyFill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49" fontId="5" fillId="0" borderId="0" xfId="0" applyNumberFormat="1" applyFont="1" applyAlignment="1">
      <alignment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17" fillId="4" borderId="1" xfId="5" applyNumberFormat="1" applyFill="1" applyBorder="1" applyAlignment="1">
      <alignment horizontal="center" vertical="center" wrapText="1"/>
    </xf>
    <xf numFmtId="49" fontId="17" fillId="0" borderId="0" xfId="5" applyNumberFormat="1" applyAlignment="1">
      <alignment horizontal="center" vertical="center" wrapText="1"/>
    </xf>
    <xf numFmtId="49" fontId="17" fillId="0" borderId="1" xfId="5" applyNumberForma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2" fontId="11" fillId="7" borderId="1" xfId="0" applyNumberFormat="1" applyFont="1" applyFill="1" applyBorder="1" applyAlignment="1">
      <alignment horizontal="center" vertical="center" wrapText="1"/>
    </xf>
    <xf numFmtId="2" fontId="11" fillId="7" borderId="1" xfId="0" applyNumberFormat="1" applyFont="1" applyFill="1" applyBorder="1" applyAlignment="1">
      <alignment horizontal="center" vertical="center"/>
    </xf>
    <xf numFmtId="165" fontId="11" fillId="4" borderId="1" xfId="0" applyNumberFormat="1" applyFont="1" applyFill="1" applyBorder="1" applyAlignment="1">
      <alignment horizontal="center" vertical="center" wrapText="1"/>
    </xf>
    <xf numFmtId="165" fontId="11" fillId="7" borderId="1" xfId="0" applyNumberFormat="1" applyFont="1" applyFill="1" applyBorder="1" applyAlignment="1">
      <alignment horizontal="center" vertical="center" wrapText="1"/>
    </xf>
    <xf numFmtId="166" fontId="5" fillId="0" borderId="0" xfId="4" applyNumberFormat="1" applyFont="1" applyAlignment="1">
      <alignment vertical="center"/>
    </xf>
    <xf numFmtId="166" fontId="9" fillId="6" borderId="1" xfId="4" applyNumberFormat="1" applyFont="1" applyFill="1" applyBorder="1" applyAlignment="1">
      <alignment horizontal="center" vertical="center" wrapText="1"/>
    </xf>
    <xf numFmtId="166" fontId="11" fillId="5" borderId="1" xfId="4" applyNumberFormat="1" applyFont="1" applyFill="1" applyBorder="1" applyAlignment="1">
      <alignment horizontal="center" vertical="center" wrapText="1"/>
    </xf>
    <xf numFmtId="166" fontId="11" fillId="4" borderId="1" xfId="4" applyNumberFormat="1" applyFont="1" applyFill="1" applyBorder="1" applyAlignment="1">
      <alignment horizontal="center" vertical="center" wrapText="1"/>
    </xf>
    <xf numFmtId="166" fontId="8" fillId="7" borderId="1" xfId="4" applyNumberFormat="1" applyFont="1" applyFill="1" applyBorder="1" applyAlignment="1">
      <alignment horizontal="center" vertical="center" wrapText="1"/>
    </xf>
    <xf numFmtId="166" fontId="8" fillId="3" borderId="1" xfId="4" applyNumberFormat="1" applyFont="1" applyFill="1" applyBorder="1" applyAlignment="1">
      <alignment horizontal="center" vertical="center" wrapText="1"/>
    </xf>
    <xf numFmtId="166" fontId="11" fillId="0" borderId="1" xfId="4" applyNumberFormat="1" applyFont="1" applyBorder="1" applyAlignment="1">
      <alignment horizontal="center" vertical="center" wrapText="1"/>
    </xf>
    <xf numFmtId="166" fontId="11" fillId="0" borderId="0" xfId="4" applyNumberFormat="1" applyFont="1" applyAlignment="1">
      <alignment horizontal="center" vertical="center"/>
    </xf>
  </cellXfs>
  <cellStyles count="6">
    <cellStyle name="Comma" xfId="4" builtinId="3"/>
    <cellStyle name="Excel Built-in Normal" xfId="1" xr:uid="{00000000-0005-0000-0000-000000000000}"/>
    <cellStyle name="Hyperlink" xfId="5" builtinId="8"/>
    <cellStyle name="Normal" xfId="0" builtinId="0"/>
    <cellStyle name="Normal 12 2" xfId="2" xr:uid="{00000000-0005-0000-0000-000001000000}"/>
    <cellStyle name="Normal 2" xfId="3" xr:uid="{00000000-0005-0000-0000-000002000000}"/>
  </cellStyles>
  <dxfs count="0"/>
  <tableStyles count="0" defaultTableStyle="TableStyleMedium2" defaultPivotStyle="PivotStyleLight16"/>
  <colors>
    <mruColors>
      <color rgb="FF99CCFF"/>
      <color rgb="FF65B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wk.com/duran-filtering-flask-with-keck-assembly-set-bottle-shape-5000-ml-211947353" TargetMode="External"/><Relationship Id="rId13" Type="http://schemas.openxmlformats.org/officeDocument/2006/relationships/hyperlink" Target="https://www.wenk-labtec.com/2029306664/102/AD364/OTE1MDgxMQ==/llg-9150811-wenk.html" TargetMode="External"/><Relationship Id="rId3" Type="http://schemas.openxmlformats.org/officeDocument/2006/relationships/hyperlink" Target="https://sklep-chemland.pl/en/skalpel-zintegrowany-wzor-2-typ-2.html" TargetMode="External"/><Relationship Id="rId7" Type="http://schemas.openxmlformats.org/officeDocument/2006/relationships/hyperlink" Target="https://www.acros.com/DesktopModules/Acros_Search_Results/Acros_Search_Results.aspx?search_type=CatalogSearch&amp;SearchString=Buffer%20solution%20pH" TargetMode="External"/><Relationship Id="rId12" Type="http://schemas.openxmlformats.org/officeDocument/2006/relationships/hyperlink" Target="https://sklep-chemland.pl/en/szkielka-nakrywk-gotowe-do-uzycia22x22-op-100szt.html" TargetMode="External"/><Relationship Id="rId2" Type="http://schemas.openxmlformats.org/officeDocument/2006/relationships/hyperlink" Target="https://www.wenk-labtec.com/2029306664/102/AD84/MTE1Mg==/bochem-1152-wenk.html" TargetMode="External"/><Relationship Id="rId1" Type="http://schemas.openxmlformats.org/officeDocument/2006/relationships/hyperlink" Target="https://www.vitlab.com/en/products/sample-preparation/spray-bottles/product/cont/spray-bottles-pp/%20%20%20%2053610" TargetMode="External"/><Relationship Id="rId6" Type="http://schemas.openxmlformats.org/officeDocument/2006/relationships/hyperlink" Target="https://www.acros.com/DesktopModules/Acros_Search_Results/Acros_Search_Results.aspx?search_type=CatalogSearch&amp;SearchString=Buffer%20solution%20pH%208" TargetMode="External"/><Relationship Id="rId11" Type="http://schemas.openxmlformats.org/officeDocument/2006/relationships/hyperlink" Target="https://sklep-chemland.pl/en/szkielka-nakrywk-gotowe-do-uzycia18x18-op-100szt.html" TargetMode="External"/><Relationship Id="rId5" Type="http://schemas.openxmlformats.org/officeDocument/2006/relationships/hyperlink" Target="https://www.acros.com/DesktopModules/Acros_Search_Results/Acros_Search_Results.aspx?search_type=CatalogSearch&amp;SearchString=J/2850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www.dwk.com/duran-original-gl-25-laboratory-bottle-clear-with-screw-cap-and-pouring-ring-pp-blue-25-ml-218011453" TargetMode="External"/><Relationship Id="rId4" Type="http://schemas.openxmlformats.org/officeDocument/2006/relationships/hyperlink" Target="https://www.acros.com/DesktopModules/Acros_Search_Results/Acros_Search_Results.aspx?search_type=CatalogSearch&amp;SearchString=J/2820" TargetMode="External"/><Relationship Id="rId9" Type="http://schemas.openxmlformats.org/officeDocument/2006/relationships/hyperlink" Target="https://sklep-chemland.pl/en/korek-silikonowy-dol-71-00-gora-83-00-wys-60mm.html" TargetMode="External"/><Relationship Id="rId14" Type="http://schemas.openxmlformats.org/officeDocument/2006/relationships/hyperlink" Target="https://sklep-chemland.pl/en/nozyczki-lab-uchwyty-powlekane-dl180mm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Q40"/>
  <sheetViews>
    <sheetView tabSelected="1" zoomScale="80" zoomScaleNormal="80" zoomScaleSheetLayoutView="40" workbookViewId="0">
      <pane ySplit="2" topLeftCell="A28" activePane="bottomLeft" state="frozen"/>
      <selection pane="bottomLeft" activeCell="A28" sqref="A28:XFD30"/>
    </sheetView>
  </sheetViews>
  <sheetFormatPr defaultColWidth="7.28515625" defaultRowHeight="12.75" x14ac:dyDescent="0.2"/>
  <cols>
    <col min="1" max="1" width="7.28515625" style="12" customWidth="1"/>
    <col min="2" max="2" width="21.7109375" style="12" customWidth="1"/>
    <col min="3" max="3" width="10.140625" style="8" customWidth="1"/>
    <col min="4" max="4" width="47.7109375" style="8" customWidth="1"/>
    <col min="5" max="5" width="15.140625" style="65" customWidth="1"/>
    <col min="6" max="6" width="20.85546875" style="69" customWidth="1"/>
    <col min="7" max="7" width="8.140625" style="8" customWidth="1"/>
    <col min="8" max="8" width="8" style="8" customWidth="1"/>
    <col min="9" max="9" width="12.7109375" style="12" customWidth="1"/>
    <col min="10" max="10" width="7.140625" style="19" customWidth="1"/>
    <col min="11" max="11" width="8.7109375" style="19" customWidth="1"/>
    <col min="12" max="12" width="10.7109375" style="19" customWidth="1"/>
    <col min="13" max="13" width="11.140625" style="82" customWidth="1"/>
    <col min="14" max="14" width="8.7109375" style="19" customWidth="1"/>
    <col min="15" max="15" width="9.5703125" style="19" customWidth="1"/>
    <col min="16" max="164" width="7.28515625" style="37"/>
    <col min="165" max="165" width="8.28515625" style="37" customWidth="1"/>
    <col min="166" max="166" width="7.28515625" style="37" hidden="1" customWidth="1"/>
    <col min="167" max="167" width="6.5703125" style="37" customWidth="1"/>
    <col min="168" max="168" width="7.28515625" style="37" hidden="1" customWidth="1"/>
    <col min="169" max="169" width="6.42578125" style="37" customWidth="1"/>
    <col min="170" max="170" width="7.28515625" style="37" hidden="1" customWidth="1"/>
    <col min="171" max="171" width="9.28515625" style="37" customWidth="1"/>
    <col min="172" max="172" width="7.28515625" style="37" hidden="1" customWidth="1"/>
    <col min="173" max="173" width="6.28515625" style="37" customWidth="1"/>
    <col min="174" max="174" width="7.28515625" style="37" hidden="1" customWidth="1"/>
    <col min="175" max="175" width="7.28515625" style="37" customWidth="1"/>
    <col min="176" max="176" width="14.28515625" style="37" customWidth="1"/>
    <col min="177" max="177" width="14.7109375" style="37" customWidth="1"/>
    <col min="178" max="186" width="7.28515625" style="37" hidden="1" customWidth="1"/>
    <col min="187" max="187" width="12.28515625" style="37" customWidth="1"/>
    <col min="188" max="188" width="19.28515625" style="37" customWidth="1"/>
    <col min="189" max="189" width="15.42578125" style="37" customWidth="1"/>
    <col min="190" max="190" width="7.28515625" style="37" customWidth="1"/>
    <col min="191" max="191" width="27.42578125" style="37" customWidth="1"/>
    <col min="192" max="192" width="11.5703125" style="37" customWidth="1"/>
    <col min="193" max="193" width="12.7109375" style="37" customWidth="1"/>
    <col min="194" max="194" width="28.28515625" style="37" customWidth="1"/>
    <col min="195" max="195" width="6.42578125" style="37" customWidth="1"/>
    <col min="196" max="196" width="7.28515625" style="37" customWidth="1"/>
    <col min="197" max="197" width="6.5703125" style="37" customWidth="1"/>
    <col min="198" max="199" width="8.7109375" style="37" customWidth="1"/>
    <col min="200" max="200" width="10.28515625" style="37" customWidth="1"/>
    <col min="201" max="201" width="10.5703125" style="37" customWidth="1"/>
    <col min="202" max="204" width="9.28515625" style="37" customWidth="1"/>
    <col min="205" max="205" width="8.28515625" style="37" customWidth="1"/>
    <col min="206" max="206" width="14" style="37" customWidth="1"/>
    <col min="207" max="207" width="9.5703125" style="37" customWidth="1"/>
    <col min="208" max="208" width="21.28515625" style="37" customWidth="1"/>
    <col min="209" max="209" width="7.28515625" style="37" customWidth="1"/>
    <col min="210" max="210" width="8.28515625" style="37" customWidth="1"/>
    <col min="211" max="211" width="6.5703125" style="37" customWidth="1"/>
    <col min="212" max="212" width="6.42578125" style="37" customWidth="1"/>
    <col min="213" max="214" width="6.28515625" style="37" customWidth="1"/>
    <col min="215" max="215" width="7.28515625" style="37" customWidth="1"/>
    <col min="216" max="216" width="8.7109375" style="37" customWidth="1"/>
    <col min="217" max="217" width="5.42578125" style="37" customWidth="1"/>
    <col min="218" max="218" width="6" style="37" customWidth="1"/>
    <col min="219" max="219" width="6.42578125" style="37" customWidth="1"/>
    <col min="220" max="221" width="6.28515625" style="37" customWidth="1"/>
    <col min="222" max="222" width="7.28515625" style="37" customWidth="1"/>
    <col min="223" max="223" width="6.7109375" style="37" customWidth="1"/>
    <col min="224" max="224" width="5.42578125" style="37" customWidth="1"/>
    <col min="225" max="225" width="6" style="37" customWidth="1"/>
    <col min="226" max="16384" width="7.28515625" style="59"/>
  </cols>
  <sheetData>
    <row r="1" spans="1:15" s="37" customFormat="1" ht="13.5" thickBot="1" x14ac:dyDescent="0.25">
      <c r="A1" s="43"/>
      <c r="B1" s="9"/>
      <c r="C1" s="1"/>
      <c r="D1" s="1"/>
      <c r="E1" s="60"/>
      <c r="F1" s="36"/>
      <c r="G1" s="1"/>
      <c r="H1" s="1"/>
      <c r="I1" s="9"/>
      <c r="J1" s="1"/>
      <c r="K1" s="1"/>
      <c r="L1" s="1"/>
      <c r="M1" s="75" t="s">
        <v>95</v>
      </c>
      <c r="O1" s="36"/>
    </row>
    <row r="2" spans="1:15" s="8" customFormat="1" ht="231.6" customHeight="1" thickBot="1" x14ac:dyDescent="0.25">
      <c r="A2" s="44" t="s">
        <v>85</v>
      </c>
      <c r="B2" s="48" t="s">
        <v>86</v>
      </c>
      <c r="C2" s="49" t="s">
        <v>87</v>
      </c>
      <c r="D2" s="45" t="s">
        <v>0</v>
      </c>
      <c r="E2" s="61" t="s">
        <v>88</v>
      </c>
      <c r="F2" s="50" t="s">
        <v>89</v>
      </c>
      <c r="G2" s="51" t="s">
        <v>90</v>
      </c>
      <c r="H2" s="46" t="s">
        <v>1</v>
      </c>
      <c r="I2" s="51" t="s">
        <v>90</v>
      </c>
      <c r="J2" s="52" t="s">
        <v>91</v>
      </c>
      <c r="K2" s="47" t="s">
        <v>2</v>
      </c>
      <c r="L2" s="47" t="s">
        <v>3</v>
      </c>
      <c r="M2" s="76" t="s">
        <v>92</v>
      </c>
      <c r="N2" s="54" t="s">
        <v>93</v>
      </c>
      <c r="O2" s="53" t="s">
        <v>94</v>
      </c>
    </row>
    <row r="3" spans="1:15" x14ac:dyDescent="0.2">
      <c r="A3" s="55" t="s">
        <v>4</v>
      </c>
      <c r="B3" s="56" t="s">
        <v>5</v>
      </c>
      <c r="C3" s="57">
        <v>3</v>
      </c>
      <c r="D3" s="58">
        <v>4</v>
      </c>
      <c r="E3" s="55">
        <v>5</v>
      </c>
      <c r="F3" s="58">
        <v>6</v>
      </c>
      <c r="G3" s="58">
        <v>7</v>
      </c>
      <c r="H3" s="57">
        <v>8</v>
      </c>
      <c r="I3" s="56" t="s">
        <v>73</v>
      </c>
      <c r="J3" s="58">
        <v>10</v>
      </c>
      <c r="K3" s="58">
        <v>11</v>
      </c>
      <c r="L3" s="58">
        <v>12</v>
      </c>
      <c r="M3" s="77">
        <v>13</v>
      </c>
      <c r="N3" s="58">
        <v>14</v>
      </c>
      <c r="O3" s="58">
        <v>15</v>
      </c>
    </row>
    <row r="4" spans="1:15" ht="161.44999999999999" customHeight="1" x14ac:dyDescent="0.2">
      <c r="A4" s="25" t="s">
        <v>8</v>
      </c>
      <c r="B4" s="21" t="s">
        <v>9</v>
      </c>
      <c r="C4" s="26" t="s">
        <v>6</v>
      </c>
      <c r="D4" s="31" t="s">
        <v>10</v>
      </c>
      <c r="E4" s="42" t="s">
        <v>96</v>
      </c>
      <c r="F4" s="31" t="s">
        <v>97</v>
      </c>
      <c r="G4" s="5">
        <v>200</v>
      </c>
      <c r="H4" s="26" t="s">
        <v>7</v>
      </c>
      <c r="I4" s="5">
        <v>200</v>
      </c>
      <c r="J4" s="16">
        <v>0.46</v>
      </c>
      <c r="K4" s="41">
        <v>21</v>
      </c>
      <c r="L4" s="73">
        <f t="shared" ref="L4:L27" si="0">ROUND(J4*1.21,4)</f>
        <v>0.55659999999999998</v>
      </c>
      <c r="M4" s="78">
        <v>0.55659999999999998</v>
      </c>
      <c r="N4" s="39">
        <f t="shared" ref="N4:N27" si="1">ROUND(J4*I4,2)</f>
        <v>92</v>
      </c>
      <c r="O4" s="40">
        <f t="shared" ref="O4:O17" si="2">ROUND(L4*I4,2)</f>
        <v>111.32</v>
      </c>
    </row>
    <row r="5" spans="1:15" ht="102" x14ac:dyDescent="0.2">
      <c r="A5" s="25" t="s">
        <v>73</v>
      </c>
      <c r="B5" s="22" t="s">
        <v>69</v>
      </c>
      <c r="C5" s="26" t="s">
        <v>6</v>
      </c>
      <c r="D5" s="26" t="s">
        <v>71</v>
      </c>
      <c r="E5" s="66" t="s">
        <v>99</v>
      </c>
      <c r="F5" s="26" t="s">
        <v>98</v>
      </c>
      <c r="G5" s="5">
        <v>13</v>
      </c>
      <c r="H5" s="26" t="s">
        <v>7</v>
      </c>
      <c r="I5" s="5">
        <v>13</v>
      </c>
      <c r="J5" s="16">
        <v>6.13</v>
      </c>
      <c r="K5" s="41">
        <v>21</v>
      </c>
      <c r="L5" s="73">
        <f t="shared" si="0"/>
        <v>7.4173</v>
      </c>
      <c r="M5" s="78">
        <v>7.4173</v>
      </c>
      <c r="N5" s="39">
        <f t="shared" si="1"/>
        <v>79.69</v>
      </c>
      <c r="O5" s="40">
        <f t="shared" si="2"/>
        <v>96.42</v>
      </c>
    </row>
    <row r="6" spans="1:15" ht="96" customHeight="1" x14ac:dyDescent="0.2">
      <c r="A6" s="25" t="s">
        <v>12</v>
      </c>
      <c r="B6" s="22" t="s">
        <v>13</v>
      </c>
      <c r="C6" s="26" t="s">
        <v>11</v>
      </c>
      <c r="D6" s="26" t="s">
        <v>14</v>
      </c>
      <c r="E6" s="66" t="s">
        <v>100</v>
      </c>
      <c r="F6" s="26" t="s">
        <v>101</v>
      </c>
      <c r="G6" s="5">
        <v>8</v>
      </c>
      <c r="H6" s="26" t="s">
        <v>7</v>
      </c>
      <c r="I6" s="5">
        <v>8</v>
      </c>
      <c r="J6" s="13">
        <v>4.12</v>
      </c>
      <c r="K6" s="41">
        <v>21</v>
      </c>
      <c r="L6" s="73">
        <f t="shared" si="0"/>
        <v>4.9851999999999999</v>
      </c>
      <c r="M6" s="78">
        <v>4.9851999999999999</v>
      </c>
      <c r="N6" s="39">
        <f t="shared" si="1"/>
        <v>32.96</v>
      </c>
      <c r="O6" s="40">
        <f t="shared" si="2"/>
        <v>39.880000000000003</v>
      </c>
    </row>
    <row r="7" spans="1:15" ht="91.15" customHeight="1" x14ac:dyDescent="0.2">
      <c r="A7" s="25" t="s">
        <v>15</v>
      </c>
      <c r="B7" s="22" t="s">
        <v>16</v>
      </c>
      <c r="C7" s="26" t="s">
        <v>17</v>
      </c>
      <c r="D7" s="26" t="s">
        <v>18</v>
      </c>
      <c r="E7" s="66" t="s">
        <v>102</v>
      </c>
      <c r="F7" s="26" t="s">
        <v>18</v>
      </c>
      <c r="G7" s="5">
        <v>6</v>
      </c>
      <c r="H7" s="26" t="s">
        <v>7</v>
      </c>
      <c r="I7" s="5">
        <v>6</v>
      </c>
      <c r="J7" s="13">
        <v>4.2300000000000004</v>
      </c>
      <c r="K7" s="41">
        <v>21</v>
      </c>
      <c r="L7" s="73">
        <f t="shared" si="0"/>
        <v>5.1182999999999996</v>
      </c>
      <c r="M7" s="78">
        <v>5.1182999999999996</v>
      </c>
      <c r="N7" s="39">
        <f t="shared" si="1"/>
        <v>25.38</v>
      </c>
      <c r="O7" s="40">
        <f t="shared" si="2"/>
        <v>30.71</v>
      </c>
    </row>
    <row r="8" spans="1:15" ht="25.5" x14ac:dyDescent="0.2">
      <c r="A8" s="24">
        <v>37</v>
      </c>
      <c r="B8" s="24" t="s">
        <v>19</v>
      </c>
      <c r="C8" s="2" t="s">
        <v>20</v>
      </c>
      <c r="D8" s="38"/>
      <c r="E8" s="63"/>
      <c r="F8" s="38"/>
      <c r="G8" s="4"/>
      <c r="H8" s="4"/>
      <c r="I8" s="4"/>
      <c r="J8" s="4"/>
      <c r="K8" s="4"/>
      <c r="L8" s="74"/>
      <c r="M8" s="79"/>
      <c r="N8" s="72"/>
      <c r="O8" s="71"/>
    </row>
    <row r="9" spans="1:15" ht="114.75" x14ac:dyDescent="0.2">
      <c r="A9" s="25" t="s">
        <v>74</v>
      </c>
      <c r="B9" s="20" t="s">
        <v>21</v>
      </c>
      <c r="C9" s="33" t="s">
        <v>20</v>
      </c>
      <c r="D9" s="13" t="s">
        <v>22</v>
      </c>
      <c r="E9" s="66" t="s">
        <v>103</v>
      </c>
      <c r="F9" s="13" t="s">
        <v>22</v>
      </c>
      <c r="G9" s="5">
        <v>1</v>
      </c>
      <c r="H9" s="35" t="s">
        <v>23</v>
      </c>
      <c r="I9" s="5">
        <v>1</v>
      </c>
      <c r="J9" s="17">
        <v>7.56</v>
      </c>
      <c r="K9" s="41">
        <v>21</v>
      </c>
      <c r="L9" s="73">
        <f t="shared" si="0"/>
        <v>9.1476000000000006</v>
      </c>
      <c r="M9" s="78">
        <v>9.1476000000000006</v>
      </c>
      <c r="N9" s="39">
        <f t="shared" si="1"/>
        <v>7.56</v>
      </c>
      <c r="O9" s="40">
        <f t="shared" si="2"/>
        <v>9.15</v>
      </c>
    </row>
    <row r="10" spans="1:15" ht="114.75" x14ac:dyDescent="0.2">
      <c r="A10" s="25" t="s">
        <v>75</v>
      </c>
      <c r="B10" s="20" t="s">
        <v>24</v>
      </c>
      <c r="C10" s="33" t="s">
        <v>20</v>
      </c>
      <c r="D10" s="13" t="s">
        <v>25</v>
      </c>
      <c r="E10" s="66" t="s">
        <v>104</v>
      </c>
      <c r="F10" s="13" t="s">
        <v>25</v>
      </c>
      <c r="G10" s="5">
        <v>3</v>
      </c>
      <c r="H10" s="35" t="s">
        <v>23</v>
      </c>
      <c r="I10" s="5">
        <v>3</v>
      </c>
      <c r="J10" s="17">
        <v>8.09</v>
      </c>
      <c r="K10" s="41">
        <v>21</v>
      </c>
      <c r="L10" s="73">
        <f t="shared" si="0"/>
        <v>9.7888999999999999</v>
      </c>
      <c r="M10" s="78">
        <v>9.7888999999999999</v>
      </c>
      <c r="N10" s="39">
        <f t="shared" si="1"/>
        <v>24.27</v>
      </c>
      <c r="O10" s="40">
        <f t="shared" si="2"/>
        <v>29.37</v>
      </c>
    </row>
    <row r="11" spans="1:15" ht="140.25" x14ac:dyDescent="0.2">
      <c r="A11" s="25" t="s">
        <v>76</v>
      </c>
      <c r="B11" s="20" t="s">
        <v>26</v>
      </c>
      <c r="C11" s="33" t="s">
        <v>20</v>
      </c>
      <c r="D11" s="13" t="s">
        <v>25</v>
      </c>
      <c r="E11" s="66" t="s">
        <v>105</v>
      </c>
      <c r="F11" s="13" t="s">
        <v>25</v>
      </c>
      <c r="G11" s="5">
        <v>3</v>
      </c>
      <c r="H11" s="35" t="s">
        <v>23</v>
      </c>
      <c r="I11" s="5">
        <v>3</v>
      </c>
      <c r="J11" s="17">
        <v>8.65</v>
      </c>
      <c r="K11" s="41">
        <v>21</v>
      </c>
      <c r="L11" s="73">
        <f t="shared" si="0"/>
        <v>10.4665</v>
      </c>
      <c r="M11" s="78">
        <v>10.4665</v>
      </c>
      <c r="N11" s="39">
        <f t="shared" si="1"/>
        <v>25.95</v>
      </c>
      <c r="O11" s="40">
        <f t="shared" si="2"/>
        <v>31.4</v>
      </c>
    </row>
    <row r="12" spans="1:15" ht="140.25" x14ac:dyDescent="0.2">
      <c r="A12" s="25" t="s">
        <v>77</v>
      </c>
      <c r="B12" s="20" t="s">
        <v>27</v>
      </c>
      <c r="C12" s="33" t="s">
        <v>20</v>
      </c>
      <c r="D12" s="13" t="s">
        <v>25</v>
      </c>
      <c r="E12" s="66" t="s">
        <v>106</v>
      </c>
      <c r="F12" s="13" t="s">
        <v>25</v>
      </c>
      <c r="G12" s="5">
        <v>1</v>
      </c>
      <c r="H12" s="35" t="s">
        <v>23</v>
      </c>
      <c r="I12" s="5">
        <v>1</v>
      </c>
      <c r="J12" s="17">
        <v>9.36</v>
      </c>
      <c r="K12" s="41">
        <v>21</v>
      </c>
      <c r="L12" s="73">
        <f t="shared" si="0"/>
        <v>11.3256</v>
      </c>
      <c r="M12" s="78">
        <v>11.3256</v>
      </c>
      <c r="N12" s="39">
        <f t="shared" si="1"/>
        <v>9.36</v>
      </c>
      <c r="O12" s="40">
        <f t="shared" si="2"/>
        <v>11.33</v>
      </c>
    </row>
    <row r="13" spans="1:15" ht="76.900000000000006" customHeight="1" x14ac:dyDescent="0.2">
      <c r="A13" s="25" t="s">
        <v>28</v>
      </c>
      <c r="B13" s="23" t="s">
        <v>32</v>
      </c>
      <c r="C13" s="34" t="s">
        <v>20</v>
      </c>
      <c r="D13" s="32" t="s">
        <v>33</v>
      </c>
      <c r="E13" s="62" t="s">
        <v>107</v>
      </c>
      <c r="F13" s="32" t="s">
        <v>33</v>
      </c>
      <c r="G13" s="6">
        <v>2</v>
      </c>
      <c r="H13" s="26" t="s">
        <v>34</v>
      </c>
      <c r="I13" s="6">
        <v>2</v>
      </c>
      <c r="J13" s="13">
        <v>3.75</v>
      </c>
      <c r="K13" s="34">
        <v>21</v>
      </c>
      <c r="L13" s="73">
        <f t="shared" si="0"/>
        <v>4.5374999999999996</v>
      </c>
      <c r="M13" s="78">
        <v>4.5374999999999996</v>
      </c>
      <c r="N13" s="39">
        <f t="shared" si="1"/>
        <v>7.5</v>
      </c>
      <c r="O13" s="40">
        <f t="shared" si="2"/>
        <v>9.08</v>
      </c>
    </row>
    <row r="14" spans="1:15" ht="70.900000000000006" customHeight="1" x14ac:dyDescent="0.2">
      <c r="A14" s="25" t="s">
        <v>30</v>
      </c>
      <c r="B14" s="23" t="s">
        <v>36</v>
      </c>
      <c r="C14" s="34" t="s">
        <v>20</v>
      </c>
      <c r="D14" s="32" t="s">
        <v>37</v>
      </c>
      <c r="E14" s="62" t="s">
        <v>108</v>
      </c>
      <c r="F14" s="32" t="s">
        <v>37</v>
      </c>
      <c r="G14" s="6">
        <v>3</v>
      </c>
      <c r="H14" s="26" t="s">
        <v>34</v>
      </c>
      <c r="I14" s="6">
        <v>3</v>
      </c>
      <c r="J14" s="13">
        <v>4.5199999999999996</v>
      </c>
      <c r="K14" s="34">
        <v>21</v>
      </c>
      <c r="L14" s="73">
        <f t="shared" si="0"/>
        <v>5.4691999999999998</v>
      </c>
      <c r="M14" s="78">
        <v>5.4691999999999998</v>
      </c>
      <c r="N14" s="39">
        <f t="shared" si="1"/>
        <v>13.56</v>
      </c>
      <c r="O14" s="40">
        <f t="shared" si="2"/>
        <v>16.41</v>
      </c>
    </row>
    <row r="15" spans="1:15" ht="79.900000000000006" customHeight="1" x14ac:dyDescent="0.2">
      <c r="A15" s="25" t="s">
        <v>31</v>
      </c>
      <c r="B15" s="23" t="s">
        <v>39</v>
      </c>
      <c r="C15" s="34" t="s">
        <v>20</v>
      </c>
      <c r="D15" s="32" t="s">
        <v>40</v>
      </c>
      <c r="E15" s="62" t="s">
        <v>109</v>
      </c>
      <c r="F15" s="32" t="s">
        <v>40</v>
      </c>
      <c r="G15" s="6">
        <v>2</v>
      </c>
      <c r="H15" s="42" t="s">
        <v>84</v>
      </c>
      <c r="I15" s="6">
        <v>2</v>
      </c>
      <c r="J15" s="13">
        <v>7.64</v>
      </c>
      <c r="K15" s="34">
        <v>21</v>
      </c>
      <c r="L15" s="73">
        <f t="shared" si="0"/>
        <v>9.2444000000000006</v>
      </c>
      <c r="M15" s="78">
        <v>9.2444000000000006</v>
      </c>
      <c r="N15" s="39">
        <f t="shared" si="1"/>
        <v>15.28</v>
      </c>
      <c r="O15" s="40">
        <f t="shared" si="2"/>
        <v>18.489999999999998</v>
      </c>
    </row>
    <row r="16" spans="1:15" ht="76.150000000000006" customHeight="1" x14ac:dyDescent="0.2">
      <c r="A16" s="25" t="s">
        <v>35</v>
      </c>
      <c r="B16" s="23" t="s">
        <v>41</v>
      </c>
      <c r="C16" s="34" t="s">
        <v>20</v>
      </c>
      <c r="D16" s="32" t="s">
        <v>42</v>
      </c>
      <c r="E16" s="62" t="s">
        <v>110</v>
      </c>
      <c r="F16" s="32" t="s">
        <v>42</v>
      </c>
      <c r="G16" s="6">
        <v>4</v>
      </c>
      <c r="H16" s="42" t="s">
        <v>29</v>
      </c>
      <c r="I16" s="6">
        <v>4</v>
      </c>
      <c r="J16" s="13">
        <v>3.96</v>
      </c>
      <c r="K16" s="34">
        <v>21</v>
      </c>
      <c r="L16" s="73">
        <f t="shared" si="0"/>
        <v>4.7915999999999999</v>
      </c>
      <c r="M16" s="78">
        <v>4.7915999999999999</v>
      </c>
      <c r="N16" s="39">
        <f t="shared" si="1"/>
        <v>15.84</v>
      </c>
      <c r="O16" s="40">
        <f t="shared" si="2"/>
        <v>19.170000000000002</v>
      </c>
    </row>
    <row r="17" spans="1:225" ht="87.6" customHeight="1" x14ac:dyDescent="0.2">
      <c r="A17" s="25" t="s">
        <v>38</v>
      </c>
      <c r="B17" s="23" t="s">
        <v>43</v>
      </c>
      <c r="C17" s="34" t="s">
        <v>20</v>
      </c>
      <c r="D17" s="32" t="s">
        <v>44</v>
      </c>
      <c r="E17" s="62" t="s">
        <v>111</v>
      </c>
      <c r="F17" s="32" t="s">
        <v>44</v>
      </c>
      <c r="G17" s="6">
        <v>800</v>
      </c>
      <c r="H17" s="26" t="s">
        <v>45</v>
      </c>
      <c r="I17" s="6">
        <v>800</v>
      </c>
      <c r="J17" s="13">
        <v>0.15</v>
      </c>
      <c r="K17" s="34">
        <v>21</v>
      </c>
      <c r="L17" s="73">
        <f t="shared" si="0"/>
        <v>0.18149999999999999</v>
      </c>
      <c r="M17" s="78">
        <v>0.18149999999999999</v>
      </c>
      <c r="N17" s="39">
        <f t="shared" si="1"/>
        <v>120</v>
      </c>
      <c r="O17" s="40">
        <f t="shared" si="2"/>
        <v>145.19999999999999</v>
      </c>
    </row>
    <row r="18" spans="1:225" x14ac:dyDescent="0.2">
      <c r="A18" s="24">
        <v>72</v>
      </c>
      <c r="B18" s="27" t="s">
        <v>47</v>
      </c>
      <c r="C18" s="2" t="s">
        <v>46</v>
      </c>
      <c r="D18" s="38"/>
      <c r="E18" s="63"/>
      <c r="F18" s="38"/>
      <c r="G18" s="4"/>
      <c r="H18" s="4"/>
      <c r="I18" s="4"/>
      <c r="J18" s="4"/>
      <c r="K18" s="4"/>
      <c r="L18" s="74"/>
      <c r="M18" s="80"/>
      <c r="N18" s="72"/>
      <c r="O18" s="4"/>
    </row>
    <row r="19" spans="1:225" ht="114.75" x14ac:dyDescent="0.2">
      <c r="A19" s="25" t="s">
        <v>78</v>
      </c>
      <c r="B19" s="22" t="s">
        <v>48</v>
      </c>
      <c r="C19" s="26" t="s">
        <v>46</v>
      </c>
      <c r="D19" s="32" t="s">
        <v>49</v>
      </c>
      <c r="E19" s="65" t="s">
        <v>113</v>
      </c>
      <c r="F19" s="32" t="s">
        <v>49</v>
      </c>
      <c r="G19" s="5">
        <v>1</v>
      </c>
      <c r="H19" s="26" t="s">
        <v>7</v>
      </c>
      <c r="I19" s="5">
        <v>1</v>
      </c>
      <c r="J19" s="13">
        <v>107.22</v>
      </c>
      <c r="K19" s="41">
        <v>21</v>
      </c>
      <c r="L19" s="73">
        <f t="shared" si="0"/>
        <v>129.7362</v>
      </c>
      <c r="M19" s="78">
        <v>129.7362</v>
      </c>
      <c r="N19" s="39">
        <f>ROUND(J19*I19,2)</f>
        <v>107.22</v>
      </c>
      <c r="O19" s="40">
        <f>ROUND(L19*I19,2)</f>
        <v>129.74</v>
      </c>
    </row>
    <row r="20" spans="1:225" ht="89.25" x14ac:dyDescent="0.2">
      <c r="A20" s="25" t="s">
        <v>79</v>
      </c>
      <c r="B20" s="22" t="s">
        <v>50</v>
      </c>
      <c r="C20" s="26" t="s">
        <v>6</v>
      </c>
      <c r="D20" s="32" t="s">
        <v>51</v>
      </c>
      <c r="E20" s="67" t="s">
        <v>114</v>
      </c>
      <c r="F20" s="32" t="s">
        <v>51</v>
      </c>
      <c r="G20" s="5">
        <v>1</v>
      </c>
      <c r="H20" s="26" t="s">
        <v>7</v>
      </c>
      <c r="I20" s="5">
        <v>1</v>
      </c>
      <c r="J20" s="13">
        <v>34.869999999999997</v>
      </c>
      <c r="K20" s="41">
        <v>21</v>
      </c>
      <c r="L20" s="73">
        <f t="shared" si="0"/>
        <v>42.192700000000002</v>
      </c>
      <c r="M20" s="78">
        <v>42.192700000000002</v>
      </c>
      <c r="N20" s="39">
        <f t="shared" si="1"/>
        <v>34.869999999999997</v>
      </c>
      <c r="O20" s="40">
        <f t="shared" ref="O20:O27" si="3">ROUND(L20*I20,2)</f>
        <v>42.19</v>
      </c>
    </row>
    <row r="21" spans="1:225" ht="114.75" x14ac:dyDescent="0.2">
      <c r="A21" s="25" t="s">
        <v>80</v>
      </c>
      <c r="B21" s="22" t="s">
        <v>52</v>
      </c>
      <c r="C21" s="26" t="s">
        <v>46</v>
      </c>
      <c r="D21" s="32" t="s">
        <v>53</v>
      </c>
      <c r="E21" s="66" t="s">
        <v>112</v>
      </c>
      <c r="F21" s="32" t="s">
        <v>53</v>
      </c>
      <c r="G21" s="5">
        <v>1</v>
      </c>
      <c r="H21" s="26" t="s">
        <v>7</v>
      </c>
      <c r="I21" s="5">
        <v>1</v>
      </c>
      <c r="J21" s="13">
        <v>14.72</v>
      </c>
      <c r="K21" s="41">
        <v>21</v>
      </c>
      <c r="L21" s="73">
        <f t="shared" si="0"/>
        <v>17.811199999999999</v>
      </c>
      <c r="M21" s="78">
        <v>17.811199999999999</v>
      </c>
      <c r="N21" s="39">
        <f t="shared" si="1"/>
        <v>14.72</v>
      </c>
      <c r="O21" s="40">
        <f t="shared" si="3"/>
        <v>17.809999999999999</v>
      </c>
    </row>
    <row r="22" spans="1:225" ht="89.25" x14ac:dyDescent="0.2">
      <c r="A22" s="25" t="s">
        <v>81</v>
      </c>
      <c r="B22" s="29" t="s">
        <v>54</v>
      </c>
      <c r="C22" s="28" t="s">
        <v>6</v>
      </c>
      <c r="D22" s="32" t="s">
        <v>55</v>
      </c>
      <c r="E22" s="66" t="s">
        <v>115</v>
      </c>
      <c r="F22" s="32" t="s">
        <v>55</v>
      </c>
      <c r="G22" s="5">
        <v>1</v>
      </c>
      <c r="H22" s="26" t="s">
        <v>7</v>
      </c>
      <c r="I22" s="5">
        <v>1</v>
      </c>
      <c r="J22" s="13">
        <v>48.99</v>
      </c>
      <c r="K22" s="41">
        <v>21</v>
      </c>
      <c r="L22" s="73">
        <f t="shared" si="0"/>
        <v>59.277900000000002</v>
      </c>
      <c r="M22" s="78">
        <v>59.277900000000002</v>
      </c>
      <c r="N22" s="39">
        <f t="shared" si="1"/>
        <v>48.99</v>
      </c>
      <c r="O22" s="40">
        <f t="shared" si="3"/>
        <v>59.28</v>
      </c>
    </row>
    <row r="23" spans="1:225" ht="127.5" x14ac:dyDescent="0.2">
      <c r="A23" s="25" t="s">
        <v>82</v>
      </c>
      <c r="B23" s="29" t="s">
        <v>56</v>
      </c>
      <c r="C23" s="28" t="s">
        <v>46</v>
      </c>
      <c r="D23" s="26" t="s">
        <v>57</v>
      </c>
      <c r="E23" s="66" t="s">
        <v>116</v>
      </c>
      <c r="F23" s="26" t="s">
        <v>117</v>
      </c>
      <c r="G23" s="6">
        <v>50</v>
      </c>
      <c r="H23" s="26" t="s">
        <v>7</v>
      </c>
      <c r="I23" s="6">
        <v>50</v>
      </c>
      <c r="J23" s="13">
        <v>6.12</v>
      </c>
      <c r="K23" s="41">
        <v>21</v>
      </c>
      <c r="L23" s="73">
        <f t="shared" si="0"/>
        <v>7.4051999999999998</v>
      </c>
      <c r="M23" s="78">
        <v>7.4051999999999998</v>
      </c>
      <c r="N23" s="39">
        <f t="shared" si="1"/>
        <v>306</v>
      </c>
      <c r="O23" s="40">
        <f t="shared" si="3"/>
        <v>370.26</v>
      </c>
    </row>
    <row r="24" spans="1:225" ht="76.5" x14ac:dyDescent="0.2">
      <c r="A24" s="25" t="s">
        <v>58</v>
      </c>
      <c r="B24" s="20" t="s">
        <v>60</v>
      </c>
      <c r="C24" s="28" t="s">
        <v>46</v>
      </c>
      <c r="D24" s="26" t="s">
        <v>61</v>
      </c>
      <c r="E24" s="66" t="s">
        <v>118</v>
      </c>
      <c r="F24" s="26" t="s">
        <v>61</v>
      </c>
      <c r="G24" s="6">
        <v>6000</v>
      </c>
      <c r="H24" s="26" t="s">
        <v>62</v>
      </c>
      <c r="I24" s="6">
        <v>6000</v>
      </c>
      <c r="J24" s="18">
        <v>0.01</v>
      </c>
      <c r="K24" s="41">
        <v>21</v>
      </c>
      <c r="L24" s="73">
        <f t="shared" si="0"/>
        <v>1.21E-2</v>
      </c>
      <c r="M24" s="78">
        <v>1.21E-2</v>
      </c>
      <c r="N24" s="39">
        <f t="shared" si="1"/>
        <v>60</v>
      </c>
      <c r="O24" s="40">
        <f t="shared" si="3"/>
        <v>72.599999999999994</v>
      </c>
    </row>
    <row r="25" spans="1:225" ht="76.5" x14ac:dyDescent="0.2">
      <c r="A25" s="25" t="s">
        <v>59</v>
      </c>
      <c r="B25" s="29" t="s">
        <v>63</v>
      </c>
      <c r="C25" s="28" t="s">
        <v>46</v>
      </c>
      <c r="D25" s="26" t="s">
        <v>64</v>
      </c>
      <c r="E25" s="66" t="s">
        <v>119</v>
      </c>
      <c r="F25" s="26" t="s">
        <v>64</v>
      </c>
      <c r="G25" s="6">
        <v>10000</v>
      </c>
      <c r="H25" s="26" t="s">
        <v>62</v>
      </c>
      <c r="I25" s="6">
        <v>10000</v>
      </c>
      <c r="J25" s="18">
        <v>0.01</v>
      </c>
      <c r="K25" s="41">
        <v>21</v>
      </c>
      <c r="L25" s="73">
        <f t="shared" si="0"/>
        <v>1.21E-2</v>
      </c>
      <c r="M25" s="78">
        <v>1.21E-2</v>
      </c>
      <c r="N25" s="39">
        <f t="shared" si="1"/>
        <v>100</v>
      </c>
      <c r="O25" s="40">
        <f t="shared" si="3"/>
        <v>121</v>
      </c>
    </row>
    <row r="26" spans="1:225" ht="89.25" x14ac:dyDescent="0.2">
      <c r="A26" s="10">
        <v>91</v>
      </c>
      <c r="B26" s="10" t="s">
        <v>70</v>
      </c>
      <c r="C26" s="3" t="s">
        <v>65</v>
      </c>
      <c r="D26" s="8" t="s">
        <v>72</v>
      </c>
      <c r="E26" s="68" t="s">
        <v>120</v>
      </c>
      <c r="F26" s="69" t="s">
        <v>72</v>
      </c>
      <c r="G26" s="10">
        <v>2</v>
      </c>
      <c r="H26" s="26" t="s">
        <v>7</v>
      </c>
      <c r="I26" s="10">
        <v>2</v>
      </c>
      <c r="J26" s="15">
        <v>4.7699999999999996</v>
      </c>
      <c r="K26" s="41">
        <v>21</v>
      </c>
      <c r="L26" s="73">
        <f t="shared" si="0"/>
        <v>5.7717000000000001</v>
      </c>
      <c r="M26" s="78">
        <v>5.7717000000000001</v>
      </c>
      <c r="N26" s="39">
        <f t="shared" si="1"/>
        <v>9.5399999999999991</v>
      </c>
      <c r="O26" s="40">
        <f t="shared" si="3"/>
        <v>11.54</v>
      </c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59"/>
      <c r="CX26" s="59"/>
      <c r="CY26" s="59"/>
      <c r="CZ26" s="59"/>
      <c r="DA26" s="59"/>
      <c r="DB26" s="59"/>
      <c r="DC26" s="59"/>
      <c r="DD26" s="59"/>
      <c r="DE26" s="59"/>
      <c r="DF26" s="59"/>
      <c r="DG26" s="59"/>
      <c r="DH26" s="59"/>
      <c r="DI26" s="59"/>
      <c r="DJ26" s="59"/>
      <c r="DK26" s="59"/>
      <c r="DL26" s="59"/>
      <c r="DM26" s="59"/>
      <c r="DN26" s="59"/>
      <c r="DO26" s="59"/>
      <c r="DP26" s="59"/>
      <c r="DQ26" s="59"/>
      <c r="DR26" s="59"/>
      <c r="DS26" s="59"/>
      <c r="DT26" s="59"/>
      <c r="DU26" s="59"/>
      <c r="DV26" s="59"/>
      <c r="DW26" s="59"/>
      <c r="DX26" s="59"/>
      <c r="DY26" s="59"/>
      <c r="DZ26" s="59"/>
      <c r="EA26" s="59"/>
      <c r="EB26" s="59"/>
      <c r="EC26" s="59"/>
      <c r="ED26" s="59"/>
      <c r="EE26" s="59"/>
      <c r="EF26" s="59"/>
      <c r="EG26" s="59"/>
      <c r="EH26" s="59"/>
      <c r="EI26" s="59"/>
      <c r="EJ26" s="59"/>
      <c r="EK26" s="59"/>
      <c r="EL26" s="59"/>
      <c r="EM26" s="59"/>
      <c r="EN26" s="59"/>
      <c r="EO26" s="59"/>
      <c r="EP26" s="59"/>
      <c r="EQ26" s="59"/>
      <c r="ER26" s="59"/>
      <c r="ES26" s="59"/>
      <c r="ET26" s="59"/>
      <c r="EU26" s="59"/>
      <c r="EV26" s="59"/>
      <c r="EW26" s="59"/>
      <c r="EX26" s="59"/>
      <c r="EY26" s="59"/>
      <c r="EZ26" s="59"/>
      <c r="FA26" s="59"/>
      <c r="FB26" s="59"/>
      <c r="FC26" s="59"/>
      <c r="FD26" s="59"/>
      <c r="FE26" s="59"/>
      <c r="FF26" s="59"/>
      <c r="FG26" s="59"/>
      <c r="FH26" s="59"/>
      <c r="FI26" s="59"/>
      <c r="FJ26" s="59"/>
      <c r="FK26" s="59"/>
      <c r="FL26" s="59"/>
      <c r="FM26" s="59"/>
      <c r="FN26" s="59"/>
      <c r="FO26" s="59"/>
      <c r="FP26" s="59"/>
      <c r="FQ26" s="59"/>
      <c r="FR26" s="59"/>
      <c r="FS26" s="59"/>
      <c r="FT26" s="59"/>
      <c r="FU26" s="59"/>
      <c r="FV26" s="59"/>
      <c r="FW26" s="59"/>
      <c r="FX26" s="59"/>
      <c r="FY26" s="59"/>
      <c r="FZ26" s="59"/>
      <c r="GA26" s="59"/>
      <c r="GB26" s="59"/>
      <c r="GC26" s="59"/>
      <c r="GD26" s="59"/>
      <c r="GE26" s="59"/>
      <c r="GF26" s="59"/>
      <c r="GG26" s="59"/>
      <c r="GH26" s="59"/>
      <c r="GI26" s="59"/>
      <c r="GJ26" s="59"/>
      <c r="GK26" s="59"/>
      <c r="GL26" s="59"/>
      <c r="GM26" s="59"/>
      <c r="GN26" s="59"/>
      <c r="GO26" s="59"/>
      <c r="GP26" s="59"/>
      <c r="GQ26" s="59"/>
      <c r="GR26" s="59"/>
      <c r="GS26" s="59"/>
      <c r="GT26" s="59"/>
      <c r="GU26" s="59"/>
      <c r="GV26" s="59"/>
      <c r="GW26" s="59"/>
      <c r="GX26" s="59"/>
      <c r="GY26" s="59"/>
      <c r="GZ26" s="59"/>
      <c r="HA26" s="59"/>
      <c r="HB26" s="59"/>
      <c r="HC26" s="59"/>
      <c r="HD26" s="59"/>
      <c r="HE26" s="59"/>
      <c r="HF26" s="59"/>
      <c r="HG26" s="59"/>
      <c r="HH26" s="59"/>
      <c r="HI26" s="59"/>
      <c r="HJ26" s="59"/>
      <c r="HK26" s="59"/>
      <c r="HL26" s="59"/>
      <c r="HM26" s="59"/>
      <c r="HN26" s="59"/>
      <c r="HO26" s="59"/>
      <c r="HP26" s="59"/>
      <c r="HQ26" s="59"/>
    </row>
    <row r="27" spans="1:225" ht="76.5" x14ac:dyDescent="0.2">
      <c r="A27" s="25" t="s">
        <v>83</v>
      </c>
      <c r="B27" s="29" t="s">
        <v>67</v>
      </c>
      <c r="C27" s="28" t="s">
        <v>66</v>
      </c>
      <c r="D27" s="14" t="s">
        <v>68</v>
      </c>
      <c r="E27" s="68" t="s">
        <v>121</v>
      </c>
      <c r="F27" s="14" t="s">
        <v>68</v>
      </c>
      <c r="G27" s="7">
        <v>10</v>
      </c>
      <c r="H27" s="28" t="s">
        <v>7</v>
      </c>
      <c r="I27" s="7">
        <v>10</v>
      </c>
      <c r="J27" s="17">
        <v>5.79</v>
      </c>
      <c r="K27" s="41">
        <v>21</v>
      </c>
      <c r="L27" s="73">
        <f t="shared" si="0"/>
        <v>7.0058999999999996</v>
      </c>
      <c r="M27" s="81">
        <v>7.0058999999999996</v>
      </c>
      <c r="N27" s="39">
        <f t="shared" si="1"/>
        <v>57.9</v>
      </c>
      <c r="O27" s="40">
        <f t="shared" si="3"/>
        <v>70.06</v>
      </c>
    </row>
    <row r="35" spans="1:9" x14ac:dyDescent="0.2">
      <c r="A35" s="30"/>
      <c r="B35" s="30"/>
      <c r="D35" s="19"/>
      <c r="E35" s="64"/>
      <c r="F35" s="70"/>
      <c r="G35" s="19"/>
      <c r="I35" s="11"/>
    </row>
    <row r="40" spans="1:9" ht="204" customHeight="1" x14ac:dyDescent="0.2"/>
  </sheetData>
  <autoFilter ref="A3:O27" xr:uid="{00000000-0009-0000-0000-000000000000}"/>
  <phoneticPr fontId="15" type="noConversion"/>
  <hyperlinks>
    <hyperlink ref="E5" r:id="rId1" xr:uid="{00000000-0004-0000-0000-000001000000}"/>
    <hyperlink ref="E6" r:id="rId2" xr:uid="{00000000-0004-0000-0000-000003000000}"/>
    <hyperlink ref="E7" r:id="rId3" xr:uid="{00000000-0004-0000-0000-000004000000}"/>
    <hyperlink ref="E9" r:id="rId4" xr:uid="{00000000-0004-0000-0000-000008000000}"/>
    <hyperlink ref="E10" r:id="rId5" xr:uid="{00000000-0004-0000-0000-000009000000}"/>
    <hyperlink ref="E11" r:id="rId6" xr:uid="{00000000-0004-0000-0000-00000A000000}"/>
    <hyperlink ref="E12" r:id="rId7" xr:uid="{00000000-0004-0000-0000-00000B000000}"/>
    <hyperlink ref="E21" r:id="rId8" xr:uid="{00000000-0004-0000-0000-00000D000000}"/>
    <hyperlink ref="E22" r:id="rId9" xr:uid="{00000000-0004-0000-0000-00000E000000}"/>
    <hyperlink ref="E23" r:id="rId10" xr:uid="{00000000-0004-0000-0000-00000F000000}"/>
    <hyperlink ref="E24" r:id="rId11" xr:uid="{00000000-0004-0000-0000-000013000000}"/>
    <hyperlink ref="E25" r:id="rId12" xr:uid="{00000000-0004-0000-0000-000014000000}"/>
    <hyperlink ref="E26" r:id="rId13" xr:uid="{00000000-0004-0000-0000-00001A000000}"/>
    <hyperlink ref="E27" r:id="rId14" xr:uid="{00000000-0004-0000-0000-00001B000000}"/>
  </hyperlinks>
  <pageMargins left="0" right="0" top="0" bottom="0" header="0" footer="0"/>
  <pageSetup paperSize="256" scale="75" fitToWidth="0" fitToHeight="0" orientation="landscape" useFirstPageNumber="1" r:id="rId15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 MTS 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NVSTC43NVS</dc:creator>
  <cp:lastModifiedBy>NVSPL58</cp:lastModifiedBy>
  <dcterms:created xsi:type="dcterms:W3CDTF">2021-02-04T12:48:00Z</dcterms:created>
  <dcterms:modified xsi:type="dcterms:W3CDTF">2024-01-18T04:59:10Z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1033-11.2.0.9984</vt:lpwstr>
  </property>
</Properties>
</file>