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C:\Users\a.lodaite\Desktop\PIRKIMAI\Panevėžio ligoninė\11562_Reagentai biocheminiams tyrimams\Sutartis pasirasymui_UAB Bioeksma\"/>
    </mc:Choice>
  </mc:AlternateContent>
  <xr:revisionPtr revIDLastSave="0" documentId="13_ncr:1_{13D75329-3893-4874-B956-79A01218C972}" xr6:coauthVersionLast="47" xr6:coauthVersionMax="47" xr10:uidLastSave="{00000000-0000-0000-0000-000000000000}"/>
  <bookViews>
    <workbookView xWindow="-108" yWindow="-108" windowWidth="23256" windowHeight="12456" xr2:uid="{00000000-000D-0000-FFFF-FFFF00000000}"/>
  </bookViews>
  <sheets>
    <sheet name="Pasiūlymas"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7" i="7" l="1"/>
  <c r="L188" i="7"/>
  <c r="L189" i="7"/>
  <c r="L190" i="7"/>
  <c r="L191" i="7"/>
  <c r="L192" i="7"/>
  <c r="L193" i="7"/>
  <c r="L194" i="7"/>
  <c r="L195" i="7"/>
  <c r="L196" i="7"/>
  <c r="L197" i="7"/>
  <c r="L175" i="7"/>
  <c r="L176" i="7"/>
  <c r="L177" i="7"/>
  <c r="L178" i="7"/>
  <c r="L179" i="7"/>
  <c r="L180" i="7"/>
  <c r="L181" i="7"/>
  <c r="L182" i="7"/>
  <c r="L183" i="7"/>
  <c r="L184" i="7"/>
  <c r="L185" i="7"/>
  <c r="L186" i="7"/>
  <c r="L164" i="7"/>
  <c r="L165" i="7"/>
  <c r="L166" i="7"/>
  <c r="L167" i="7"/>
  <c r="L168" i="7"/>
  <c r="L169" i="7"/>
  <c r="L170" i="7"/>
  <c r="L171" i="7"/>
  <c r="L172" i="7"/>
  <c r="L173" i="7"/>
  <c r="L174" i="7"/>
  <c r="L154" i="7"/>
  <c r="L155" i="7"/>
  <c r="L156" i="7"/>
  <c r="L157" i="7"/>
  <c r="L158" i="7"/>
  <c r="L159" i="7"/>
  <c r="L160" i="7"/>
  <c r="L161" i="7"/>
  <c r="L162" i="7"/>
  <c r="L163" i="7"/>
  <c r="L144" i="7"/>
  <c r="L145" i="7"/>
  <c r="L146" i="7"/>
  <c r="L147" i="7"/>
  <c r="L148" i="7"/>
  <c r="L149" i="7"/>
  <c r="L150" i="7"/>
  <c r="L151" i="7"/>
  <c r="L152" i="7"/>
  <c r="L153" i="7"/>
  <c r="L132" i="7"/>
  <c r="L133" i="7"/>
  <c r="L134" i="7"/>
  <c r="L135" i="7"/>
  <c r="L136" i="7"/>
  <c r="L137" i="7"/>
  <c r="L138" i="7"/>
  <c r="L139" i="7"/>
  <c r="L140" i="7"/>
  <c r="L141" i="7"/>
  <c r="L142" i="7"/>
  <c r="L143" i="7"/>
  <c r="L117" i="7"/>
  <c r="L118" i="7"/>
  <c r="L119" i="7"/>
  <c r="L120" i="7"/>
  <c r="L121" i="7"/>
  <c r="L122" i="7"/>
  <c r="L123" i="7"/>
  <c r="L124" i="7"/>
  <c r="L125" i="7"/>
  <c r="L126" i="7"/>
  <c r="L127" i="7"/>
  <c r="L128" i="7"/>
  <c r="L129" i="7"/>
  <c r="L130" i="7"/>
  <c r="L131" i="7"/>
  <c r="L107" i="7"/>
  <c r="L108" i="7"/>
  <c r="L109" i="7"/>
  <c r="L110" i="7"/>
  <c r="L111" i="7"/>
  <c r="L112" i="7"/>
  <c r="L113" i="7"/>
  <c r="L114" i="7"/>
  <c r="L115" i="7"/>
  <c r="L116" i="7"/>
  <c r="L95" i="7"/>
  <c r="L96" i="7"/>
  <c r="L97" i="7"/>
  <c r="L98" i="7"/>
  <c r="L99" i="7"/>
  <c r="L100" i="7"/>
  <c r="L101" i="7"/>
  <c r="L102" i="7"/>
  <c r="L103" i="7"/>
  <c r="L104" i="7"/>
  <c r="L105" i="7"/>
  <c r="L106" i="7"/>
  <c r="L84" i="7"/>
  <c r="L85" i="7"/>
  <c r="L86" i="7"/>
  <c r="L87" i="7"/>
  <c r="L88" i="7"/>
  <c r="L89" i="7"/>
  <c r="L90" i="7"/>
  <c r="L91" i="7"/>
  <c r="L92" i="7"/>
  <c r="L93" i="7"/>
  <c r="L94" i="7"/>
  <c r="L73" i="7"/>
  <c r="L74" i="7"/>
  <c r="L75" i="7"/>
  <c r="L76" i="7"/>
  <c r="L77" i="7"/>
  <c r="L78" i="7"/>
  <c r="L79" i="7"/>
  <c r="L80" i="7"/>
  <c r="L81" i="7"/>
  <c r="L82" i="7"/>
  <c r="L83" i="7"/>
  <c r="L64" i="7"/>
  <c r="L65" i="7"/>
  <c r="L66" i="7"/>
  <c r="L67" i="7"/>
  <c r="L68" i="7"/>
  <c r="L69" i="7"/>
  <c r="L70" i="7"/>
  <c r="L71" i="7"/>
  <c r="L72" i="7"/>
  <c r="L48" i="7"/>
  <c r="L49" i="7"/>
  <c r="L50" i="7"/>
  <c r="L51" i="7"/>
  <c r="L52" i="7"/>
  <c r="L53" i="7"/>
  <c r="L54" i="7"/>
  <c r="L55" i="7"/>
  <c r="L56" i="7"/>
  <c r="L57" i="7"/>
  <c r="L58" i="7"/>
  <c r="L59" i="7"/>
  <c r="L60" i="7"/>
  <c r="L61" i="7"/>
  <c r="L62" i="7"/>
  <c r="L63" i="7"/>
  <c r="L35" i="7"/>
  <c r="L36" i="7"/>
  <c r="L37" i="7"/>
  <c r="L38" i="7"/>
  <c r="L39" i="7"/>
  <c r="L40" i="7"/>
  <c r="L41" i="7"/>
  <c r="L42" i="7"/>
  <c r="L43" i="7"/>
  <c r="L44" i="7"/>
  <c r="L45" i="7"/>
  <c r="L46" i="7"/>
  <c r="L47" i="7"/>
  <c r="L21" i="7"/>
  <c r="L22" i="7"/>
  <c r="L23" i="7"/>
  <c r="L24" i="7"/>
  <c r="L25" i="7"/>
  <c r="L26" i="7"/>
  <c r="L27" i="7"/>
  <c r="L28" i="7"/>
  <c r="L29" i="7"/>
  <c r="L30" i="7"/>
  <c r="L31" i="7"/>
  <c r="L32" i="7"/>
  <c r="L33" i="7"/>
  <c r="L34" i="7"/>
  <c r="L14" i="7"/>
  <c r="L15" i="7"/>
  <c r="L16" i="7"/>
  <c r="L17" i="7"/>
  <c r="L18" i="7"/>
  <c r="L19" i="7"/>
  <c r="L20" i="7"/>
  <c r="L13" i="7"/>
  <c r="K197" i="7"/>
  <c r="J197" i="7" s="1"/>
  <c r="K196" i="7"/>
  <c r="J196" i="7" s="1"/>
  <c r="K195" i="7"/>
  <c r="J195" i="7"/>
  <c r="K194" i="7"/>
  <c r="J194" i="7" s="1"/>
  <c r="K193" i="7"/>
  <c r="J193" i="7" s="1"/>
  <c r="K192" i="7"/>
  <c r="J192" i="7" s="1"/>
  <c r="K190" i="7"/>
  <c r="J190" i="7" s="1"/>
  <c r="K188" i="7"/>
  <c r="J188" i="7" s="1"/>
  <c r="K186" i="7"/>
  <c r="J186" i="7" s="1"/>
  <c r="K185" i="7"/>
  <c r="J185" i="7" s="1"/>
  <c r="K184" i="7"/>
  <c r="J184" i="7" s="1"/>
  <c r="K183" i="7"/>
  <c r="J183" i="7" s="1"/>
  <c r="K182" i="7"/>
  <c r="J182" i="7" s="1"/>
  <c r="K181" i="7"/>
  <c r="J181" i="7" s="1"/>
  <c r="K180" i="7"/>
  <c r="K179" i="7"/>
  <c r="K178" i="7"/>
  <c r="K177" i="7"/>
  <c r="J177" i="7" s="1"/>
  <c r="K176" i="7"/>
  <c r="J176" i="7" s="1"/>
  <c r="K175" i="7"/>
  <c r="K174" i="7"/>
  <c r="K172" i="7"/>
  <c r="K171" i="7"/>
  <c r="J171" i="7" s="1"/>
  <c r="K170" i="7"/>
  <c r="J170" i="7" s="1"/>
  <c r="K169" i="7"/>
  <c r="J169" i="7" s="1"/>
  <c r="K167" i="7"/>
  <c r="J167" i="7" s="1"/>
  <c r="K166" i="7"/>
  <c r="K165" i="7"/>
  <c r="K164" i="7"/>
  <c r="J164" i="7" s="1"/>
  <c r="K162" i="7"/>
  <c r="K161" i="7"/>
  <c r="J161" i="7" s="1"/>
  <c r="K160" i="7"/>
  <c r="J160" i="7" s="1"/>
  <c r="K159" i="7"/>
  <c r="K157" i="7"/>
  <c r="K156" i="7"/>
  <c r="J156" i="7" s="1"/>
  <c r="K155" i="7"/>
  <c r="J155" i="7" s="1"/>
  <c r="K154" i="7"/>
  <c r="K152" i="7"/>
  <c r="K151" i="7"/>
  <c r="K150" i="7"/>
  <c r="K149" i="7"/>
  <c r="K148" i="7"/>
  <c r="K146" i="7"/>
  <c r="K145" i="7"/>
  <c r="K144" i="7"/>
  <c r="K143" i="7"/>
  <c r="J143" i="7" s="1"/>
  <c r="K142" i="7"/>
  <c r="K140" i="7"/>
  <c r="J140" i="7" s="1"/>
  <c r="K139" i="7"/>
  <c r="K138" i="7"/>
  <c r="J138" i="7" s="1"/>
  <c r="K137" i="7"/>
  <c r="K135" i="7"/>
  <c r="J135" i="7" s="1"/>
  <c r="K134" i="7"/>
  <c r="K133" i="7"/>
  <c r="K132" i="7"/>
  <c r="K130" i="7"/>
  <c r="J130" i="7" s="1"/>
  <c r="K129" i="7"/>
  <c r="J129" i="7" s="1"/>
  <c r="K128" i="7"/>
  <c r="J128" i="7" s="1"/>
  <c r="K127" i="7"/>
  <c r="J127" i="7" s="1"/>
  <c r="K125" i="7"/>
  <c r="J125" i="7" s="1"/>
  <c r="K124" i="7"/>
  <c r="J124" i="7" s="1"/>
  <c r="K123" i="7"/>
  <c r="K122" i="7"/>
  <c r="J122" i="7" s="1"/>
  <c r="K120" i="7"/>
  <c r="J120" i="7" s="1"/>
  <c r="K119" i="7"/>
  <c r="J119" i="7" s="1"/>
  <c r="K118" i="7"/>
  <c r="J118" i="7" s="1"/>
  <c r="K117" i="7"/>
  <c r="J117" i="7" s="1"/>
  <c r="K115" i="7"/>
  <c r="J115" i="7" s="1"/>
  <c r="K114" i="7"/>
  <c r="J114" i="7" s="1"/>
  <c r="K113" i="7"/>
  <c r="J113" i="7" s="1"/>
  <c r="K112" i="7"/>
  <c r="J112" i="7" s="1"/>
  <c r="K111" i="7"/>
  <c r="J111" i="7" s="1"/>
  <c r="K109" i="7"/>
  <c r="J109" i="7" s="1"/>
  <c r="K108" i="7"/>
  <c r="J108" i="7" s="1"/>
  <c r="K107" i="7"/>
  <c r="K106" i="7"/>
  <c r="J106" i="7" s="1"/>
  <c r="K105" i="7"/>
  <c r="K103" i="7"/>
  <c r="K102" i="7"/>
  <c r="K101" i="7"/>
  <c r="K100" i="7"/>
  <c r="J100" i="7" s="1"/>
  <c r="K99" i="7"/>
  <c r="K97" i="7"/>
  <c r="K96" i="7"/>
  <c r="K95" i="7"/>
  <c r="K94" i="7"/>
  <c r="K93" i="7"/>
  <c r="K91" i="7"/>
  <c r="K90" i="7"/>
  <c r="K89" i="7"/>
  <c r="K88" i="7"/>
  <c r="K87" i="7"/>
  <c r="K85" i="7"/>
  <c r="K84" i="7"/>
  <c r="J84" i="7" s="1"/>
  <c r="K83" i="7"/>
  <c r="J83" i="7" s="1"/>
  <c r="K82" i="7"/>
  <c r="J82" i="7" s="1"/>
  <c r="K80" i="7"/>
  <c r="K79" i="7"/>
  <c r="J79" i="7" s="1"/>
  <c r="K78" i="7"/>
  <c r="J78" i="7" s="1"/>
  <c r="K77" i="7"/>
  <c r="J77" i="7" s="1"/>
  <c r="K75" i="7"/>
  <c r="K74" i="7"/>
  <c r="J74" i="7" s="1"/>
  <c r="K73" i="7"/>
  <c r="J73" i="7" s="1"/>
  <c r="K72" i="7"/>
  <c r="J72" i="7" s="1"/>
  <c r="K70" i="7"/>
  <c r="K69" i="7"/>
  <c r="K68" i="7"/>
  <c r="K66" i="7"/>
  <c r="K65" i="7"/>
  <c r="J65" i="7" s="1"/>
  <c r="K64" i="7"/>
  <c r="J64" i="7" s="1"/>
  <c r="K62" i="7"/>
  <c r="K61" i="7"/>
  <c r="K60" i="7"/>
  <c r="J60" i="7" s="1"/>
  <c r="K59" i="7"/>
  <c r="J59" i="7" s="1"/>
  <c r="K57" i="7"/>
  <c r="J57" i="7" s="1"/>
  <c r="K56" i="7"/>
  <c r="J56" i="7" s="1"/>
  <c r="K55" i="7"/>
  <c r="J55" i="7" s="1"/>
  <c r="K54" i="7"/>
  <c r="J54" i="7" s="1"/>
  <c r="K52" i="7"/>
  <c r="J52" i="7" s="1"/>
  <c r="K51" i="7"/>
  <c r="J51" i="7" s="1"/>
  <c r="K50" i="7"/>
  <c r="J50" i="7" s="1"/>
  <c r="K49" i="7"/>
  <c r="J49" i="7" s="1"/>
  <c r="K48" i="7"/>
  <c r="K46" i="7"/>
  <c r="J46" i="7" s="1"/>
  <c r="K45" i="7"/>
  <c r="J45" i="7" s="1"/>
  <c r="K44" i="7"/>
  <c r="J44" i="7" s="1"/>
  <c r="K43" i="7"/>
  <c r="K41" i="7"/>
  <c r="J41" i="7" s="1"/>
  <c r="K40" i="7"/>
  <c r="J40" i="7" s="1"/>
  <c r="K39" i="7"/>
  <c r="J39" i="7" s="1"/>
  <c r="K38" i="7"/>
  <c r="J38" i="7" s="1"/>
  <c r="K36" i="7"/>
  <c r="J36" i="7" s="1"/>
  <c r="K35" i="7"/>
  <c r="J35" i="7" s="1"/>
  <c r="K34" i="7"/>
  <c r="J34" i="7" s="1"/>
  <c r="K33" i="7"/>
  <c r="J33" i="7" s="1"/>
  <c r="K31" i="7"/>
  <c r="K30" i="7"/>
  <c r="J30" i="7" s="1"/>
  <c r="K29" i="7"/>
  <c r="J29" i="7" s="1"/>
  <c r="K28" i="7"/>
  <c r="J28" i="7" s="1"/>
  <c r="K26" i="7"/>
  <c r="K25" i="7"/>
  <c r="J25" i="7" s="1"/>
  <c r="K24" i="7"/>
  <c r="J24" i="7" s="1"/>
  <c r="K23" i="7"/>
  <c r="K21" i="7"/>
  <c r="J21" i="7" s="1"/>
  <c r="K20" i="7"/>
  <c r="J20" i="7" s="1"/>
  <c r="K19" i="7"/>
  <c r="J19" i="7" s="1"/>
  <c r="K18" i="7"/>
  <c r="J18" i="7" s="1"/>
  <c r="K16" i="7"/>
  <c r="K15" i="7"/>
  <c r="K14" i="7"/>
  <c r="K13" i="7"/>
  <c r="L198" i="7" l="1"/>
  <c r="L200" i="7" s="1"/>
  <c r="J174" i="7"/>
  <c r="J178" i="7"/>
  <c r="J175" i="7"/>
  <c r="J179" i="7"/>
  <c r="J180" i="7"/>
  <c r="J165" i="7"/>
  <c r="J172" i="7"/>
  <c r="J166" i="7"/>
  <c r="J159" i="7"/>
  <c r="J151" i="7"/>
  <c r="J152" i="7"/>
  <c r="J162" i="7"/>
  <c r="J154" i="7"/>
  <c r="J148" i="7"/>
  <c r="J157" i="7"/>
  <c r="J149" i="7"/>
  <c r="J150" i="7"/>
  <c r="J142" i="7"/>
  <c r="J144" i="7"/>
  <c r="J145" i="7"/>
  <c r="J146" i="7"/>
  <c r="J133" i="7"/>
  <c r="J134" i="7"/>
  <c r="J137" i="7"/>
  <c r="J139" i="7"/>
  <c r="J132" i="7"/>
  <c r="J123" i="7"/>
  <c r="J107" i="7"/>
  <c r="J105" i="7"/>
  <c r="J99" i="7"/>
  <c r="J101" i="7"/>
  <c r="J102" i="7"/>
  <c r="J103" i="7"/>
  <c r="J93" i="7"/>
  <c r="J94" i="7"/>
  <c r="J95" i="7"/>
  <c r="J96" i="7"/>
  <c r="J97" i="7"/>
  <c r="J87" i="7"/>
  <c r="J88" i="7"/>
  <c r="J89" i="7"/>
  <c r="J90" i="7"/>
  <c r="J91" i="7"/>
  <c r="J85" i="7"/>
  <c r="J75" i="7"/>
  <c r="J80" i="7"/>
  <c r="J66" i="7"/>
  <c r="J68" i="7"/>
  <c r="J69" i="7"/>
  <c r="J70" i="7"/>
  <c r="J61" i="7"/>
  <c r="J62" i="7"/>
  <c r="J48" i="7"/>
  <c r="J43" i="7"/>
  <c r="J26" i="7"/>
  <c r="J31" i="7"/>
  <c r="J23" i="7"/>
  <c r="J13" i="7"/>
  <c r="J14" i="7"/>
  <c r="J15" i="7"/>
  <c r="J16" i="7"/>
</calcChain>
</file>

<file path=xl/sharedStrings.xml><?xml version="1.0" encoding="utf-8"?>
<sst xmlns="http://schemas.openxmlformats.org/spreadsheetml/2006/main" count="1098" uniqueCount="570">
  <si>
    <t>/pildo tiekėjas/</t>
  </si>
  <si>
    <t xml:space="preserve"> Eil. Nr.</t>
  </si>
  <si>
    <t>Siūlomos pakuotės įkainis, Eur be PVM</t>
  </si>
  <si>
    <t>Siūlomos pakuotės įkainis, Eur su PVM</t>
  </si>
  <si>
    <t>1.1.</t>
  </si>
  <si>
    <t>2.1.</t>
  </si>
  <si>
    <t>1.</t>
  </si>
  <si>
    <t>2.</t>
  </si>
  <si>
    <t>Siūlomas mato vienetas</t>
  </si>
  <si>
    <t>PVM dydis (taikomas pakuotei) (Eur)</t>
  </si>
  <si>
    <t>Reagento ir / ar papildomos priemonės apibūdinimas</t>
  </si>
  <si>
    <t>Tyrimų pavadinimai  /                                                                       Reagentų ir / ar papildomų priemonių pavadinimai</t>
  </si>
  <si>
    <t>PVM tarifas (taikomas pakuotei) (%)</t>
  </si>
  <si>
    <t>Tais atvejais, kai pagal galiojančius teisės aktus tiekėjui nereikia mokėti PVM, jis nurodo priežastis, dėl kurių PVM nemoka:</t>
  </si>
  <si>
    <t>1 PRIEDO „PASIŪLYMO FORMA IR TECHNINĖ SPECIFIKACIJA" PRIEDAS</t>
  </si>
  <si>
    <t>Pavadinimas / techniniai parametrai</t>
  </si>
  <si>
    <r>
      <rPr>
        <b/>
        <sz val="12"/>
        <color theme="1"/>
        <rFont val="Times New Roman"/>
        <family val="1"/>
      </rPr>
      <t>*Tiekėjas kartu su pasiūlymu turi pateikti siūlomos įrangos gamintojo techninę dokumentaciją, įrodančią atitiktį reikalaujamiems techniniams parametrams. Dokumentai pateikiami lietuvių ir/arba anglų kalba.</t>
    </r>
    <r>
      <rPr>
        <b/>
        <i/>
        <sz val="12"/>
        <color theme="1"/>
        <rFont val="Times New Roman"/>
        <family val="1"/>
      </rPr>
      <t xml:space="preserve">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r>
  </si>
  <si>
    <t>Tiekėjas, pateikdamas pasiūlymą, deklaruoja, kad atitinka šį reikalavimą ir dėl šio reikalavimo gamintojo techninės dokumentacijos nereikalaujama pateikti.</t>
  </si>
  <si>
    <t>Kitos papildomos priemonės (pildoma tik pagal poreikį)</t>
  </si>
  <si>
    <t>Būtina.</t>
  </si>
  <si>
    <t>Siūloma pakuotė 
(t. y. pakuotės sudėtis)</t>
  </si>
  <si>
    <t>Siūlomas kiekis mato vienetais (nurodytam preliminariam tyrimų skaičiui)</t>
  </si>
  <si>
    <t>1.2. REIKALAVIMAI ĮRANGAI PANAUDAI</t>
  </si>
  <si>
    <t>3.</t>
  </si>
  <si>
    <t>3.1.</t>
  </si>
  <si>
    <t>4.</t>
  </si>
  <si>
    <t>4.1.</t>
  </si>
  <si>
    <t>5.</t>
  </si>
  <si>
    <t>5.1.</t>
  </si>
  <si>
    <t>6.</t>
  </si>
  <si>
    <t>6.1.</t>
  </si>
  <si>
    <t>7.</t>
  </si>
  <si>
    <t>7.1.</t>
  </si>
  <si>
    <t>Nepertraukiamo maitinimo šaltinis</t>
  </si>
  <si>
    <t>8.</t>
  </si>
  <si>
    <t>8.1.</t>
  </si>
  <si>
    <t>9.</t>
  </si>
  <si>
    <t>9.1.</t>
  </si>
  <si>
    <t>10.</t>
  </si>
  <si>
    <t>10.1.</t>
  </si>
  <si>
    <t>11.</t>
  </si>
  <si>
    <t>11.1.</t>
  </si>
  <si>
    <t>12.</t>
  </si>
  <si>
    <t>12.1.</t>
  </si>
  <si>
    <t>13.</t>
  </si>
  <si>
    <t>13.1.</t>
  </si>
  <si>
    <t>14.</t>
  </si>
  <si>
    <t>14.1.</t>
  </si>
  <si>
    <t>15.</t>
  </si>
  <si>
    <t>15.1.</t>
  </si>
  <si>
    <t>16.</t>
  </si>
  <si>
    <t>16.1.</t>
  </si>
  <si>
    <t>17.</t>
  </si>
  <si>
    <t>17.1.</t>
  </si>
  <si>
    <t>18.</t>
  </si>
  <si>
    <t>18.1.</t>
  </si>
  <si>
    <t>19.</t>
  </si>
  <si>
    <t>19.1.</t>
  </si>
  <si>
    <t>20.</t>
  </si>
  <si>
    <t>20.1.</t>
  </si>
  <si>
    <t>21.</t>
  </si>
  <si>
    <t>21.1.</t>
  </si>
  <si>
    <t>Kreatininas</t>
  </si>
  <si>
    <t>22.</t>
  </si>
  <si>
    <t>22.1.</t>
  </si>
  <si>
    <t>23.</t>
  </si>
  <si>
    <t>23.1.</t>
  </si>
  <si>
    <t>24.</t>
  </si>
  <si>
    <t>24.1.</t>
  </si>
  <si>
    <t>25.</t>
  </si>
  <si>
    <t>25.1.</t>
  </si>
  <si>
    <t>26.</t>
  </si>
  <si>
    <t>26.1.</t>
  </si>
  <si>
    <t>27.</t>
  </si>
  <si>
    <t>27.1.</t>
  </si>
  <si>
    <t>Analizatoriaus našumas</t>
  </si>
  <si>
    <t>11 (8+10)</t>
  </si>
  <si>
    <t>Bendra pakuočių kaina Eur be PVM</t>
  </si>
  <si>
    <t>Bendra palyginamoji pasiūlymo kaina Eur be PVM:</t>
  </si>
  <si>
    <t>Bendras PVM Eur:</t>
  </si>
  <si>
    <t>Bendra palyginamoji pasiūlymo kaina Eur su PVM:</t>
  </si>
  <si>
    <r>
      <t xml:space="preserve">Jeigu įsigyjamam pirkimo objektui netaikomas PVM arba taikomas lengvatinis PVM tarifas, pirkimo vykdytojas apie tai informaciją turėtų nurodyti šioje formoje arba konkretaus pirkimo sąlygose: </t>
    </r>
    <r>
      <rPr>
        <b/>
        <i/>
        <sz val="12"/>
        <color theme="1"/>
        <rFont val="Times New Roman"/>
        <family val="1"/>
      </rPr>
      <t>prekėms taikomas 5 proc. ir / ar 21 proc. PVM tarifas.</t>
    </r>
  </si>
  <si>
    <t>1.1. REAGENTAI IR PAPILDOMOS PRIEMONĖS BIOCHEMINIŲ TYRIMŲ ATLIKIMUI SU ĮRANGA PANAUDAI</t>
  </si>
  <si>
    <t>Preliminarus tyrimų skaičius per              6 mėnesius</t>
  </si>
  <si>
    <t>ALT</t>
  </si>
  <si>
    <t>AST</t>
  </si>
  <si>
    <t xml:space="preserve">Šarminė fosfatazė ALP </t>
  </si>
  <si>
    <t>Bendras bilirubinas</t>
  </si>
  <si>
    <t>Tiesioginis bilirubinas</t>
  </si>
  <si>
    <t>Laktatdehidrogenazė LDH</t>
  </si>
  <si>
    <t>Lipazė</t>
  </si>
  <si>
    <t>P-amilazė</t>
  </si>
  <si>
    <t>Bendras cholesterolis</t>
  </si>
  <si>
    <t>LDL cholesterolis (mažo tankio)</t>
  </si>
  <si>
    <t>HDL-Cholesterolis (didelio tankio)</t>
  </si>
  <si>
    <t>Trigliceridai</t>
  </si>
  <si>
    <t>Albuminas</t>
  </si>
  <si>
    <t>Bendras baltymas</t>
  </si>
  <si>
    <t>ß2 mikroglobulinas</t>
  </si>
  <si>
    <t>C3 komplementas</t>
  </si>
  <si>
    <t>Anti-Streptolizinas ASO</t>
  </si>
  <si>
    <t xml:space="preserve">C reaktyvinis baltymas </t>
  </si>
  <si>
    <t xml:space="preserve">Reumatoidinis faktorius RF </t>
  </si>
  <si>
    <t>Gliukozė plazmoje</t>
  </si>
  <si>
    <t>Magnis</t>
  </si>
  <si>
    <t>Kalcis</t>
  </si>
  <si>
    <t>Geležis</t>
  </si>
  <si>
    <t>Neorganinis fosforas</t>
  </si>
  <si>
    <t>28.</t>
  </si>
  <si>
    <t>28.1.</t>
  </si>
  <si>
    <t>29.</t>
  </si>
  <si>
    <t>29.1.</t>
  </si>
  <si>
    <t>30.</t>
  </si>
  <si>
    <t>30.1.</t>
  </si>
  <si>
    <t>31.</t>
  </si>
  <si>
    <t>31.1.</t>
  </si>
  <si>
    <t>32.</t>
  </si>
  <si>
    <t>32.1.</t>
  </si>
  <si>
    <t>33.</t>
  </si>
  <si>
    <t>33.1.</t>
  </si>
  <si>
    <t>34.</t>
  </si>
  <si>
    <t>34.1.</t>
  </si>
  <si>
    <t>35.1.</t>
  </si>
  <si>
    <t>Šlapalas (urea)</t>
  </si>
  <si>
    <t>Šlapimo rūgštis</t>
  </si>
  <si>
    <t>Kreatinkinaze</t>
  </si>
  <si>
    <t>Kalis / Natris / Chloras (serume, šlapime)</t>
  </si>
  <si>
    <t>Imunoglobulinas A IGA</t>
  </si>
  <si>
    <t>Imunoglobulinas M IGM</t>
  </si>
  <si>
    <t xml:space="preserve">Vandens sistemos paruošimo papildomos priemonės, reikalingos nurodytų tyrimų atlikimui </t>
  </si>
  <si>
    <t>Gamintojas, komercinis prekės pavadinimas, gamintojo katalogo Nr. 
(dokumentacijoje tiksliai pažymimas techninis parametras)*</t>
  </si>
  <si>
    <t>Eil. Nr.</t>
  </si>
  <si>
    <t>Reikalaujama parametro reikšmė</t>
  </si>
  <si>
    <t xml:space="preserve">Automatinis analizatorius </t>
  </si>
  <si>
    <t>1.2.</t>
  </si>
  <si>
    <t>Ne mažiau 800 tyrimų per val.</t>
  </si>
  <si>
    <t>1.3.</t>
  </si>
  <si>
    <t>Reagentų pozicijos analizatoriuje</t>
  </si>
  <si>
    <t>1.4.</t>
  </si>
  <si>
    <t>Tyrimo pakartojimo galimybė</t>
  </si>
  <si>
    <t>Automatinio tyrimo pakartojimo galimybė, esant poreikiui, atskiedžiant ar koncentruojant.</t>
  </si>
  <si>
    <t>1.5.</t>
  </si>
  <si>
    <t>Skubių tyrimų atlikimo galimybė</t>
  </si>
  <si>
    <t xml:space="preserve">Ne mažiau 20 STAT mėginių pakrovimas nepertraukiant darbo. </t>
  </si>
  <si>
    <t>1.6.</t>
  </si>
  <si>
    <t>1.7.</t>
  </si>
  <si>
    <t>Mėginių talpyklos</t>
  </si>
  <si>
    <t>Įvairių dydžių priklausomai nuo poreikio. Mėgintuvėliai 12-15 mm diametro, mikro indeliai.</t>
  </si>
  <si>
    <t>1.8.</t>
  </si>
  <si>
    <t>Mėginio ir reagentų identifikacija brūkšninio kodo skaitytuvo pagalba</t>
  </si>
  <si>
    <t>1.9.</t>
  </si>
  <si>
    <t>Vandens sistema paruošianti reikiamą kiekį vandens šių tyrimų atlikimui</t>
  </si>
  <si>
    <t>1.10.</t>
  </si>
  <si>
    <t>1.11.</t>
  </si>
  <si>
    <t>Turi būti galimybė analizatorių jungti prie laboratorijoje naudojamos informacinės programos</t>
  </si>
  <si>
    <t>Automatinis biocheminis analizatorius su ISE moduliu, STAT bandinių tyrimo galimybe.</t>
  </si>
  <si>
    <t>2.2.</t>
  </si>
  <si>
    <t>2.3.</t>
  </si>
  <si>
    <t>2.4.</t>
  </si>
  <si>
    <t>2.5.</t>
  </si>
  <si>
    <t>Elektrolitų modulis</t>
  </si>
  <si>
    <t>Būtinas, K, Na, Cl nustatymas. Elektrodai keičiami pavieniui.</t>
  </si>
  <si>
    <t>2.6.</t>
  </si>
  <si>
    <t>2.7.</t>
  </si>
  <si>
    <t>2.8.</t>
  </si>
  <si>
    <t>2.9.</t>
  </si>
  <si>
    <t>2.10.</t>
  </si>
  <si>
    <t>2.11.</t>
  </si>
  <si>
    <t>2.12.</t>
  </si>
  <si>
    <t>Automatinis biocheminis analizatorius su galimybe prijungti ISE modulį, 
STAT bandinių tyrimo galimybe.</t>
  </si>
  <si>
    <t>Automatinis krešulio ir susidūrimo aptikimas. 
Serumo indeksų automatinis nustatymas.</t>
  </si>
  <si>
    <t>Gamma-gliut. transf. GGT</t>
  </si>
  <si>
    <t>Serumo indeksų nustatymas 
(ikteriškumas, lipemija, hemolizė)</t>
  </si>
  <si>
    <t>Reikalavimų atitikimas 
(nurodoma: (1) tiekėjo siūlomos įrangos techniniai parametrai; 
(2) tiksli nuoroda į įrangos gamintojo techninėje dokumentacijoje nurodyto techninio parametro reikšmę (dokumento pavadinimas, puslapio numeris ir/ar pan.)  
(dokumentacijoje tiksliai pažymimas techninis parametras)*</t>
  </si>
  <si>
    <t>Ne mažiau kaip 48 šaldomų skirtingų tyrimų R1 ir R2 reagentų pozicijų analizatoriuje vienu metu (neįskaitant ISE).</t>
  </si>
  <si>
    <t>Ne mažiau kaip 50 šaldomų skirtingų tyrimų R1 ir R2 reagentų pozicijų analizatoriuje vienu metu (neįskaitant ISE).</t>
  </si>
  <si>
    <r>
      <rPr>
        <b/>
        <sz val="12"/>
        <color theme="1"/>
        <rFont val="Times New Roman"/>
        <family val="1"/>
      </rPr>
      <t>PASTABOS / REIKALAVIMAI PREKĖMS:</t>
    </r>
    <r>
      <rPr>
        <sz val="12"/>
        <color theme="1"/>
        <rFont val="Times New Roman"/>
        <family val="1"/>
      </rPr>
      <t xml:space="preserve">						
1. Tiekėjas privalo įvertinti ir nurodyti visas reikiamas sudedamąsias dalis tyrimams atlikti ir įrangai eksploatuoti. Pasiūlyme turi būti pateiktos visos tyrimams atlikti būtinos prekės: reagentai ir papildomos priemonės (atliekant kasdieninę 2 ar 3-jų lygių kokybės kontrolę (nustato gamintojas)) nurodytam preliminariam tyrimų kiekiui atlikti per 6 mėnesius. Tiekėjai turi įvertinti, kad laboratorija dirba 24/7 nepertraukiamu režimu. </t>
    </r>
    <r>
      <rPr>
        <b/>
        <sz val="12"/>
        <color theme="1"/>
        <rFont val="Times New Roman"/>
        <family val="1"/>
      </rPr>
      <t xml:space="preserve">Perkančiajai organizacijai pasiūlymų vertinimo metu nustačius, kad tiekėjas įvertino ir nurodė ne visas reikiamas sudedamąsias dalis tyrimams atlikti ir įrangai eksploatuoti arba įvertino ir nurodė nepakankamaus jų kiekius nurodytam preliminariam tyrimų kiekiui atlikti, tiekėjo pasiūlymas bus atmetamas.        </t>
    </r>
    <r>
      <rPr>
        <sz val="12"/>
        <color theme="1"/>
        <rFont val="Times New Roman"/>
        <family val="1"/>
      </rPr>
      <t xml:space="preserve">                                                                                                                                                                                                                                                                                                                                                                                                                                                                                                     2. Siūlomų prekių kiekio turi pakakti nurodytam preliminariam tyrimų kiekiui atlikti per 6 mėnesius, atsižvelgiant į tyrimų skaičių ir reagentų bei papildomų priemonių galiojimo trukmę atidarius pakuotę.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3. Pristatomų reagentų / papildomų priemonių galiojimo terminas (nurodytas ant pakuotės) turi būti ne trumpesnis kaip 2/3 nuo pagaminimo datos.
4. Visos siūlomos prekės turi būti originalios, tinkamos darbui su siūloma įranga, atitinkančios tyrimo metodą.</t>
    </r>
    <r>
      <rPr>
        <sz val="12"/>
        <rFont val="Times New Roman"/>
        <family val="1"/>
      </rPr>
      <t xml:space="preserve"> </t>
    </r>
    <r>
      <rPr>
        <b/>
        <sz val="12"/>
        <color theme="1"/>
        <rFont val="Times New Roman"/>
        <family val="1"/>
      </rPr>
      <t xml:space="preserve">Reagentai turi būti to paties gamintojo kaip ir įranga arba įrangos gamintojo rekomenduoti ir adaptuoti (tiekėjas kartu su pasiūlymu turi pateikti tai patvirtinančius reagentų ir įrangos gamintojų patvirtinimus arba kitus lygiaverčius dokumentus).                                                                                                           </t>
    </r>
    <r>
      <rPr>
        <sz val="12"/>
        <color theme="1"/>
        <rFont val="Times New Roman"/>
        <family val="1"/>
      </rPr>
      <t xml:space="preserve">                                                                                                                                                                                                      
5. </t>
    </r>
    <r>
      <rPr>
        <b/>
        <sz val="12"/>
        <color theme="1"/>
        <rFont val="Times New Roman"/>
        <family val="1"/>
      </rPr>
      <t>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t>
    </r>
    <r>
      <rPr>
        <sz val="12"/>
        <color theme="1"/>
        <rFont val="Times New Roman"/>
        <family val="1"/>
      </rPr>
      <t xml:space="preserve">
6.  Bendra palyginamoji pasiūlymo kaina naudojama tik tiekėjų pasiūlymų įvertinimui. Lentelėje nurodyti preliminarūs kiekiai, naudojami pasiūlymų vertinime, nebus laikomi maksimaliais. Pradinės sutarties vertė lygi maksimaliai pirkimui skirtai lėšų sumai be PVM. Tiekėjo bendrai palyginamajai pasiūlymo kainai Eur su PVM viršijus pirkimui skirtų lėšų, nustatytų konkretaus pirkimo sąlygų 3 dalyje, sumą Eur su PVM, bus laikoma, kad tiekėjo pasiūlymo kaina yra per didelė ir perkančiajai organizacijai nepriimtina.                                                                                                    
7. </t>
    </r>
    <r>
      <rPr>
        <b/>
        <sz val="12"/>
        <color theme="1"/>
        <rFont val="Times New Roman"/>
        <family val="1"/>
      </rPr>
      <t>*Tiekėjas kartu su pasiūlymu turi pateikti siūlomų prekių gamintojų katalogus (prekių aprašymus). Prekių katalogai (prekių aprašymai) pateikiami lietuvių ir/arba anglų kalba.</t>
    </r>
  </si>
  <si>
    <t>Galimybė jungti analizatorių į HIS/LIS.
Failas „AU5800_brošiūra“ 2 psl.</t>
  </si>
  <si>
    <t>Automatinis biocheminis analizatorius su ISE moduliu, STAT bandinių tyrimo galimybe.
Failas „au680_brošiūra“ 2psl.</t>
  </si>
  <si>
    <t>1200 tyrimų per valandą. Stovelių (Rack) tipo.
Failas „au680_brošiūra“ 2psl</t>
  </si>
  <si>
    <t>60 pozicijų R1 ir 48 R2 pozicijos, šaldomos 
Failas „au680_brošiūra“ 2psl.</t>
  </si>
  <si>
    <t>Automatinio tyrimo pakartojimo galimybė, esant poreikiui, atskiedžiant ar koncentruojant
Failas „au680_brošiūra“ 2psl.</t>
  </si>
  <si>
    <t>K, Na, Cl nustatymas, elektrodai keičiami pavieniui
Failas „au680_brošiūra“ 2psl.
Failas „AU680 instrukcija-304psl.“</t>
  </si>
  <si>
    <t>22 STAT mėginių pakrovimas nepertraukiant darbo.
Failas „au680_brošiūra“ 2psl.</t>
  </si>
  <si>
    <t>Automatinis krešulio ir susidūrimo aptikimas. Serumo indeksų automatinis nustatymas.
Failas „au680_brošiūra“ 2psl.</t>
  </si>
  <si>
    <t>Įvairių dydžių priklausomai nuo poreikio. Mėgintuvėliai 11,5-16  mm diametro, mikro indeliai.
Failas „au680_brošiūra“ 2psl.</t>
  </si>
  <si>
    <t>Mėginio ir reagentų identifikacija naudojant brūkšninio kodo skaitytuvą.
Failas „au680_brošiūra“ 2psl.
Failas „AU680 instrukcija-84psl“</t>
  </si>
  <si>
    <t>Pateikiama vandens sistema paruošianti reikiamą kiekį vandens šių tyrimų atlikimui.</t>
  </si>
  <si>
    <t>Galimybė jungti analizatorių į HIS/LIS, vienkryptė, ir dvikryptė komunikacija.
Failas „au680_brošiūra“ 2psl.</t>
  </si>
  <si>
    <t>ALT IFCC</t>
  </si>
  <si>
    <t>System Calibrator</t>
  </si>
  <si>
    <t>Control Serum Lev. 1</t>
  </si>
  <si>
    <t>Control Serum Lev. 2</t>
  </si>
  <si>
    <t>pak.</t>
  </si>
  <si>
    <t>4x960 testų</t>
  </si>
  <si>
    <t>Kalibratorius</t>
  </si>
  <si>
    <t>20x5ml</t>
  </si>
  <si>
    <t>Kontr. Serumas</t>
  </si>
  <si>
    <t>Beckman Coulter, ALT OSR6107 6psl.</t>
  </si>
  <si>
    <t>Beckman Coulter, System Calibrator OE66300 6psl.</t>
  </si>
  <si>
    <t>Beckman Coulter, Control Serum Lev. 1 ODC0003 6psl.</t>
  </si>
  <si>
    <t>Beckman Coulter, Control Serum Lev. 2 ODC0004 6psl.</t>
  </si>
  <si>
    <t>AST IFCC</t>
  </si>
  <si>
    <t>Beckman Coulter, AST OSR6109 8psl.</t>
  </si>
  <si>
    <t>Beckman Coulter, System Calibrator OE66300 8psl.</t>
  </si>
  <si>
    <t>Beckman Coulter, Control Serum Lev. 1 ODC0003 8psl.</t>
  </si>
  <si>
    <t>Beckman Coulter, Control Serum Lev. 2 ODC0004 8psl.</t>
  </si>
  <si>
    <t>4x1020 testų</t>
  </si>
  <si>
    <t>3.2.</t>
  </si>
  <si>
    <t>3.3.</t>
  </si>
  <si>
    <t>3.4.</t>
  </si>
  <si>
    <t>GGT IFCC</t>
  </si>
  <si>
    <t>Beckman Coulter, GGT OSR6120 13psl.</t>
  </si>
  <si>
    <t>Beckman Coulter, System Calibrator OE66300 13psl.</t>
  </si>
  <si>
    <t>Beckman Coulter, Control Serum Lev. 1 ODC0003 13psl.</t>
  </si>
  <si>
    <t>Beckman Coulter, Control Serum Lev. 2 ODC0004 13psl.</t>
  </si>
  <si>
    <t>4x650 testų</t>
  </si>
  <si>
    <t>4.2.</t>
  </si>
  <si>
    <t>4.3.</t>
  </si>
  <si>
    <t>4.4.</t>
  </si>
  <si>
    <t>ALP IFCC</t>
  </si>
  <si>
    <t>4x1450 testų</t>
  </si>
  <si>
    <t>Beckman Coulter, ALP OSR6204 7psl.</t>
  </si>
  <si>
    <t>Beckman Coulter, System Calibrator OE66300 7psl.</t>
  </si>
  <si>
    <t>Beckman Coulter, Control Serum Lev. 1 ODC0003 7psl.</t>
  </si>
  <si>
    <t>Beckman Coulter, Control Serum Lev. 2 ODC0004 7psl.</t>
  </si>
  <si>
    <t>5.2.</t>
  </si>
  <si>
    <t>5.3.</t>
  </si>
  <si>
    <t>5.4.</t>
  </si>
  <si>
    <t>Bil-Total DPD</t>
  </si>
  <si>
    <t xml:space="preserve">4x1570 testų </t>
  </si>
  <si>
    <t>Beckman Coulter, Bilirubin Total OSR6212 19psl.</t>
  </si>
  <si>
    <t>Beckman Coulter, System Calibrator OE66300 19psl.</t>
  </si>
  <si>
    <t>Beckman Coulter, Control Serum Lev. 1 ODC0003 19psl.</t>
  </si>
  <si>
    <t>Beckman Coulter, Control Serum Lev. 2 ODC0004 19psl.</t>
  </si>
  <si>
    <t>6.2.</t>
  </si>
  <si>
    <t>6.3.</t>
  </si>
  <si>
    <t>6.4.</t>
  </si>
  <si>
    <t>Bil-D DPD</t>
  </si>
  <si>
    <t>Beckman Coulter, Bilirubin Direct OSR6211 12psl.</t>
  </si>
  <si>
    <t>Beckman Coulter, System Calibrator OE66300 12psl.</t>
  </si>
  <si>
    <t>Beckman Coulter, Control Serum Lev. 1 ODC0003 12psl.</t>
  </si>
  <si>
    <t>Beckman Coulter, Control Serum Lev. 2 ODC0004 12psl.</t>
  </si>
  <si>
    <t>4x780 testų</t>
  </si>
  <si>
    <t>7.2.</t>
  </si>
  <si>
    <t>7.3.</t>
  </si>
  <si>
    <t>7.4.</t>
  </si>
  <si>
    <t>LDH IFCC</t>
  </si>
  <si>
    <t>4x640 testų</t>
  </si>
  <si>
    <t>Beckman Coulter, LDH OSR6126 16psl.</t>
  </si>
  <si>
    <t>Beckman Coulter, System Calibrator OE66300 16psl.</t>
  </si>
  <si>
    <t>Beckman Coulter, Control Serum Lev. 1 ODC0003 16psl.</t>
  </si>
  <si>
    <t>Beckman Coulter, Control Serum Lev. 2 ODC0004 16psl.</t>
  </si>
  <si>
    <t>8.2.</t>
  </si>
  <si>
    <t>8.3.</t>
  </si>
  <si>
    <t>8.4.</t>
  </si>
  <si>
    <t>8.5.</t>
  </si>
  <si>
    <t>Lipase</t>
  </si>
  <si>
    <t>Cleaning Solution (For Contamination Avoidance)</t>
  </si>
  <si>
    <t xml:space="preserve">pak. </t>
  </si>
  <si>
    <t>4x180 testų</t>
  </si>
  <si>
    <t>Cleaning Sol</t>
  </si>
  <si>
    <t>4x54ml.</t>
  </si>
  <si>
    <t>Beckman Coulter, Lipase OSR6230 17psl.</t>
  </si>
  <si>
    <t>Beckman Coulter ODR0027 Cleaning Solution (For Contamination Avoidance)</t>
  </si>
  <si>
    <t>Beckman Coulter, System Calibrator OE66300 17psl.</t>
  </si>
  <si>
    <t>Beckman Coulter, Control Serum Lev. 1 ODC0003 17psl.</t>
  </si>
  <si>
    <t>Beckman Coulter, Control Serum Lev. 2 ODC0004 17psl.</t>
  </si>
  <si>
    <t>9.2.</t>
  </si>
  <si>
    <t>9.3.</t>
  </si>
  <si>
    <t>9.4.</t>
  </si>
  <si>
    <t>P-Amylase IFCC</t>
  </si>
  <si>
    <t xml:space="preserve">Clin Chem Cal </t>
  </si>
  <si>
    <t>Sentinel, Beckman coulter Pancreatic Amylase A53704 37psl.</t>
  </si>
  <si>
    <t>Sentinel, Beckman Coulter, Clin Chem Cal 16550 37psl.</t>
  </si>
  <si>
    <t>Beckman Coulter, Control Serum Lev. 1 ODC0003 37psl.</t>
  </si>
  <si>
    <t>Beckman Coulter, Control Serum Lev. 2 ODC0004 37psl.</t>
  </si>
  <si>
    <t xml:space="preserve">2x320 testų </t>
  </si>
  <si>
    <t>4x3ml</t>
  </si>
  <si>
    <t>Cholesterol CHO-POD</t>
  </si>
  <si>
    <t>10.2.</t>
  </si>
  <si>
    <t>10.3.</t>
  </si>
  <si>
    <t>10.4.</t>
  </si>
  <si>
    <t>4x1830 testų</t>
  </si>
  <si>
    <t>20x5 ml</t>
  </si>
  <si>
    <t>Beckman Coulter, Cholesterol OSR6216 10psl.</t>
  </si>
  <si>
    <t>Beckman Coulter, System Calibrator OE66300 10psl.</t>
  </si>
  <si>
    <t>Beckman Coulter, Control Serum Lev. 1 ODC0003 10psl.</t>
  </si>
  <si>
    <t>Beckman Coulter, Control Serum Lev. 2 ODC0004 10psl.</t>
  </si>
  <si>
    <t>11.2.</t>
  </si>
  <si>
    <t>11.3.</t>
  </si>
  <si>
    <t>LDL-Cholesterol Enzymatic</t>
  </si>
  <si>
    <t>LDL - Calibrator</t>
  </si>
  <si>
    <t>HDL&amp;LDL Control Serum Lev. 1&amp;2</t>
  </si>
  <si>
    <t>4x350 testų</t>
  </si>
  <si>
    <t>LDL Kalibratorius</t>
  </si>
  <si>
    <t>2x3ml</t>
  </si>
  <si>
    <t>3x5ml, 3x5ml</t>
  </si>
  <si>
    <t>Beckman Coulter, LDL-Cholesterol OSR6283 15psl.</t>
  </si>
  <si>
    <t>Beckman Coulter, LDL- Calibrator ODC0012 10psl.</t>
  </si>
  <si>
    <r>
      <t>Beckman Coulter, HDL</t>
    </r>
    <r>
      <rPr>
        <sz val="11"/>
        <color theme="1"/>
        <rFont val="Calibri"/>
        <family val="2"/>
        <charset val="186"/>
      </rPr>
      <t>&amp;</t>
    </r>
    <r>
      <rPr>
        <i/>
        <sz val="11"/>
        <color theme="1"/>
        <rFont val="Times New Roman"/>
        <family val="1"/>
      </rPr>
      <t>LDL Control Serum Lev. 1</t>
    </r>
    <r>
      <rPr>
        <sz val="11"/>
        <color theme="1"/>
        <rFont val="Calibri"/>
        <family val="2"/>
        <charset val="186"/>
      </rPr>
      <t>&amp;</t>
    </r>
    <r>
      <rPr>
        <i/>
        <sz val="7.7"/>
        <color theme="1"/>
        <rFont val="Times New Roman"/>
        <family val="1"/>
      </rPr>
      <t>2</t>
    </r>
    <r>
      <rPr>
        <i/>
        <sz val="11"/>
        <color theme="1"/>
        <rFont val="Times New Roman"/>
        <family val="1"/>
      </rPr>
      <t xml:space="preserve"> ODC0005 10psl.</t>
    </r>
  </si>
  <si>
    <t>12.2.</t>
  </si>
  <si>
    <t>12.3.</t>
  </si>
  <si>
    <t>HDL-Cholesterol Enzymatic</t>
  </si>
  <si>
    <t>HDL - Calibrator</t>
  </si>
  <si>
    <t>HDL Kalibratorius</t>
  </si>
  <si>
    <t>2x1ml</t>
  </si>
  <si>
    <t>Beckman Coulter, HDL-Cholesterol OSR6287 14psl.</t>
  </si>
  <si>
    <t>Beckman Coulter, HDL- Calibrator ODC0011 14psl.</t>
  </si>
  <si>
    <r>
      <t>Beckman Coulter, HDL</t>
    </r>
    <r>
      <rPr>
        <sz val="11"/>
        <color theme="1"/>
        <rFont val="Calibri"/>
        <family val="2"/>
        <charset val="186"/>
      </rPr>
      <t>&amp;</t>
    </r>
    <r>
      <rPr>
        <i/>
        <sz val="11"/>
        <color theme="1"/>
        <rFont val="Times New Roman"/>
        <family val="1"/>
      </rPr>
      <t>LDL Control Serum Lev. 1</t>
    </r>
    <r>
      <rPr>
        <sz val="11"/>
        <color theme="1"/>
        <rFont val="Calibri"/>
        <family val="2"/>
        <charset val="186"/>
      </rPr>
      <t>&amp;</t>
    </r>
    <r>
      <rPr>
        <i/>
        <sz val="7.7"/>
        <color theme="1"/>
        <rFont val="Times New Roman"/>
        <family val="1"/>
      </rPr>
      <t>2</t>
    </r>
    <r>
      <rPr>
        <i/>
        <sz val="11"/>
        <color theme="1"/>
        <rFont val="Times New Roman"/>
        <family val="1"/>
      </rPr>
      <t xml:space="preserve"> ODC0005 14psl.</t>
    </r>
  </si>
  <si>
    <t>13.2.</t>
  </si>
  <si>
    <t>13.3.</t>
  </si>
  <si>
    <t>13.4.</t>
  </si>
  <si>
    <t>Trigliceride GPO-POD</t>
  </si>
  <si>
    <t>4x750 testų</t>
  </si>
  <si>
    <t>Beckman Coulter, Cholesterol OSR61118 20psl.</t>
  </si>
  <si>
    <t>Beckman Coulter, System Calibrator OE66300 20psl.</t>
  </si>
  <si>
    <t>Beckman Coulter, Control Serum Lev. 1 ODC0003 20psl.</t>
  </si>
  <si>
    <t>Beckman Coulter, Control Serum Lev. 2 ODC0004 20psl.</t>
  </si>
  <si>
    <t>14.2.</t>
  </si>
  <si>
    <t>14.3.</t>
  </si>
  <si>
    <t>14.4.</t>
  </si>
  <si>
    <t>Albumin BCG</t>
  </si>
  <si>
    <t>4x845 testų</t>
  </si>
  <si>
    <t>Beckman Coulter, Albumin OSR6102 6psl.</t>
  </si>
  <si>
    <t>15.2.</t>
  </si>
  <si>
    <t>15.3.</t>
  </si>
  <si>
    <t>15.4.</t>
  </si>
  <si>
    <t>Total Protein Biuret</t>
  </si>
  <si>
    <t>Beckman Coulter,Total Protein OSR6132 19psl.</t>
  </si>
  <si>
    <t>16.2.</t>
  </si>
  <si>
    <t>16.3.</t>
  </si>
  <si>
    <t>16.4.</t>
  </si>
  <si>
    <t>16.5.</t>
  </si>
  <si>
    <t>ß2 mikroglobulin</t>
  </si>
  <si>
    <t>Serum Protein Multi Calibrator 2</t>
  </si>
  <si>
    <t>ITA control serum L1</t>
  </si>
  <si>
    <t>ITA control serum L2</t>
  </si>
  <si>
    <t>ITA control serum L3</t>
  </si>
  <si>
    <t>4x150 testų</t>
  </si>
  <si>
    <t>(level1-5)x2ml</t>
  </si>
  <si>
    <t>6x2ml</t>
  </si>
  <si>
    <t>Beckman Coulter,ß2 mikroglobulin OSR6151 25psl.</t>
  </si>
  <si>
    <t>Beckman Coulter, Serum Protein Multi Calibrator 2 ODR3023 25psl.</t>
  </si>
  <si>
    <t>Beckman Coulter,  ITA Control Serum Lev. 1 ODC0014 25psl.</t>
  </si>
  <si>
    <t>Beckman Coulter,  ITA Control Serum Lev. 2 ODC0014 25psl.</t>
  </si>
  <si>
    <t>Beckman Coulter,  ITA Control Serum Lev. 3 ODC0014 25psl.</t>
  </si>
  <si>
    <t>17.2.</t>
  </si>
  <si>
    <t>17.3.</t>
  </si>
  <si>
    <t>17.4.</t>
  </si>
  <si>
    <t>17.5.</t>
  </si>
  <si>
    <t>Complement 3  C3</t>
  </si>
  <si>
    <t>Serum Protein Multi Calibrator 1</t>
  </si>
  <si>
    <t>4x260 testų</t>
  </si>
  <si>
    <t>Beckman Coulter, Complement 3 C3 OSR6159 26psl.</t>
  </si>
  <si>
    <t>Beckman Coulter, Serum Protein Multi Calibrator 2 ODR3021 26psl.</t>
  </si>
  <si>
    <t>Beckman Coulter,  ITA Control Serum Lev. 1 ODC0014 26psl.</t>
  </si>
  <si>
    <t>Beckman Coulter,  ITA Control Serum Lev. 2 ODC0014 26psl.</t>
  </si>
  <si>
    <t>Beckman Coulter,  ITA Control Serum Lev. 3 ODC0014 26psl.</t>
  </si>
  <si>
    <t>18.2.</t>
  </si>
  <si>
    <t>18.3.</t>
  </si>
  <si>
    <t>18.4.</t>
  </si>
  <si>
    <t>18.5.</t>
  </si>
  <si>
    <t>ASO</t>
  </si>
  <si>
    <t>4x250 testų</t>
  </si>
  <si>
    <t>Beckman Coulter, ASO OSR6164 24psl.</t>
  </si>
  <si>
    <t>Beckman Coulter, Serum Protein Multi Calibrator 2 ODR3021 24psl.</t>
  </si>
  <si>
    <t>Beckman Coulter,  ITA Control Serum Lev. 1 ODC0014 24psl.</t>
  </si>
  <si>
    <t>Beckman Coulter,  ITA Control Serum Lev. 2 ODC0014 24psl.</t>
  </si>
  <si>
    <t>Beckman Coulter,  ITA Control Serum Lev. 3 ODC0014 24psl.</t>
  </si>
  <si>
    <t>19.2.</t>
  </si>
  <si>
    <t>19.3.</t>
  </si>
  <si>
    <t>19.4.</t>
  </si>
  <si>
    <t>19.5.</t>
  </si>
  <si>
    <t>CRP</t>
  </si>
  <si>
    <t>CRP Calibrator</t>
  </si>
  <si>
    <t>Beckman Coulter, CRP OSR6299 28psl.</t>
  </si>
  <si>
    <t>Beckman Coulter, CRP calibrator ODR0026 28psl.</t>
  </si>
  <si>
    <t>Beckman Coulter,  ITA Control Serum Lev. 1 ODC0014 28psl.</t>
  </si>
  <si>
    <t>Beckman Coulter,  ITA Control Serum Lev. 2 ODC0014 28psl.</t>
  </si>
  <si>
    <t>Beckman Coulter,  ITA Control Serum Lev. 3 ODC0014 28psl.</t>
  </si>
  <si>
    <t>4x400</t>
  </si>
  <si>
    <t>CRP calibrator</t>
  </si>
  <si>
    <t>20.2.</t>
  </si>
  <si>
    <t>20.3.</t>
  </si>
  <si>
    <t>20.4.</t>
  </si>
  <si>
    <t>20.5.</t>
  </si>
  <si>
    <t>RF</t>
  </si>
  <si>
    <t>RF Calibrator</t>
  </si>
  <si>
    <t>4x250</t>
  </si>
  <si>
    <t>Calibartor RF</t>
  </si>
  <si>
    <t>Beckman Coulter, RF OSR61105 32psl.</t>
  </si>
  <si>
    <t>Beckman Coulter, RF calibrator ODR0028 32psl.</t>
  </si>
  <si>
    <t>21.2.</t>
  </si>
  <si>
    <t>21.3.</t>
  </si>
  <si>
    <t>21.4.</t>
  </si>
  <si>
    <t>Glucose</t>
  </si>
  <si>
    <t>4x1300</t>
  </si>
  <si>
    <t>Beckman Coulter, Glucose OSR6221 13psl.</t>
  </si>
  <si>
    <t>22.2.</t>
  </si>
  <si>
    <t>22.3.</t>
  </si>
  <si>
    <t>22.4.</t>
  </si>
  <si>
    <t>Magnesium</t>
  </si>
  <si>
    <t>Beckman Coulter, Glucose OSR6189 18psl.</t>
  </si>
  <si>
    <t>Beckman Coulter, System Calibrator OE66300 18psl.</t>
  </si>
  <si>
    <t>Beckman Coulter, Control Serum Lev. 1 ODC0003 18psl.</t>
  </si>
  <si>
    <t>Beckman Coulter, Control Serum Lev. 2 ODC0004 18psl.</t>
  </si>
  <si>
    <t>23.2.</t>
  </si>
  <si>
    <t>23.3.</t>
  </si>
  <si>
    <t>23.4.</t>
  </si>
  <si>
    <t>Calcium Arsenazo</t>
  </si>
  <si>
    <t>Beckman Coulter, Calcium OSR61117 9psl.</t>
  </si>
  <si>
    <t>Beckman Coulter, System Calibrator OE66300 9psl.</t>
  </si>
  <si>
    <t>Beckman Coulter, Control Serum Lev. 1 ODC0003 9psl.</t>
  </si>
  <si>
    <t>Beckman Coulter, Control Serum Lev. 2 ODC0004 9psl.</t>
  </si>
  <si>
    <t>4x1313</t>
  </si>
  <si>
    <t>24.2.</t>
  </si>
  <si>
    <t>24.3.</t>
  </si>
  <si>
    <t>24.4.</t>
  </si>
  <si>
    <t>Iron TPTZ</t>
  </si>
  <si>
    <t>4x500</t>
  </si>
  <si>
    <t>Beckman Coulter, IRON OSR6186 15psl.</t>
  </si>
  <si>
    <t>Beckman Coulter, System Calibrator OE66300 15psl.</t>
  </si>
  <si>
    <t>Beckman Coulter, Control Serum Lev. 1 ODC0003 15psl.</t>
  </si>
  <si>
    <t>Beckman Coulter, Control Serum Lev. 2 ODC0004 15psl.</t>
  </si>
  <si>
    <t>25.2.</t>
  </si>
  <si>
    <t>25.3.</t>
  </si>
  <si>
    <t>25.4.</t>
  </si>
  <si>
    <t>Phosphorus</t>
  </si>
  <si>
    <t>4x1570</t>
  </si>
  <si>
    <t>Beckman Coulter,Phosphorus OSR6122 18psl.</t>
  </si>
  <si>
    <t>26.2.</t>
  </si>
  <si>
    <t>26.3.</t>
  </si>
  <si>
    <t>26.4.</t>
  </si>
  <si>
    <t>26.5.</t>
  </si>
  <si>
    <t>Imunoglobulinas A</t>
  </si>
  <si>
    <t>Beckman Coulter,Imunoglobulinas A OSR61171 30psl.</t>
  </si>
  <si>
    <t>Beckman Coulter, Serum Protein Multi Calibrator 2 ODR3021 30psl.</t>
  </si>
  <si>
    <t>Beckman Coulter,  ITA Control Serum Lev. 1 ODC0014 30psl.</t>
  </si>
  <si>
    <t>Beckman Coulter,  ITA Control Serum Lev. 2 ODC0014 30psl.</t>
  </si>
  <si>
    <t>Beckman Coulter,  ITA Control Serum Lev. 3 ODC0014 30psl.</t>
  </si>
  <si>
    <t>27.2.</t>
  </si>
  <si>
    <t>27.3.</t>
  </si>
  <si>
    <t>27.4.</t>
  </si>
  <si>
    <t>27.5.</t>
  </si>
  <si>
    <t>Imunoglobulinas M</t>
  </si>
  <si>
    <t>Beckman Coulter,Imunoglobulinas A OSR61173 31psl.</t>
  </si>
  <si>
    <t>Beckman Coulter, Serum Protein Multi Calibrator 2 ODR3021 31psl.</t>
  </si>
  <si>
    <t>Beckman Coulter,  ITA Control Serum Lev. 1 ODC0014 31psl.</t>
  </si>
  <si>
    <t>Beckman Coulter,  ITA Control Serum Lev. 2 ODC0014 31psl.</t>
  </si>
  <si>
    <t>Beckman Coulter,  ITA Control Serum Lev. 3 ODC0014 31psl.</t>
  </si>
  <si>
    <t>28.2.</t>
  </si>
  <si>
    <t>28.3.</t>
  </si>
  <si>
    <t>28.4.</t>
  </si>
  <si>
    <t>Urea</t>
  </si>
  <si>
    <t>Beckman Coulter,Urea OSR6234 21psl.</t>
  </si>
  <si>
    <t>Beckman Coulter, System Calibrator OE66300 21psl.</t>
  </si>
  <si>
    <t>Beckman Coulter, Control Serum Lev. 1 ODC0003 21psl.</t>
  </si>
  <si>
    <t>Beckman Coulter, Control Serum Lev. 2 ODC0004 21psl.</t>
  </si>
  <si>
    <t>Urea GLDH Kinetic</t>
  </si>
  <si>
    <t>4x1230</t>
  </si>
  <si>
    <t>29.2.</t>
  </si>
  <si>
    <t>29.3.</t>
  </si>
  <si>
    <t>29.4.</t>
  </si>
  <si>
    <t>Uric Acid</t>
  </si>
  <si>
    <t>Beckman Coulter,Uric Acid OSR6198 22psl.</t>
  </si>
  <si>
    <t>Beckman Coulter, System Calibrator OE66300 22psl.</t>
  </si>
  <si>
    <t>Beckman Coulter, Control Serum Lev. 1 ODC0003 22psl.</t>
  </si>
  <si>
    <t>Beckman Coulter, Control Serum Lev. 2 ODC0004 22psl.</t>
  </si>
  <si>
    <t>Uric Acid Uricase PAP</t>
  </si>
  <si>
    <t>4x625</t>
  </si>
  <si>
    <t>30.2.</t>
  </si>
  <si>
    <t>30.3.</t>
  </si>
  <si>
    <t>30.4.</t>
  </si>
  <si>
    <t>Creatinine</t>
  </si>
  <si>
    <t>Creatinine Jaffe</t>
  </si>
  <si>
    <t>4x990</t>
  </si>
  <si>
    <t>Beckman Coulter,Creatinine OSR6178 11psl.</t>
  </si>
  <si>
    <t>Beckman Coulter, System Calibrator OE66300 11psl.</t>
  </si>
  <si>
    <t>Beckman Coulter, Control Serum Lev. 1 ODC0003 11psl.</t>
  </si>
  <si>
    <t>Beckman Coulter, Control Serum Lev. 2 ODC0004 11psl.</t>
  </si>
  <si>
    <t>31.2.</t>
  </si>
  <si>
    <t>31.3.</t>
  </si>
  <si>
    <t>31.4.</t>
  </si>
  <si>
    <t>CK (Creatin Kinase)</t>
  </si>
  <si>
    <t>Beckman Coulter,Creatin Kinase OSR6179 11psl.</t>
  </si>
  <si>
    <t>4x230</t>
  </si>
  <si>
    <t>32.2.</t>
  </si>
  <si>
    <t>32.3.</t>
  </si>
  <si>
    <t>32.4.</t>
  </si>
  <si>
    <t>32.5.</t>
  </si>
  <si>
    <t>32.6.</t>
  </si>
  <si>
    <t>32.7.</t>
  </si>
  <si>
    <t>32.8.</t>
  </si>
  <si>
    <t>32.9.</t>
  </si>
  <si>
    <t>32.10.</t>
  </si>
  <si>
    <t>32.11.</t>
  </si>
  <si>
    <t>32.12.</t>
  </si>
  <si>
    <t>32.13.</t>
  </si>
  <si>
    <t>ISE Buffer</t>
  </si>
  <si>
    <t xml:space="preserve">ISE MID Standart </t>
  </si>
  <si>
    <t xml:space="preserve">ISE Reference Sol. </t>
  </si>
  <si>
    <t>ISE STD Low</t>
  </si>
  <si>
    <t>ISE STD high</t>
  </si>
  <si>
    <t xml:space="preserve">ISE Reference Int.Sol. </t>
  </si>
  <si>
    <t>ISE SELECT CHECK</t>
  </si>
  <si>
    <t>ISE  Urine standart L+H</t>
  </si>
  <si>
    <t>K elektrodas</t>
  </si>
  <si>
    <t>Na elektrodas</t>
  </si>
  <si>
    <t>Cl elektrodas</t>
  </si>
  <si>
    <t>4x2000</t>
  </si>
  <si>
    <t>4x1000</t>
  </si>
  <si>
    <t>4x100</t>
  </si>
  <si>
    <t>2x25</t>
  </si>
  <si>
    <t>2x2x100</t>
  </si>
  <si>
    <t>vnt</t>
  </si>
  <si>
    <t>Beckman Coulter, ISE Na elektrodas, MU9194</t>
  </si>
  <si>
    <t>Beckman Coulter, ISE Cl elektrodas, MU9196</t>
  </si>
  <si>
    <t>Beckman Coulter, Control Serum Lev. 1 ODC0003, 72-73psl.</t>
  </si>
  <si>
    <t>Beckman Coulter, Control Serum Lev. 2 ODC0004, 72-73psl.</t>
  </si>
  <si>
    <t>Beckman Coulter, ISE Buffer, OE66320, 72-73psl.</t>
  </si>
  <si>
    <t>Beckman Coulter, ISE MID Standart, OE66319, 72-73psl.</t>
  </si>
  <si>
    <t>Beckman Coulter, ISE Reference Sol. OE66318, 72-73psl.</t>
  </si>
  <si>
    <t>Beckman Coulter, ISE STD Low, OE66317, 72-73psl.</t>
  </si>
  <si>
    <t>Beckman Coulter, ISE STD high, OE66316, 72-73psl.</t>
  </si>
  <si>
    <t>Beckman Coulter, ISE Reference Int.Sol., OE66314, 72-73psl.</t>
  </si>
  <si>
    <t>Beckman Coulter, ISE SELECT CHECK, OE66313, 72-73psl.</t>
  </si>
  <si>
    <t>Beckman Coulter, ISE  Urine standart L+H, OE66315, 72-73psl.</t>
  </si>
  <si>
    <t>Beckman Coulter, ISE K elektrodas, MU9195</t>
  </si>
  <si>
    <t>LIH</t>
  </si>
  <si>
    <t>16x2900 testų</t>
  </si>
  <si>
    <t xml:space="preserve">Beckman Coulter,LIH OSR62166 </t>
  </si>
  <si>
    <t>Jonitinis užpildas (DEMIWA miksbedas)</t>
  </si>
  <si>
    <t>L</t>
  </si>
  <si>
    <t>Watek, Jonitinis užpildas (DEMIWA miksbedas)</t>
  </si>
  <si>
    <t>35.2.</t>
  </si>
  <si>
    <t>35.3.</t>
  </si>
  <si>
    <t>35.4.</t>
  </si>
  <si>
    <t>35.6.</t>
  </si>
  <si>
    <t>35.5.</t>
  </si>
  <si>
    <t>Wash Sol</t>
  </si>
  <si>
    <t>Wash Sol.</t>
  </si>
  <si>
    <t>Cleaning Sol.</t>
  </si>
  <si>
    <t xml:space="preserve">Hitachi mëgintuvëliai </t>
  </si>
  <si>
    <t>Lempa AU5800</t>
  </si>
  <si>
    <t>Lempa AU680</t>
  </si>
  <si>
    <t>35</t>
  </si>
  <si>
    <t>vnt.</t>
  </si>
  <si>
    <t>2L</t>
  </si>
  <si>
    <t>5L</t>
  </si>
  <si>
    <t>450ml</t>
  </si>
  <si>
    <t>250vnt.</t>
  </si>
  <si>
    <t>1 vnt.</t>
  </si>
  <si>
    <t xml:space="preserve">Beckman Coulter,Wash Sol OSR0001 </t>
  </si>
  <si>
    <t xml:space="preserve">Beckman Coulter,Wash Sol ODR0001 </t>
  </si>
  <si>
    <t>Beckman Coulter,Cleaning Sol OE 66039</t>
  </si>
  <si>
    <t>Hitachi Cup (1ml), MU853200</t>
  </si>
  <si>
    <t>Beckman Coulter, OLYMPUS lempa DC 12V 100W, MU855000</t>
  </si>
  <si>
    <t>Beckman Coulter, OLYMPUS lempa, MU988800</t>
  </si>
  <si>
    <t>Biocheminių tyrimų automatinis analizatorius (su ISE moduliu)  - 1 vnt. panaudai. Beckman Coulter, AU680 /biocheminis analizatorius, 2013m., kilmės šalis JAV.</t>
  </si>
  <si>
    <r>
      <t>Biocheminių tyrimų automatinis analizatorius (su galimybe prijungti ISE modulį)  - 1 vnt. panaudai. Beckman Coulter, AU5800 /biocheminis analizatorius, 2013m., kilmės šalis JAV</t>
    </r>
    <r>
      <rPr>
        <b/>
        <sz val="12"/>
        <color rgb="FF000000"/>
        <rFont val="Times New Roman"/>
        <family val="1"/>
      </rPr>
      <t>.</t>
    </r>
  </si>
  <si>
    <t>Automatinis biocheminis analizatorius su galimybe prijungti ISE modulį, STAT bandinių tyrimo galimybe.
Failas „AU5800_brošiūra“ 2 psl.</t>
  </si>
  <si>
    <t>2000 tyr./val. Stovelių (Rack) tipo.
Failas „AU5800_brošiūra“ 2 psl.</t>
  </si>
  <si>
    <t>54 šaldomų skirtingų tyrimų R1 ir R2 reagentų pozicijų analizatoriuje vienu metu (neįskaitant ISE)
Failas „AU5800_brošiūra“ 2 psl.</t>
  </si>
  <si>
    <t>Automatinio tyrimo pakartojimo galimybė, esant poreikiui, atskiedžiant ar koncentruojant.
Failas „AU5800_brošiūra“ 2 psl.</t>
  </si>
  <si>
    <t>Dvi skubių mėginių stovelių pozicijos po 10 mėgintuvėlių. Viso 20 STAT mėginių.
Failas „AU5800_brošiūra“ 2 psl.
Failas „AU5800 instrukcija-153psl.“</t>
  </si>
  <si>
    <t>Automatinis krešulio ir susidūrimo aptikimas. Serumo indeksų automatinis nustatymas.
Failas „AU5800_brošiūra“ 2 psl.</t>
  </si>
  <si>
    <t>Įvairių dydžių priklausomai nuo poreikio. Mėgintuvėliai 9-15 mm diametro, mikro indeliai.
Failas „AU5800_brošiūra“ 2 psl</t>
  </si>
  <si>
    <t>Mėginio ir reagentų identifikacija brūkšninio kodo skaitytuvo pagalba.
Failas „AU5800_brošiūra“ 2 psl.
Failas „AU5800 instrukcija-94psl.“</t>
  </si>
  <si>
    <t xml:space="preserve">Vandens sistema paruošianti reikiamą kiekį vandens šių tyrimų atlikimui.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</si>
</sst>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27]General"/>
    <numFmt numFmtId="165" formatCode="#,##0.00\ _€"/>
    <numFmt numFmtId="166" formatCode="#,##0\ _€"/>
    <numFmt numFmtId="167" formatCode="#,##0.00\ &quot;€&quot;"/>
  </numFmts>
  <fonts count="20" x14ac:knownFonts="1">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b/>
      <sz val="11"/>
      <color rgb="FF000000"/>
      <name val="Times New Roman"/>
      <family val="1"/>
    </font>
    <font>
      <b/>
      <i/>
      <sz val="11"/>
      <color theme="1"/>
      <name val="Times New Roman"/>
      <family val="1"/>
    </font>
    <font>
      <sz val="11"/>
      <color rgb="FF000000"/>
      <name val="Times New Roman"/>
      <family val="1"/>
    </font>
    <font>
      <b/>
      <sz val="12"/>
      <color rgb="FF000000"/>
      <name val="Times New Roman"/>
      <family val="1"/>
    </font>
    <font>
      <b/>
      <i/>
      <sz val="12"/>
      <color theme="1"/>
      <name val="Times New Roman"/>
      <family val="1"/>
    </font>
    <font>
      <b/>
      <sz val="12"/>
      <color indexed="8"/>
      <name val="Times New Roman"/>
      <family val="1"/>
    </font>
    <font>
      <sz val="10"/>
      <name val="Arial"/>
      <family val="2"/>
    </font>
    <font>
      <b/>
      <i/>
      <sz val="11"/>
      <color rgb="FF000000"/>
      <name val="Times New Roman"/>
      <family val="1"/>
    </font>
    <font>
      <b/>
      <i/>
      <sz val="12"/>
      <name val="Times New Roman"/>
      <family val="1"/>
    </font>
    <font>
      <sz val="12"/>
      <name val="Times New Roman"/>
      <family val="1"/>
    </font>
    <font>
      <sz val="11"/>
      <color rgb="FF000000"/>
      <name val="Times New Roman"/>
      <family val="1"/>
      <charset val="186"/>
    </font>
    <font>
      <i/>
      <sz val="11"/>
      <color theme="1"/>
      <name val="Times New Roman"/>
      <family val="1"/>
      <charset val="186"/>
    </font>
    <font>
      <sz val="11"/>
      <color theme="1"/>
      <name val="Calibri"/>
      <family val="2"/>
      <charset val="186"/>
    </font>
    <font>
      <i/>
      <sz val="7.7"/>
      <color theme="1"/>
      <name val="Times New Roman"/>
      <family val="1"/>
    </font>
    <font>
      <i/>
      <sz val="11"/>
      <color rgb="FF000000"/>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1" fillId="0" borderId="0"/>
    <xf numFmtId="164" fontId="7" fillId="0" borderId="0"/>
  </cellStyleXfs>
  <cellXfs count="89">
    <xf numFmtId="0" fontId="0" fillId="0" borderId="0" xfId="0"/>
    <xf numFmtId="0" fontId="1" fillId="2" borderId="0" xfId="0" applyFont="1" applyFill="1"/>
    <xf numFmtId="0" fontId="1" fillId="0" borderId="0" xfId="0" applyFont="1"/>
    <xf numFmtId="0" fontId="0" fillId="2" borderId="0" xfId="0" applyFill="1"/>
    <xf numFmtId="0" fontId="2" fillId="2" borderId="0" xfId="0" applyFont="1" applyFill="1"/>
    <xf numFmtId="0" fontId="2" fillId="2" borderId="0" xfId="0" applyFont="1" applyFill="1" applyAlignment="1">
      <alignment horizontal="center"/>
    </xf>
    <xf numFmtId="0" fontId="1" fillId="4"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4" fillId="2" borderId="0" xfId="0" applyFont="1" applyFill="1"/>
    <xf numFmtId="0" fontId="4" fillId="0" borderId="0" xfId="0" applyFont="1"/>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6" fillId="3" borderId="1" xfId="0" applyFont="1" applyFill="1" applyBorder="1" applyAlignment="1">
      <alignment horizontal="center" vertical="center"/>
    </xf>
    <xf numFmtId="1" fontId="7" fillId="3" borderId="5" xfId="0" applyNumberFormat="1" applyFont="1" applyFill="1" applyBorder="1" applyAlignment="1">
      <alignment horizontal="center" vertical="center" wrapText="1"/>
    </xf>
    <xf numFmtId="49" fontId="4" fillId="0" borderId="0" xfId="0" applyNumberFormat="1" applyFont="1" applyAlignment="1">
      <alignment vertical="center" wrapText="1"/>
    </xf>
    <xf numFmtId="2" fontId="2" fillId="2" borderId="0" xfId="0" applyNumberFormat="1" applyFont="1" applyFill="1" applyAlignment="1">
      <alignment horizontal="left" vertical="center" wrapText="1"/>
    </xf>
    <xf numFmtId="0" fontId="3"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5" fillId="3" borderId="4" xfId="0" applyFont="1" applyFill="1" applyBorder="1" applyAlignment="1">
      <alignment vertical="center" wrapText="1"/>
    </xf>
    <xf numFmtId="0" fontId="10" fillId="4" borderId="1" xfId="0" applyFont="1" applyFill="1" applyBorder="1" applyAlignment="1">
      <alignment horizontal="center" vertical="center"/>
    </xf>
    <xf numFmtId="0" fontId="12" fillId="3" borderId="4" xfId="0" applyFont="1" applyFill="1" applyBorder="1" applyAlignment="1">
      <alignment vertical="center" wrapText="1"/>
    </xf>
    <xf numFmtId="49" fontId="6" fillId="3" borderId="1" xfId="0" applyNumberFormat="1" applyFont="1" applyFill="1" applyBorder="1" applyAlignment="1">
      <alignment horizontal="center" vertical="center"/>
    </xf>
    <xf numFmtId="0" fontId="6" fillId="4" borderId="0" xfId="0" applyFont="1" applyFill="1" applyAlignment="1">
      <alignment horizontal="center" vertical="center"/>
    </xf>
    <xf numFmtId="0" fontId="0" fillId="3" borderId="0" xfId="0" applyFill="1"/>
    <xf numFmtId="0" fontId="1" fillId="3" borderId="0" xfId="0" applyFont="1" applyFill="1"/>
    <xf numFmtId="1" fontId="5" fillId="3" borderId="4" xfId="0" applyNumberFormat="1" applyFont="1" applyFill="1" applyBorder="1" applyAlignment="1">
      <alignment horizontal="center" vertical="center" wrapText="1"/>
    </xf>
    <xf numFmtId="49" fontId="4" fillId="0" borderId="1" xfId="0" applyNumberFormat="1" applyFont="1" applyBorder="1" applyAlignment="1">
      <alignment vertical="center" wrapText="1"/>
    </xf>
    <xf numFmtId="0" fontId="10" fillId="4" borderId="4" xfId="0" applyFont="1" applyFill="1" applyBorder="1" applyAlignment="1">
      <alignment horizontal="center" vertical="center"/>
    </xf>
    <xf numFmtId="0" fontId="4" fillId="3" borderId="8" xfId="0" applyFont="1" applyFill="1" applyBorder="1" applyAlignment="1">
      <alignment horizontal="center" vertical="center"/>
    </xf>
    <xf numFmtId="1" fontId="7" fillId="3" borderId="9" xfId="0" applyNumberFormat="1" applyFont="1" applyFill="1" applyBorder="1" applyAlignment="1">
      <alignment horizontal="center" vertical="center" wrapText="1"/>
    </xf>
    <xf numFmtId="49" fontId="10" fillId="4" borderId="6" xfId="0" applyNumberFormat="1" applyFont="1" applyFill="1" applyBorder="1" applyAlignment="1">
      <alignment horizontal="center" vertical="center"/>
    </xf>
    <xf numFmtId="49" fontId="14" fillId="4" borderId="11" xfId="0" applyNumberFormat="1" applyFont="1" applyFill="1" applyBorder="1" applyAlignment="1">
      <alignment horizontal="center" vertical="center"/>
    </xf>
    <xf numFmtId="0" fontId="14" fillId="4" borderId="1" xfId="0" applyFont="1" applyFill="1" applyBorder="1" applyAlignment="1">
      <alignment horizontal="left" vertical="center" wrapText="1"/>
    </xf>
    <xf numFmtId="49" fontId="14" fillId="4" borderId="4" xfId="0" applyNumberFormat="1" applyFont="1" applyFill="1" applyBorder="1" applyAlignment="1">
      <alignment horizontal="center" vertical="center"/>
    </xf>
    <xf numFmtId="0" fontId="1" fillId="4" borderId="1" xfId="0" applyFont="1" applyFill="1" applyBorder="1" applyAlignment="1">
      <alignment vertical="center" wrapText="1"/>
    </xf>
    <xf numFmtId="0" fontId="15" fillId="3" borderId="4" xfId="0" applyFont="1" applyFill="1" applyBorder="1" applyAlignment="1">
      <alignment vertical="center"/>
    </xf>
    <xf numFmtId="0" fontId="16" fillId="3" borderId="1" xfId="0" applyFont="1" applyFill="1" applyBorder="1" applyAlignment="1">
      <alignment horizontal="center" vertical="center"/>
    </xf>
    <xf numFmtId="165" fontId="16" fillId="3" borderId="1" xfId="0" applyNumberFormat="1" applyFont="1" applyFill="1" applyBorder="1" applyAlignment="1">
      <alignment horizontal="center" vertical="center"/>
    </xf>
    <xf numFmtId="4" fontId="16" fillId="3" borderId="1" xfId="0" applyNumberFormat="1" applyFont="1" applyFill="1" applyBorder="1" applyAlignment="1">
      <alignment horizontal="center" vertical="center"/>
    </xf>
    <xf numFmtId="0" fontId="1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xf>
    <xf numFmtId="0" fontId="16" fillId="3" borderId="1" xfId="0" applyFont="1" applyFill="1" applyBorder="1" applyAlignment="1">
      <alignment horizontal="left" vertical="center"/>
    </xf>
    <xf numFmtId="0" fontId="16" fillId="3" borderId="4" xfId="0" applyFont="1" applyFill="1" applyBorder="1" applyAlignment="1">
      <alignment horizontal="left" vertical="center"/>
    </xf>
    <xf numFmtId="0" fontId="6"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166" fontId="16" fillId="3" borderId="1" xfId="0" applyNumberFormat="1" applyFont="1" applyFill="1" applyBorder="1" applyAlignment="1">
      <alignment horizontal="center" vertical="center"/>
    </xf>
    <xf numFmtId="167" fontId="16" fillId="3" borderId="1" xfId="0" applyNumberFormat="1" applyFont="1" applyFill="1" applyBorder="1" applyAlignment="1">
      <alignment horizontal="left" vertical="center" wrapText="1"/>
    </xf>
    <xf numFmtId="167"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 fontId="6" fillId="3" borderId="1" xfId="0" applyNumberFormat="1" applyFont="1" applyFill="1" applyBorder="1" applyAlignment="1">
      <alignment horizontal="center" vertical="center"/>
    </xf>
    <xf numFmtId="49" fontId="4" fillId="3" borderId="0" xfId="0" applyNumberFormat="1" applyFont="1" applyFill="1" applyAlignment="1">
      <alignment vertical="center" wrapText="1"/>
    </xf>
    <xf numFmtId="49" fontId="4" fillId="3" borderId="1" xfId="0" applyNumberFormat="1" applyFont="1" applyFill="1" applyBorder="1" applyAlignment="1">
      <alignment vertical="center" wrapText="1"/>
    </xf>
    <xf numFmtId="0" fontId="4" fillId="3" borderId="1" xfId="0" applyFont="1" applyFill="1" applyBorder="1" applyAlignment="1">
      <alignment horizontal="center" vertical="center"/>
    </xf>
    <xf numFmtId="0" fontId="19" fillId="3" borderId="1" xfId="0" applyFont="1" applyFill="1" applyBorder="1" applyAlignment="1">
      <alignment vertical="center" wrapText="1"/>
    </xf>
    <xf numFmtId="165" fontId="4" fillId="3" borderId="1"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4" borderId="0" xfId="0" applyNumberFormat="1" applyFont="1" applyFill="1" applyAlignment="1">
      <alignment horizontal="left" vertical="top" wrapText="1"/>
    </xf>
    <xf numFmtId="49" fontId="1" fillId="4" borderId="12" xfId="0" applyNumberFormat="1" applyFont="1" applyFill="1" applyBorder="1" applyAlignment="1">
      <alignment horizontal="left" vertical="top" wrapText="1"/>
    </xf>
    <xf numFmtId="0" fontId="14" fillId="4" borderId="1" xfId="0" applyFont="1" applyFill="1" applyBorder="1" applyAlignment="1">
      <alignment horizontal="left" vertical="center" wrapText="1"/>
    </xf>
    <xf numFmtId="0" fontId="13" fillId="4"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4" borderId="0" xfId="0" applyFont="1" applyFill="1" applyAlignment="1">
      <alignment horizontal="left" vertical="center" wrapText="1"/>
    </xf>
    <xf numFmtId="0" fontId="14" fillId="4" borderId="4"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0" fillId="3" borderId="1" xfId="0" applyFont="1" applyFill="1" applyBorder="1" applyAlignment="1">
      <alignment horizontal="left" vertical="center"/>
    </xf>
    <xf numFmtId="49" fontId="3" fillId="4" borderId="1" xfId="0" applyNumberFormat="1" applyFont="1" applyFill="1" applyBorder="1" applyAlignment="1">
      <alignment horizontal="right"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3" borderId="7"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2" fontId="2" fillId="2" borderId="0" xfId="0" applyNumberFormat="1" applyFont="1" applyFill="1" applyAlignment="1">
      <alignment horizontal="left" vertical="center" wrapText="1"/>
    </xf>
    <xf numFmtId="0" fontId="8" fillId="4" borderId="1" xfId="0" applyFont="1" applyFill="1" applyBorder="1" applyAlignment="1">
      <alignment horizontal="center" vertical="center" wrapText="1"/>
    </xf>
    <xf numFmtId="0" fontId="9" fillId="3" borderId="0" xfId="0" applyFont="1" applyFill="1" applyAlignment="1">
      <alignment horizontal="center" vertical="center"/>
    </xf>
  </cellXfs>
  <cellStyles count="3">
    <cellStyle name="Excel Built-in Normal" xfId="2" xr:uid="{29DB1601-7A7E-4FFB-A554-D305B2922F17}"/>
    <cellStyle name="Normal" xfId="0" builtinId="0" customBuiltin="1"/>
    <cellStyle name="Normal 2" xfId="1" xr:uid="{3ADDE012-5D86-4011-A57B-ECA6E32EC5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9ADD-5E37-4998-B363-BC89734EE926}">
  <dimension ref="A1:CXU238"/>
  <sheetViews>
    <sheetView tabSelected="1" topLeftCell="A222" zoomScale="70" zoomScaleNormal="70" workbookViewId="0">
      <selection activeCell="L198" sqref="L198"/>
    </sheetView>
  </sheetViews>
  <sheetFormatPr defaultColWidth="10.88671875" defaultRowHeight="15.6" x14ac:dyDescent="0.3"/>
  <cols>
    <col min="1" max="1" width="10.88671875" style="2" customWidth="1"/>
    <col min="2" max="2" width="51.33203125" style="2" customWidth="1"/>
    <col min="3" max="3" width="18.44140625" style="2" customWidth="1"/>
    <col min="4" max="4" width="17.33203125" style="2" customWidth="1"/>
    <col min="5" max="5" width="16.109375" style="2" customWidth="1"/>
    <col min="6" max="6" width="17.109375" style="2" customWidth="1"/>
    <col min="7" max="7" width="16" style="2" customWidth="1"/>
    <col min="8" max="8" width="14.5546875" style="2" customWidth="1"/>
    <col min="9" max="9" width="14.33203125" style="2" customWidth="1"/>
    <col min="10" max="10" width="14.44140625" style="2" customWidth="1"/>
    <col min="11" max="11" width="14.88671875" style="2" customWidth="1"/>
    <col min="12" max="12" width="14.6640625" style="2" customWidth="1"/>
    <col min="13" max="13" width="34" style="2" customWidth="1"/>
    <col min="14" max="14" width="10.88671875" style="2" customWidth="1"/>
    <col min="15" max="16384" width="10.88671875" style="2"/>
  </cols>
  <sheetData>
    <row r="1" spans="1:27" x14ac:dyDescent="0.3">
      <c r="A1" s="1"/>
      <c r="B1" s="1"/>
      <c r="C1" s="1"/>
      <c r="D1" s="1"/>
      <c r="E1" s="1"/>
      <c r="F1" s="1"/>
      <c r="G1" s="1"/>
      <c r="H1" s="1"/>
      <c r="I1" s="1"/>
      <c r="J1" s="1"/>
      <c r="K1" s="1"/>
      <c r="L1" s="1"/>
      <c r="M1" s="1"/>
      <c r="N1" s="1"/>
      <c r="O1" s="1"/>
      <c r="P1" s="1"/>
      <c r="Q1" s="1"/>
      <c r="R1" s="1"/>
      <c r="S1" s="1"/>
      <c r="T1" s="1"/>
      <c r="U1" s="1"/>
      <c r="V1" s="1"/>
      <c r="W1" s="1"/>
      <c r="X1" s="1"/>
      <c r="Y1" s="1"/>
    </row>
    <row r="2" spans="1:27" x14ac:dyDescent="0.3">
      <c r="A2" s="4" t="s">
        <v>14</v>
      </c>
      <c r="B2" s="4"/>
      <c r="C2" s="1"/>
      <c r="D2" s="1"/>
      <c r="E2" s="1"/>
      <c r="F2" s="1"/>
      <c r="G2" s="1"/>
      <c r="H2" s="1"/>
      <c r="I2" s="1"/>
      <c r="J2" s="1"/>
      <c r="K2" s="1"/>
      <c r="L2" s="1"/>
      <c r="M2" s="1"/>
      <c r="N2" s="1"/>
      <c r="O2" s="1"/>
      <c r="P2" s="1"/>
      <c r="Q2" s="1"/>
      <c r="R2" s="1"/>
      <c r="S2" s="1"/>
      <c r="T2" s="1"/>
      <c r="U2" s="1"/>
      <c r="V2" s="1"/>
      <c r="W2" s="1"/>
      <c r="X2" s="1"/>
      <c r="Y2" s="1"/>
    </row>
    <row r="3" spans="1:27" x14ac:dyDescent="0.3">
      <c r="A3" s="4"/>
      <c r="B3" s="4"/>
      <c r="C3" s="1"/>
      <c r="D3" s="1"/>
      <c r="E3" s="1"/>
      <c r="F3" s="1"/>
      <c r="G3" s="1"/>
      <c r="H3" s="1"/>
      <c r="I3" s="1"/>
      <c r="J3" s="1"/>
      <c r="K3" s="1"/>
      <c r="L3" s="1"/>
      <c r="M3" s="1"/>
      <c r="N3" s="1"/>
      <c r="O3" s="1"/>
      <c r="P3" s="1"/>
      <c r="Q3" s="1"/>
      <c r="R3" s="1"/>
      <c r="S3" s="1"/>
      <c r="T3" s="1"/>
      <c r="U3" s="1"/>
      <c r="V3" s="1"/>
      <c r="W3" s="1"/>
      <c r="X3" s="1"/>
      <c r="Y3" s="1"/>
    </row>
    <row r="4" spans="1:27" ht="12" customHeight="1" x14ac:dyDescent="0.3">
      <c r="A4" s="1"/>
      <c r="B4" s="5"/>
      <c r="C4" s="1"/>
      <c r="D4" s="1"/>
      <c r="E4" s="1"/>
      <c r="F4" s="1"/>
      <c r="G4" s="1"/>
      <c r="H4" s="1"/>
      <c r="I4" s="1"/>
      <c r="J4" s="1"/>
      <c r="K4" s="1"/>
      <c r="L4" s="1"/>
      <c r="M4" s="1"/>
      <c r="N4" s="1"/>
      <c r="O4" s="1"/>
      <c r="P4" s="1"/>
      <c r="Q4" s="1"/>
      <c r="R4" s="1"/>
      <c r="S4" s="1"/>
      <c r="T4" s="1"/>
      <c r="U4" s="1"/>
      <c r="V4" s="1"/>
      <c r="W4" s="1"/>
      <c r="X4" s="1"/>
      <c r="Y4" s="1"/>
    </row>
    <row r="5" spans="1:27" ht="32.4" customHeight="1" x14ac:dyDescent="0.3">
      <c r="A5" s="86" t="s">
        <v>13</v>
      </c>
      <c r="B5" s="86"/>
      <c r="C5" s="86"/>
      <c r="D5" s="88" t="s">
        <v>0</v>
      </c>
      <c r="E5" s="88"/>
      <c r="F5" s="88"/>
      <c r="G5" s="1"/>
      <c r="H5" s="1"/>
      <c r="I5" s="1"/>
      <c r="J5" s="1"/>
      <c r="K5" s="1"/>
      <c r="L5" s="1"/>
      <c r="M5" s="1"/>
      <c r="N5" s="1"/>
      <c r="O5" s="1"/>
      <c r="P5" s="1"/>
      <c r="Q5" s="1"/>
      <c r="R5" s="1"/>
      <c r="S5" s="1"/>
      <c r="T5" s="1"/>
      <c r="U5" s="1"/>
      <c r="V5" s="1"/>
      <c r="W5" s="1"/>
      <c r="X5" s="1"/>
      <c r="Y5" s="1"/>
    </row>
    <row r="6" spans="1:27" ht="18" customHeight="1" x14ac:dyDescent="0.3">
      <c r="A6" s="21"/>
      <c r="B6" s="21"/>
      <c r="C6" s="21"/>
      <c r="D6" s="21"/>
      <c r="E6" s="1"/>
      <c r="F6" s="1"/>
      <c r="G6" s="1"/>
      <c r="H6" s="1"/>
      <c r="I6" s="1"/>
      <c r="J6" s="1"/>
      <c r="K6" s="1"/>
      <c r="L6" s="1"/>
      <c r="M6" s="1"/>
      <c r="N6" s="1"/>
      <c r="O6" s="1"/>
      <c r="P6" s="1"/>
      <c r="Q6" s="1"/>
      <c r="R6" s="1"/>
      <c r="S6" s="1"/>
      <c r="T6" s="1"/>
      <c r="U6" s="1"/>
      <c r="V6" s="1"/>
      <c r="W6" s="1"/>
      <c r="X6" s="1"/>
      <c r="Y6" s="1"/>
    </row>
    <row r="7" spans="1:27" ht="48" customHeight="1" x14ac:dyDescent="0.3">
      <c r="A7" s="86" t="s">
        <v>81</v>
      </c>
      <c r="B7" s="86"/>
      <c r="C7" s="86"/>
      <c r="D7" s="86"/>
      <c r="E7" s="86"/>
      <c r="F7" s="86"/>
      <c r="G7" s="1"/>
      <c r="H7" s="1"/>
      <c r="I7" s="1"/>
      <c r="J7" s="1"/>
      <c r="K7" s="1"/>
      <c r="L7" s="1"/>
      <c r="M7" s="1"/>
      <c r="N7" s="1"/>
      <c r="O7" s="1"/>
      <c r="P7" s="1"/>
      <c r="Q7" s="1"/>
      <c r="R7" s="1"/>
      <c r="S7" s="1"/>
      <c r="T7" s="1"/>
      <c r="U7" s="1"/>
      <c r="V7" s="1"/>
      <c r="W7" s="1"/>
      <c r="X7" s="1"/>
      <c r="Y7" s="1"/>
    </row>
    <row r="8" spans="1:27" x14ac:dyDescent="0.3">
      <c r="A8" s="1"/>
      <c r="B8" s="1"/>
      <c r="C8" s="1"/>
      <c r="D8" s="1"/>
      <c r="E8" s="1"/>
      <c r="F8" s="1"/>
      <c r="G8" s="1"/>
      <c r="H8" s="1"/>
      <c r="I8" s="1"/>
      <c r="J8" s="1"/>
      <c r="K8" s="1"/>
      <c r="L8" s="1"/>
      <c r="M8" s="1"/>
      <c r="N8" s="1"/>
      <c r="O8" s="1"/>
      <c r="P8" s="1"/>
      <c r="Q8" s="1"/>
      <c r="R8" s="1"/>
      <c r="S8" s="1"/>
      <c r="T8" s="1"/>
      <c r="U8" s="1"/>
      <c r="V8" s="1"/>
      <c r="W8" s="1"/>
      <c r="X8" s="1"/>
      <c r="Y8" s="1"/>
    </row>
    <row r="9" spans="1:27" ht="33.6" customHeight="1" x14ac:dyDescent="0.3">
      <c r="A9" s="87" t="s">
        <v>82</v>
      </c>
      <c r="B9" s="87"/>
      <c r="C9" s="87"/>
      <c r="D9" s="87"/>
      <c r="E9" s="87"/>
      <c r="F9" s="87"/>
      <c r="G9" s="87"/>
      <c r="H9" s="87"/>
      <c r="I9" s="87"/>
      <c r="J9" s="87"/>
      <c r="K9" s="87"/>
      <c r="L9" s="87"/>
      <c r="M9" s="87"/>
      <c r="N9" s="1"/>
      <c r="O9" s="1"/>
      <c r="P9" s="1"/>
      <c r="Q9" s="1"/>
      <c r="R9" s="1"/>
      <c r="S9" s="1"/>
      <c r="T9" s="1"/>
      <c r="U9" s="1"/>
      <c r="V9" s="1"/>
      <c r="W9" s="1"/>
      <c r="X9" s="1"/>
      <c r="Y9" s="1"/>
    </row>
    <row r="10" spans="1:27" ht="138" customHeight="1" x14ac:dyDescent="0.3">
      <c r="A10" s="7" t="s">
        <v>1</v>
      </c>
      <c r="B10" s="22" t="s">
        <v>11</v>
      </c>
      <c r="C10" s="8" t="s">
        <v>83</v>
      </c>
      <c r="D10" s="9" t="s">
        <v>10</v>
      </c>
      <c r="E10" s="9" t="s">
        <v>8</v>
      </c>
      <c r="F10" s="9" t="s">
        <v>21</v>
      </c>
      <c r="G10" s="9" t="s">
        <v>20</v>
      </c>
      <c r="H10" s="9" t="s">
        <v>2</v>
      </c>
      <c r="I10" s="9" t="s">
        <v>12</v>
      </c>
      <c r="J10" s="9" t="s">
        <v>9</v>
      </c>
      <c r="K10" s="9" t="s">
        <v>3</v>
      </c>
      <c r="L10" s="9" t="s">
        <v>77</v>
      </c>
      <c r="M10" s="9" t="s">
        <v>130</v>
      </c>
      <c r="N10" s="1"/>
      <c r="O10" s="1"/>
      <c r="P10" s="1"/>
      <c r="Q10" s="1"/>
      <c r="R10" s="1"/>
      <c r="S10" s="1"/>
      <c r="T10" s="1"/>
      <c r="U10" s="1"/>
      <c r="V10" s="1"/>
      <c r="W10" s="1"/>
      <c r="X10" s="1"/>
      <c r="Y10" s="1"/>
      <c r="Z10" s="1"/>
      <c r="AA10" s="1"/>
    </row>
    <row r="11" spans="1:27" s="14" customFormat="1" ht="18.600000000000001" customHeight="1" x14ac:dyDescent="0.25">
      <c r="A11" s="10">
        <v>1</v>
      </c>
      <c r="B11" s="23">
        <v>2</v>
      </c>
      <c r="C11" s="11">
        <v>3</v>
      </c>
      <c r="D11" s="12">
        <v>4</v>
      </c>
      <c r="E11" s="12">
        <v>5</v>
      </c>
      <c r="F11" s="12">
        <v>6</v>
      </c>
      <c r="G11" s="12">
        <v>7</v>
      </c>
      <c r="H11" s="12">
        <v>8</v>
      </c>
      <c r="I11" s="12">
        <v>9</v>
      </c>
      <c r="J11" s="12">
        <v>10</v>
      </c>
      <c r="K11" s="12" t="s">
        <v>76</v>
      </c>
      <c r="L11" s="12">
        <v>12</v>
      </c>
      <c r="M11" s="12">
        <v>13</v>
      </c>
      <c r="N11" s="13"/>
      <c r="O11" s="13"/>
      <c r="P11" s="13"/>
      <c r="Q11" s="13"/>
      <c r="R11" s="13"/>
      <c r="S11" s="13"/>
      <c r="T11" s="13"/>
      <c r="U11" s="13"/>
      <c r="V11" s="13"/>
      <c r="W11" s="13"/>
      <c r="X11" s="13"/>
      <c r="Y11" s="13"/>
      <c r="Z11" s="13"/>
      <c r="AA11" s="13"/>
    </row>
    <row r="12" spans="1:27" customFormat="1" ht="39" customHeight="1" x14ac:dyDescent="0.25">
      <c r="A12" s="15" t="s">
        <v>6</v>
      </c>
      <c r="B12" s="24" t="s">
        <v>84</v>
      </c>
      <c r="C12" s="31">
        <v>12000</v>
      </c>
      <c r="D12" s="17"/>
      <c r="E12" s="17"/>
      <c r="F12" s="17"/>
      <c r="G12" s="17"/>
      <c r="H12" s="17"/>
      <c r="I12" s="17"/>
      <c r="J12" s="17"/>
      <c r="K12" s="17"/>
      <c r="L12" s="17"/>
      <c r="M12" s="17"/>
      <c r="N12" s="3"/>
      <c r="O12" s="3"/>
      <c r="P12" s="3"/>
      <c r="Q12" s="3"/>
      <c r="R12" s="3"/>
      <c r="S12" s="3"/>
      <c r="T12" s="3"/>
      <c r="U12" s="3"/>
      <c r="V12" s="3"/>
      <c r="W12" s="3"/>
      <c r="X12" s="3"/>
      <c r="Y12" s="3"/>
      <c r="Z12" s="3"/>
      <c r="AA12" s="3"/>
    </row>
    <row r="13" spans="1:27" customFormat="1" ht="44.25" customHeight="1" x14ac:dyDescent="0.25">
      <c r="A13" s="16" t="s">
        <v>4</v>
      </c>
      <c r="B13" s="47" t="s">
        <v>189</v>
      </c>
      <c r="C13" s="19"/>
      <c r="D13" s="42" t="s">
        <v>189</v>
      </c>
      <c r="E13" s="42" t="s">
        <v>193</v>
      </c>
      <c r="F13" s="42">
        <v>4</v>
      </c>
      <c r="G13" s="42" t="s">
        <v>194</v>
      </c>
      <c r="H13" s="43">
        <v>190</v>
      </c>
      <c r="I13" s="42">
        <v>5</v>
      </c>
      <c r="J13" s="44">
        <f>SUM(K13-H13)</f>
        <v>9.5</v>
      </c>
      <c r="K13" s="42">
        <f>SUM(H13*1.05)</f>
        <v>199.5</v>
      </c>
      <c r="L13" s="46">
        <f>SUM(F13*H13)</f>
        <v>760</v>
      </c>
      <c r="M13" s="45" t="s">
        <v>198</v>
      </c>
      <c r="N13" s="3"/>
      <c r="O13" s="3"/>
      <c r="P13" s="3"/>
      <c r="Q13" s="3"/>
      <c r="R13" s="3"/>
      <c r="S13" s="3"/>
      <c r="T13" s="3"/>
      <c r="U13" s="3"/>
      <c r="V13" s="3"/>
      <c r="W13" s="3"/>
      <c r="X13" s="3"/>
      <c r="Y13" s="3"/>
      <c r="Z13" s="3"/>
      <c r="AA13" s="3"/>
    </row>
    <row r="14" spans="1:27" customFormat="1" ht="29.25" customHeight="1" x14ac:dyDescent="0.25">
      <c r="A14" s="16" t="s">
        <v>134</v>
      </c>
      <c r="B14" s="41" t="s">
        <v>190</v>
      </c>
      <c r="C14" s="19"/>
      <c r="D14" s="42" t="s">
        <v>195</v>
      </c>
      <c r="E14" s="42" t="s">
        <v>193</v>
      </c>
      <c r="F14" s="42">
        <v>7.4999999999999997E-2</v>
      </c>
      <c r="G14" s="42" t="s">
        <v>196</v>
      </c>
      <c r="H14" s="43">
        <v>180</v>
      </c>
      <c r="I14" s="42">
        <v>5</v>
      </c>
      <c r="J14" s="44">
        <f>SUM(K14-H14)</f>
        <v>9</v>
      </c>
      <c r="K14" s="43">
        <f>SUM(H14*1.05)</f>
        <v>189</v>
      </c>
      <c r="L14" s="46">
        <f t="shared" ref="L14:L77" si="0">SUM(F14*H14)</f>
        <v>13.5</v>
      </c>
      <c r="M14" s="45" t="s">
        <v>199</v>
      </c>
      <c r="N14" s="3"/>
      <c r="O14" s="3"/>
      <c r="P14" s="3"/>
      <c r="Q14" s="3"/>
      <c r="R14" s="3"/>
      <c r="S14" s="3"/>
      <c r="T14" s="3"/>
      <c r="U14" s="3"/>
      <c r="V14" s="3"/>
      <c r="W14" s="3"/>
      <c r="X14" s="3"/>
      <c r="Y14" s="3"/>
      <c r="Z14" s="3"/>
      <c r="AA14" s="3"/>
    </row>
    <row r="15" spans="1:27" customFormat="1" ht="27.6" x14ac:dyDescent="0.25">
      <c r="A15" s="16" t="s">
        <v>136</v>
      </c>
      <c r="B15" s="41" t="s">
        <v>191</v>
      </c>
      <c r="C15" s="19"/>
      <c r="D15" s="42" t="s">
        <v>197</v>
      </c>
      <c r="E15" s="42" t="s">
        <v>193</v>
      </c>
      <c r="F15" s="42">
        <v>0.15</v>
      </c>
      <c r="G15" s="42" t="s">
        <v>196</v>
      </c>
      <c r="H15" s="43">
        <v>208</v>
      </c>
      <c r="I15" s="42">
        <v>5</v>
      </c>
      <c r="J15" s="44">
        <f t="shared" ref="J15:J16" si="1">SUM(K15-H15)</f>
        <v>10.400000000000006</v>
      </c>
      <c r="K15" s="43">
        <f t="shared" ref="K15:K16" si="2">SUM(H15*1.05)</f>
        <v>218.4</v>
      </c>
      <c r="L15" s="46">
        <f t="shared" si="0"/>
        <v>31.2</v>
      </c>
      <c r="M15" s="45" t="s">
        <v>200</v>
      </c>
      <c r="N15" s="3"/>
      <c r="O15" s="3"/>
      <c r="P15" s="3"/>
      <c r="Q15" s="3"/>
      <c r="R15" s="3"/>
      <c r="S15" s="3"/>
      <c r="T15" s="3"/>
      <c r="U15" s="3"/>
      <c r="V15" s="3"/>
      <c r="W15" s="3"/>
      <c r="X15" s="3"/>
      <c r="Y15" s="3"/>
      <c r="Z15" s="3"/>
      <c r="AA15" s="3"/>
    </row>
    <row r="16" spans="1:27" customFormat="1" ht="27.6" x14ac:dyDescent="0.25">
      <c r="A16" s="16" t="s">
        <v>138</v>
      </c>
      <c r="B16" s="41" t="s">
        <v>192</v>
      </c>
      <c r="C16" s="19"/>
      <c r="D16" s="42" t="s">
        <v>197</v>
      </c>
      <c r="E16" s="42" t="s">
        <v>193</v>
      </c>
      <c r="F16" s="42">
        <v>0.15</v>
      </c>
      <c r="G16" s="42" t="s">
        <v>196</v>
      </c>
      <c r="H16" s="43">
        <v>208</v>
      </c>
      <c r="I16" s="42">
        <v>5</v>
      </c>
      <c r="J16" s="44">
        <f t="shared" si="1"/>
        <v>10.400000000000006</v>
      </c>
      <c r="K16" s="43">
        <f t="shared" si="2"/>
        <v>218.4</v>
      </c>
      <c r="L16" s="46">
        <f t="shared" si="0"/>
        <v>31.2</v>
      </c>
      <c r="M16" s="45" t="s">
        <v>201</v>
      </c>
      <c r="N16" s="3"/>
      <c r="O16" s="3"/>
      <c r="P16" s="3"/>
      <c r="Q16" s="3"/>
      <c r="R16" s="3"/>
      <c r="S16" s="3"/>
      <c r="T16" s="3"/>
      <c r="U16" s="3"/>
      <c r="V16" s="3"/>
      <c r="W16" s="3"/>
      <c r="X16" s="3"/>
      <c r="Y16" s="3"/>
      <c r="Z16" s="3"/>
      <c r="AA16" s="3"/>
    </row>
    <row r="17" spans="1:27" customFormat="1" ht="48" customHeight="1" x14ac:dyDescent="0.25">
      <c r="A17" s="15" t="s">
        <v>7</v>
      </c>
      <c r="B17" s="24" t="s">
        <v>85</v>
      </c>
      <c r="C17" s="31">
        <v>12000</v>
      </c>
      <c r="D17" s="17"/>
      <c r="E17" s="17"/>
      <c r="F17" s="17"/>
      <c r="G17" s="17"/>
      <c r="H17" s="17"/>
      <c r="I17" s="17"/>
      <c r="J17" s="17"/>
      <c r="K17" s="17"/>
      <c r="L17" s="46">
        <f t="shared" si="0"/>
        <v>0</v>
      </c>
      <c r="M17" s="17"/>
      <c r="N17" s="3"/>
      <c r="O17" s="3"/>
      <c r="P17" s="3"/>
      <c r="Q17" s="3"/>
      <c r="R17" s="3"/>
      <c r="S17" s="3"/>
      <c r="T17" s="3"/>
      <c r="U17" s="3"/>
      <c r="V17" s="3"/>
      <c r="W17" s="3"/>
      <c r="X17" s="3"/>
      <c r="Y17" s="3"/>
      <c r="Z17" s="3"/>
      <c r="AA17" s="3"/>
    </row>
    <row r="18" spans="1:27" customFormat="1" ht="33.75" customHeight="1" x14ac:dyDescent="0.25">
      <c r="A18" s="16" t="s">
        <v>5</v>
      </c>
      <c r="B18" s="47" t="s">
        <v>202</v>
      </c>
      <c r="C18" s="19"/>
      <c r="D18" s="42" t="s">
        <v>202</v>
      </c>
      <c r="E18" s="42" t="s">
        <v>193</v>
      </c>
      <c r="F18" s="42">
        <v>4</v>
      </c>
      <c r="G18" s="42" t="s">
        <v>207</v>
      </c>
      <c r="H18" s="43">
        <v>190</v>
      </c>
      <c r="I18" s="42">
        <v>5</v>
      </c>
      <c r="J18" s="44">
        <f>SUM(K18-H18)</f>
        <v>9.5</v>
      </c>
      <c r="K18" s="42">
        <f>SUM(H18*1.05)</f>
        <v>199.5</v>
      </c>
      <c r="L18" s="46">
        <f t="shared" si="0"/>
        <v>760</v>
      </c>
      <c r="M18" s="45" t="s">
        <v>203</v>
      </c>
      <c r="N18" s="3"/>
      <c r="O18" s="3"/>
      <c r="P18" s="3"/>
      <c r="Q18" s="3"/>
      <c r="R18" s="3"/>
      <c r="S18" s="3"/>
      <c r="T18" s="3"/>
      <c r="U18" s="3"/>
      <c r="V18" s="3"/>
      <c r="W18" s="3"/>
      <c r="X18" s="3"/>
      <c r="Y18" s="3"/>
      <c r="Z18" s="3"/>
      <c r="AA18" s="3"/>
    </row>
    <row r="19" spans="1:27" customFormat="1" ht="36" customHeight="1" x14ac:dyDescent="0.25">
      <c r="A19" s="16" t="s">
        <v>156</v>
      </c>
      <c r="B19" s="41" t="s">
        <v>190</v>
      </c>
      <c r="C19" s="19"/>
      <c r="D19" s="42" t="s">
        <v>195</v>
      </c>
      <c r="E19" s="42" t="s">
        <v>193</v>
      </c>
      <c r="F19" s="42">
        <v>7.4999999999999997E-2</v>
      </c>
      <c r="G19" s="42" t="s">
        <v>196</v>
      </c>
      <c r="H19" s="43">
        <v>180</v>
      </c>
      <c r="I19" s="42">
        <v>5</v>
      </c>
      <c r="J19" s="44">
        <f>SUM(K19-H19)</f>
        <v>9</v>
      </c>
      <c r="K19" s="43">
        <f>SUM(H19*1.05)</f>
        <v>189</v>
      </c>
      <c r="L19" s="46">
        <f t="shared" si="0"/>
        <v>13.5</v>
      </c>
      <c r="M19" s="45" t="s">
        <v>204</v>
      </c>
      <c r="N19" s="3"/>
      <c r="O19" s="3"/>
      <c r="P19" s="3"/>
      <c r="Q19" s="3"/>
      <c r="R19" s="3"/>
      <c r="S19" s="3"/>
      <c r="T19" s="3"/>
      <c r="U19" s="3"/>
      <c r="V19" s="3"/>
      <c r="W19" s="3"/>
      <c r="X19" s="3"/>
      <c r="Y19" s="3"/>
      <c r="Z19" s="3"/>
      <c r="AA19" s="3"/>
    </row>
    <row r="20" spans="1:27" customFormat="1" ht="27.6" x14ac:dyDescent="0.25">
      <c r="A20" s="16" t="s">
        <v>157</v>
      </c>
      <c r="B20" s="41" t="s">
        <v>191</v>
      </c>
      <c r="C20" s="19"/>
      <c r="D20" s="42" t="s">
        <v>197</v>
      </c>
      <c r="E20" s="42" t="s">
        <v>193</v>
      </c>
      <c r="F20" s="42">
        <v>0.15</v>
      </c>
      <c r="G20" s="42" t="s">
        <v>196</v>
      </c>
      <c r="H20" s="43">
        <v>208</v>
      </c>
      <c r="I20" s="42">
        <v>5</v>
      </c>
      <c r="J20" s="44">
        <f t="shared" ref="J20:J21" si="3">SUM(K20-H20)</f>
        <v>10.400000000000006</v>
      </c>
      <c r="K20" s="43">
        <f t="shared" ref="K20:K21" si="4">SUM(H20*1.05)</f>
        <v>218.4</v>
      </c>
      <c r="L20" s="46">
        <f t="shared" si="0"/>
        <v>31.2</v>
      </c>
      <c r="M20" s="45" t="s">
        <v>205</v>
      </c>
      <c r="N20" s="3"/>
      <c r="O20" s="3"/>
      <c r="P20" s="3"/>
      <c r="Q20" s="3"/>
      <c r="R20" s="3"/>
      <c r="S20" s="3"/>
      <c r="T20" s="3"/>
      <c r="U20" s="3"/>
      <c r="V20" s="3"/>
      <c r="W20" s="3"/>
      <c r="X20" s="3"/>
      <c r="Y20" s="3"/>
      <c r="Z20" s="3"/>
      <c r="AA20" s="3"/>
    </row>
    <row r="21" spans="1:27" customFormat="1" ht="27.6" x14ac:dyDescent="0.25">
      <c r="A21" s="16" t="s">
        <v>158</v>
      </c>
      <c r="B21" s="41" t="s">
        <v>192</v>
      </c>
      <c r="C21" s="19"/>
      <c r="D21" s="42" t="s">
        <v>197</v>
      </c>
      <c r="E21" s="42" t="s">
        <v>193</v>
      </c>
      <c r="F21" s="42">
        <v>0.15</v>
      </c>
      <c r="G21" s="42" t="s">
        <v>196</v>
      </c>
      <c r="H21" s="43">
        <v>208</v>
      </c>
      <c r="I21" s="42">
        <v>5</v>
      </c>
      <c r="J21" s="44">
        <f t="shared" si="3"/>
        <v>10.400000000000006</v>
      </c>
      <c r="K21" s="43">
        <f t="shared" si="4"/>
        <v>218.4</v>
      </c>
      <c r="L21" s="46">
        <f t="shared" si="0"/>
        <v>31.2</v>
      </c>
      <c r="M21" s="45" t="s">
        <v>206</v>
      </c>
      <c r="N21" s="3"/>
      <c r="O21" s="3"/>
      <c r="P21" s="3"/>
      <c r="Q21" s="3"/>
      <c r="R21" s="3"/>
      <c r="S21" s="3"/>
      <c r="T21" s="3"/>
      <c r="U21" s="3"/>
      <c r="V21" s="3"/>
      <c r="W21" s="3"/>
      <c r="X21" s="3"/>
      <c r="Y21" s="3"/>
      <c r="Z21" s="3"/>
      <c r="AA21" s="3"/>
    </row>
    <row r="22" spans="1:27" customFormat="1" ht="38.4" customHeight="1" x14ac:dyDescent="0.25">
      <c r="A22" s="15" t="s">
        <v>23</v>
      </c>
      <c r="B22" s="24" t="s">
        <v>171</v>
      </c>
      <c r="C22" s="31">
        <v>12000</v>
      </c>
      <c r="D22" s="17"/>
      <c r="E22" s="17"/>
      <c r="F22" s="17"/>
      <c r="G22" s="17"/>
      <c r="H22" s="17"/>
      <c r="I22" s="17"/>
      <c r="J22" s="17"/>
      <c r="K22" s="17"/>
      <c r="L22" s="46">
        <f t="shared" si="0"/>
        <v>0</v>
      </c>
      <c r="M22" s="17"/>
      <c r="N22" s="3"/>
      <c r="O22" s="3"/>
      <c r="P22" s="3"/>
      <c r="Q22" s="3"/>
      <c r="R22" s="3"/>
      <c r="S22" s="3"/>
      <c r="T22" s="3"/>
      <c r="U22" s="3"/>
      <c r="V22" s="3"/>
      <c r="W22" s="3"/>
      <c r="X22" s="3"/>
      <c r="Y22" s="3"/>
      <c r="Z22" s="3"/>
      <c r="AA22" s="3"/>
    </row>
    <row r="23" spans="1:27" customFormat="1" ht="51" customHeight="1" x14ac:dyDescent="0.25">
      <c r="A23" s="16" t="s">
        <v>24</v>
      </c>
      <c r="B23" s="47" t="s">
        <v>211</v>
      </c>
      <c r="C23" s="19"/>
      <c r="D23" s="42" t="s">
        <v>211</v>
      </c>
      <c r="E23" s="42" t="s">
        <v>193</v>
      </c>
      <c r="F23" s="42">
        <v>5</v>
      </c>
      <c r="G23" s="42" t="s">
        <v>216</v>
      </c>
      <c r="H23" s="43">
        <v>190</v>
      </c>
      <c r="I23" s="42">
        <v>5</v>
      </c>
      <c r="J23" s="44">
        <f>SUM(K23-H23)</f>
        <v>9.5</v>
      </c>
      <c r="K23" s="42">
        <f>SUM(H23*1.05)</f>
        <v>199.5</v>
      </c>
      <c r="L23" s="46">
        <f t="shared" si="0"/>
        <v>950</v>
      </c>
      <c r="M23" s="45" t="s">
        <v>212</v>
      </c>
      <c r="N23" s="3"/>
      <c r="O23" s="3"/>
      <c r="P23" s="3"/>
      <c r="Q23" s="3"/>
      <c r="R23" s="3"/>
      <c r="S23" s="3"/>
      <c r="T23" s="3"/>
      <c r="U23" s="3"/>
      <c r="V23" s="3"/>
      <c r="W23" s="3"/>
      <c r="X23" s="3"/>
      <c r="Y23" s="3"/>
      <c r="Z23" s="3"/>
      <c r="AA23" s="3"/>
    </row>
    <row r="24" spans="1:27" customFormat="1" ht="26.25" customHeight="1" x14ac:dyDescent="0.25">
      <c r="A24" s="16" t="s">
        <v>208</v>
      </c>
      <c r="B24" s="41" t="s">
        <v>190</v>
      </c>
      <c r="C24" s="19"/>
      <c r="D24" s="42" t="s">
        <v>195</v>
      </c>
      <c r="E24" s="42" t="s">
        <v>193</v>
      </c>
      <c r="F24" s="42">
        <v>7.4999999999999997E-2</v>
      </c>
      <c r="G24" s="42" t="s">
        <v>196</v>
      </c>
      <c r="H24" s="43">
        <v>180</v>
      </c>
      <c r="I24" s="42">
        <v>5</v>
      </c>
      <c r="J24" s="44">
        <f>SUM(K24-H24)</f>
        <v>9</v>
      </c>
      <c r="K24" s="43">
        <f>SUM(H24*1.05)</f>
        <v>189</v>
      </c>
      <c r="L24" s="46">
        <f t="shared" si="0"/>
        <v>13.5</v>
      </c>
      <c r="M24" s="45" t="s">
        <v>213</v>
      </c>
      <c r="N24" s="3"/>
      <c r="O24" s="3"/>
      <c r="P24" s="3"/>
      <c r="Q24" s="3"/>
      <c r="R24" s="3"/>
      <c r="S24" s="3"/>
      <c r="T24" s="3"/>
      <c r="U24" s="3"/>
      <c r="V24" s="3"/>
      <c r="W24" s="3"/>
      <c r="X24" s="3"/>
      <c r="Y24" s="3"/>
      <c r="Z24" s="3"/>
      <c r="AA24" s="3"/>
    </row>
    <row r="25" spans="1:27" customFormat="1" ht="27.6" x14ac:dyDescent="0.25">
      <c r="A25" s="16" t="s">
        <v>209</v>
      </c>
      <c r="B25" s="41" t="s">
        <v>191</v>
      </c>
      <c r="C25" s="19"/>
      <c r="D25" s="42" t="s">
        <v>197</v>
      </c>
      <c r="E25" s="42" t="s">
        <v>193</v>
      </c>
      <c r="F25" s="42">
        <v>0.15</v>
      </c>
      <c r="G25" s="42" t="s">
        <v>196</v>
      </c>
      <c r="H25" s="43">
        <v>208</v>
      </c>
      <c r="I25" s="42">
        <v>5</v>
      </c>
      <c r="J25" s="44">
        <f t="shared" ref="J25:J26" si="5">SUM(K25-H25)</f>
        <v>10.400000000000006</v>
      </c>
      <c r="K25" s="43">
        <f t="shared" ref="K25:K26" si="6">SUM(H25*1.05)</f>
        <v>218.4</v>
      </c>
      <c r="L25" s="46">
        <f t="shared" si="0"/>
        <v>31.2</v>
      </c>
      <c r="M25" s="45" t="s">
        <v>214</v>
      </c>
      <c r="N25" s="3"/>
      <c r="O25" s="3"/>
      <c r="P25" s="3"/>
      <c r="Q25" s="3"/>
      <c r="R25" s="3"/>
      <c r="S25" s="3"/>
      <c r="T25" s="3"/>
      <c r="U25" s="3"/>
      <c r="V25" s="3"/>
      <c r="W25" s="3"/>
      <c r="X25" s="3"/>
      <c r="Y25" s="3"/>
      <c r="Z25" s="3"/>
      <c r="AA25" s="3"/>
    </row>
    <row r="26" spans="1:27" customFormat="1" ht="27.6" x14ac:dyDescent="0.25">
      <c r="A26" s="16" t="s">
        <v>210</v>
      </c>
      <c r="B26" s="41" t="s">
        <v>192</v>
      </c>
      <c r="C26" s="19"/>
      <c r="D26" s="42" t="s">
        <v>197</v>
      </c>
      <c r="E26" s="42" t="s">
        <v>193</v>
      </c>
      <c r="F26" s="42">
        <v>0.15</v>
      </c>
      <c r="G26" s="42" t="s">
        <v>196</v>
      </c>
      <c r="H26" s="43">
        <v>208</v>
      </c>
      <c r="I26" s="42">
        <v>5</v>
      </c>
      <c r="J26" s="44">
        <f t="shared" si="5"/>
        <v>10.400000000000006</v>
      </c>
      <c r="K26" s="43">
        <f t="shared" si="6"/>
        <v>218.4</v>
      </c>
      <c r="L26" s="46">
        <f t="shared" si="0"/>
        <v>31.2</v>
      </c>
      <c r="M26" s="45" t="s">
        <v>215</v>
      </c>
      <c r="N26" s="3"/>
      <c r="O26" s="3"/>
      <c r="P26" s="3"/>
      <c r="Q26" s="3"/>
      <c r="R26" s="3"/>
      <c r="S26" s="3"/>
      <c r="T26" s="3"/>
      <c r="U26" s="3"/>
      <c r="V26" s="3"/>
      <c r="W26" s="3"/>
      <c r="X26" s="3"/>
      <c r="Y26" s="3"/>
      <c r="Z26" s="3"/>
      <c r="AA26" s="3"/>
    </row>
    <row r="27" spans="1:27" customFormat="1" ht="54.6" customHeight="1" x14ac:dyDescent="0.25">
      <c r="A27" s="15" t="s">
        <v>25</v>
      </c>
      <c r="B27" s="24" t="s">
        <v>86</v>
      </c>
      <c r="C27" s="31">
        <v>10000</v>
      </c>
      <c r="D27" s="17"/>
      <c r="E27" s="17"/>
      <c r="F27" s="17"/>
      <c r="G27" s="17"/>
      <c r="H27" s="17"/>
      <c r="I27" s="17"/>
      <c r="J27" s="17"/>
      <c r="K27" s="17"/>
      <c r="L27" s="46">
        <f t="shared" si="0"/>
        <v>0</v>
      </c>
      <c r="M27" s="17"/>
      <c r="N27" s="3"/>
      <c r="O27" s="3"/>
      <c r="P27" s="3"/>
      <c r="Q27" s="3"/>
      <c r="R27" s="3"/>
      <c r="S27" s="3"/>
      <c r="T27" s="3"/>
      <c r="U27" s="3"/>
      <c r="V27" s="3"/>
      <c r="W27" s="3"/>
      <c r="X27" s="3"/>
      <c r="Y27" s="3"/>
      <c r="Z27" s="3"/>
      <c r="AA27" s="3"/>
    </row>
    <row r="28" spans="1:27" customFormat="1" ht="74.400000000000006" customHeight="1" x14ac:dyDescent="0.25">
      <c r="A28" s="16" t="s">
        <v>26</v>
      </c>
      <c r="B28" s="47" t="s">
        <v>220</v>
      </c>
      <c r="C28" s="19"/>
      <c r="D28" s="42" t="s">
        <v>220</v>
      </c>
      <c r="E28" s="42" t="s">
        <v>193</v>
      </c>
      <c r="F28" s="42">
        <v>7</v>
      </c>
      <c r="G28" s="42" t="s">
        <v>221</v>
      </c>
      <c r="H28" s="43">
        <v>280</v>
      </c>
      <c r="I28" s="42">
        <v>5</v>
      </c>
      <c r="J28" s="43">
        <f>SUM(K28-H28)</f>
        <v>14</v>
      </c>
      <c r="K28" s="43">
        <f>SUM(H28*1.05)</f>
        <v>294</v>
      </c>
      <c r="L28" s="46">
        <f t="shared" si="0"/>
        <v>1960</v>
      </c>
      <c r="M28" s="45" t="s">
        <v>222</v>
      </c>
      <c r="N28" s="3"/>
      <c r="O28" s="3"/>
      <c r="P28" s="3"/>
      <c r="Q28" s="3"/>
      <c r="R28" s="3"/>
      <c r="S28" s="3"/>
      <c r="T28" s="3"/>
      <c r="U28" s="3"/>
      <c r="V28" s="3"/>
      <c r="W28" s="3"/>
      <c r="X28" s="3"/>
      <c r="Y28" s="3"/>
      <c r="Z28" s="3"/>
      <c r="AA28" s="3"/>
    </row>
    <row r="29" spans="1:27" customFormat="1" ht="27.6" x14ac:dyDescent="0.25">
      <c r="A29" s="16" t="s">
        <v>217</v>
      </c>
      <c r="B29" s="41" t="s">
        <v>190</v>
      </c>
      <c r="C29" s="19"/>
      <c r="D29" s="42" t="s">
        <v>195</v>
      </c>
      <c r="E29" s="42" t="s">
        <v>193</v>
      </c>
      <c r="F29" s="42">
        <v>7.4999999999999997E-2</v>
      </c>
      <c r="G29" s="42" t="s">
        <v>196</v>
      </c>
      <c r="H29" s="43">
        <v>180</v>
      </c>
      <c r="I29" s="42">
        <v>5</v>
      </c>
      <c r="J29" s="44">
        <f>SUM(K29-H29)</f>
        <v>9</v>
      </c>
      <c r="K29" s="43">
        <f>SUM(H29*1.05)</f>
        <v>189</v>
      </c>
      <c r="L29" s="46">
        <f t="shared" si="0"/>
        <v>13.5</v>
      </c>
      <c r="M29" s="45" t="s">
        <v>223</v>
      </c>
      <c r="N29" s="3"/>
      <c r="O29" s="3"/>
      <c r="P29" s="3"/>
      <c r="Q29" s="3"/>
      <c r="R29" s="3"/>
      <c r="S29" s="3"/>
      <c r="T29" s="3"/>
      <c r="U29" s="3"/>
      <c r="V29" s="3"/>
      <c r="W29" s="3"/>
      <c r="X29" s="3"/>
      <c r="Y29" s="3"/>
      <c r="Z29" s="3"/>
      <c r="AA29" s="3"/>
    </row>
    <row r="30" spans="1:27" customFormat="1" ht="27.6" x14ac:dyDescent="0.25">
      <c r="A30" s="16" t="s">
        <v>218</v>
      </c>
      <c r="B30" s="41" t="s">
        <v>191</v>
      </c>
      <c r="C30" s="19"/>
      <c r="D30" s="42" t="s">
        <v>197</v>
      </c>
      <c r="E30" s="42" t="s">
        <v>193</v>
      </c>
      <c r="F30" s="42">
        <v>0.15</v>
      </c>
      <c r="G30" s="42" t="s">
        <v>196</v>
      </c>
      <c r="H30" s="43">
        <v>208</v>
      </c>
      <c r="I30" s="42">
        <v>5</v>
      </c>
      <c r="J30" s="44">
        <f t="shared" ref="J30:J31" si="7">SUM(K30-H30)</f>
        <v>10.400000000000006</v>
      </c>
      <c r="K30" s="43">
        <f t="shared" ref="K30:K31" si="8">SUM(H30*1.05)</f>
        <v>218.4</v>
      </c>
      <c r="L30" s="46">
        <f t="shared" si="0"/>
        <v>31.2</v>
      </c>
      <c r="M30" s="45" t="s">
        <v>224</v>
      </c>
      <c r="N30" s="3"/>
      <c r="O30" s="3"/>
      <c r="P30" s="3"/>
      <c r="Q30" s="3"/>
      <c r="R30" s="3"/>
      <c r="S30" s="3"/>
      <c r="T30" s="3"/>
      <c r="U30" s="3"/>
      <c r="V30" s="3"/>
      <c r="W30" s="3"/>
      <c r="X30" s="3"/>
      <c r="Y30" s="3"/>
      <c r="Z30" s="3"/>
      <c r="AA30" s="3"/>
    </row>
    <row r="31" spans="1:27" customFormat="1" ht="27.6" x14ac:dyDescent="0.25">
      <c r="A31" s="16" t="s">
        <v>219</v>
      </c>
      <c r="B31" s="41" t="s">
        <v>192</v>
      </c>
      <c r="C31" s="19"/>
      <c r="D31" s="42" t="s">
        <v>197</v>
      </c>
      <c r="E31" s="42" t="s">
        <v>193</v>
      </c>
      <c r="F31" s="42">
        <v>0.15</v>
      </c>
      <c r="G31" s="42" t="s">
        <v>196</v>
      </c>
      <c r="H31" s="43">
        <v>208</v>
      </c>
      <c r="I31" s="42">
        <v>5</v>
      </c>
      <c r="J31" s="44">
        <f t="shared" si="7"/>
        <v>10.400000000000006</v>
      </c>
      <c r="K31" s="43">
        <f t="shared" si="8"/>
        <v>218.4</v>
      </c>
      <c r="L31" s="46">
        <f t="shared" si="0"/>
        <v>31.2</v>
      </c>
      <c r="M31" s="45" t="s">
        <v>225</v>
      </c>
      <c r="N31" s="3"/>
      <c r="O31" s="3"/>
      <c r="P31" s="3"/>
      <c r="Q31" s="3"/>
      <c r="R31" s="3"/>
      <c r="S31" s="3"/>
      <c r="T31" s="3"/>
      <c r="U31" s="3"/>
      <c r="V31" s="3"/>
      <c r="W31" s="3"/>
      <c r="X31" s="3"/>
      <c r="Y31" s="3"/>
      <c r="Z31" s="3"/>
      <c r="AA31" s="3"/>
    </row>
    <row r="32" spans="1:27" customFormat="1" ht="42.6" customHeight="1" x14ac:dyDescent="0.25">
      <c r="A32" s="15" t="s">
        <v>27</v>
      </c>
      <c r="B32" s="24" t="s">
        <v>87</v>
      </c>
      <c r="C32" s="31">
        <v>8000</v>
      </c>
      <c r="D32" s="17"/>
      <c r="E32" s="17"/>
      <c r="F32" s="17"/>
      <c r="G32" s="17"/>
      <c r="H32" s="17"/>
      <c r="I32" s="17"/>
      <c r="J32" s="17"/>
      <c r="K32" s="17"/>
      <c r="L32" s="46">
        <f t="shared" si="0"/>
        <v>0</v>
      </c>
      <c r="M32" s="17"/>
      <c r="N32" s="3"/>
      <c r="O32" s="3"/>
      <c r="P32" s="3"/>
      <c r="Q32" s="3"/>
      <c r="R32" s="3"/>
      <c r="S32" s="3"/>
      <c r="T32" s="3"/>
      <c r="U32" s="3"/>
      <c r="V32" s="3"/>
      <c r="W32" s="3"/>
      <c r="X32" s="3"/>
      <c r="Y32" s="3"/>
      <c r="Z32" s="3"/>
      <c r="AA32" s="3"/>
    </row>
    <row r="33" spans="1:27" customFormat="1" ht="39.75" customHeight="1" x14ac:dyDescent="0.25">
      <c r="A33" s="16" t="s">
        <v>28</v>
      </c>
      <c r="B33" s="47" t="s">
        <v>229</v>
      </c>
      <c r="C33" s="19"/>
      <c r="D33" s="42" t="s">
        <v>229</v>
      </c>
      <c r="E33" s="42" t="s">
        <v>193</v>
      </c>
      <c r="F33" s="42">
        <v>2</v>
      </c>
      <c r="G33" s="42" t="s">
        <v>230</v>
      </c>
      <c r="H33" s="43">
        <v>280</v>
      </c>
      <c r="I33" s="42">
        <v>5</v>
      </c>
      <c r="J33" s="43">
        <f>SUM(K33-H33)</f>
        <v>14</v>
      </c>
      <c r="K33" s="43">
        <f>SUM(H33*1.05)</f>
        <v>294</v>
      </c>
      <c r="L33" s="46">
        <f t="shared" si="0"/>
        <v>560</v>
      </c>
      <c r="M33" s="45" t="s">
        <v>231</v>
      </c>
      <c r="N33" s="3"/>
      <c r="O33" s="3"/>
      <c r="P33" s="3"/>
      <c r="Q33" s="3"/>
      <c r="R33" s="3"/>
      <c r="S33" s="3"/>
      <c r="T33" s="3"/>
      <c r="U33" s="3"/>
      <c r="V33" s="3"/>
      <c r="W33" s="3"/>
      <c r="X33" s="3"/>
      <c r="Y33" s="3"/>
      <c r="Z33" s="3"/>
      <c r="AA33" s="3"/>
    </row>
    <row r="34" spans="1:27" customFormat="1" ht="43.5" customHeight="1" x14ac:dyDescent="0.25">
      <c r="A34" s="16" t="s">
        <v>226</v>
      </c>
      <c r="B34" s="41" t="s">
        <v>190</v>
      </c>
      <c r="C34" s="19"/>
      <c r="D34" s="42" t="s">
        <v>195</v>
      </c>
      <c r="E34" s="42" t="s">
        <v>193</v>
      </c>
      <c r="F34" s="42">
        <v>7.4999999999999997E-2</v>
      </c>
      <c r="G34" s="42" t="s">
        <v>196</v>
      </c>
      <c r="H34" s="43">
        <v>180</v>
      </c>
      <c r="I34" s="42">
        <v>5</v>
      </c>
      <c r="J34" s="44">
        <f>SUM(K34-H34)</f>
        <v>9</v>
      </c>
      <c r="K34" s="43">
        <f>SUM(H34*1.05)</f>
        <v>189</v>
      </c>
      <c r="L34" s="46">
        <f t="shared" si="0"/>
        <v>13.5</v>
      </c>
      <c r="M34" s="45" t="s">
        <v>232</v>
      </c>
      <c r="N34" s="3"/>
      <c r="O34" s="3"/>
      <c r="P34" s="3"/>
      <c r="Q34" s="3"/>
      <c r="R34" s="3"/>
      <c r="S34" s="3"/>
      <c r="T34" s="3"/>
      <c r="U34" s="3"/>
      <c r="V34" s="3"/>
      <c r="W34" s="3"/>
      <c r="X34" s="3"/>
      <c r="Y34" s="3"/>
      <c r="Z34" s="3"/>
      <c r="AA34" s="3"/>
    </row>
    <row r="35" spans="1:27" customFormat="1" ht="27.6" x14ac:dyDescent="0.25">
      <c r="A35" s="16" t="s">
        <v>227</v>
      </c>
      <c r="B35" s="41" t="s">
        <v>191</v>
      </c>
      <c r="C35" s="19"/>
      <c r="D35" s="42" t="s">
        <v>197</v>
      </c>
      <c r="E35" s="42" t="s">
        <v>193</v>
      </c>
      <c r="F35" s="42">
        <v>0.15</v>
      </c>
      <c r="G35" s="42" t="s">
        <v>196</v>
      </c>
      <c r="H35" s="43">
        <v>208</v>
      </c>
      <c r="I35" s="42">
        <v>5</v>
      </c>
      <c r="J35" s="44">
        <f t="shared" ref="J35:J36" si="9">SUM(K35-H35)</f>
        <v>10.400000000000006</v>
      </c>
      <c r="K35" s="43">
        <f t="shared" ref="K35:K36" si="10">SUM(H35*1.05)</f>
        <v>218.4</v>
      </c>
      <c r="L35" s="46">
        <f>SUM(F35*H35)</f>
        <v>31.2</v>
      </c>
      <c r="M35" s="45" t="s">
        <v>233</v>
      </c>
      <c r="N35" s="3"/>
      <c r="O35" s="3"/>
      <c r="P35" s="3"/>
      <c r="Q35" s="3"/>
      <c r="R35" s="3"/>
      <c r="S35" s="3"/>
      <c r="T35" s="3"/>
      <c r="U35" s="3"/>
      <c r="V35" s="3"/>
      <c r="W35" s="3"/>
      <c r="X35" s="3"/>
      <c r="Y35" s="3"/>
      <c r="Z35" s="3"/>
      <c r="AA35" s="3"/>
    </row>
    <row r="36" spans="1:27" customFormat="1" ht="27.6" x14ac:dyDescent="0.25">
      <c r="A36" s="16" t="s">
        <v>228</v>
      </c>
      <c r="B36" s="41" t="s">
        <v>192</v>
      </c>
      <c r="C36" s="19"/>
      <c r="D36" s="42" t="s">
        <v>197</v>
      </c>
      <c r="E36" s="42" t="s">
        <v>193</v>
      </c>
      <c r="F36" s="42">
        <v>0.15</v>
      </c>
      <c r="G36" s="42" t="s">
        <v>196</v>
      </c>
      <c r="H36" s="43">
        <v>208</v>
      </c>
      <c r="I36" s="42">
        <v>5</v>
      </c>
      <c r="J36" s="44">
        <f t="shared" si="9"/>
        <v>10.400000000000006</v>
      </c>
      <c r="K36" s="43">
        <f t="shared" si="10"/>
        <v>218.4</v>
      </c>
      <c r="L36" s="46">
        <f t="shared" si="0"/>
        <v>31.2</v>
      </c>
      <c r="M36" s="45" t="s">
        <v>234</v>
      </c>
      <c r="N36" s="3"/>
      <c r="O36" s="3"/>
      <c r="P36" s="3"/>
      <c r="Q36" s="3"/>
      <c r="R36" s="3"/>
      <c r="S36" s="3"/>
      <c r="T36" s="3"/>
      <c r="U36" s="3"/>
      <c r="V36" s="3"/>
      <c r="W36" s="3"/>
      <c r="X36" s="3"/>
      <c r="Y36" s="3"/>
      <c r="Z36" s="3"/>
      <c r="AA36" s="3"/>
    </row>
    <row r="37" spans="1:27" customFormat="1" ht="40.200000000000003" customHeight="1" x14ac:dyDescent="0.25">
      <c r="A37" s="15" t="s">
        <v>29</v>
      </c>
      <c r="B37" s="24" t="s">
        <v>88</v>
      </c>
      <c r="C37" s="31">
        <v>8000</v>
      </c>
      <c r="D37" s="17"/>
      <c r="E37" s="17"/>
      <c r="F37" s="17"/>
      <c r="G37" s="17"/>
      <c r="H37" s="17"/>
      <c r="I37" s="17"/>
      <c r="J37" s="17"/>
      <c r="K37" s="17"/>
      <c r="L37" s="46">
        <f t="shared" si="0"/>
        <v>0</v>
      </c>
      <c r="M37" s="17"/>
      <c r="N37" s="3"/>
      <c r="O37" s="3"/>
      <c r="P37" s="3"/>
      <c r="Q37" s="3"/>
      <c r="R37" s="3"/>
      <c r="S37" s="3"/>
      <c r="T37" s="3"/>
      <c r="U37" s="3"/>
      <c r="V37" s="3"/>
      <c r="W37" s="3"/>
      <c r="X37" s="3"/>
      <c r="Y37" s="3"/>
      <c r="Z37" s="3"/>
      <c r="AA37" s="3"/>
    </row>
    <row r="38" spans="1:27" customFormat="1" ht="37.5" customHeight="1" x14ac:dyDescent="0.25">
      <c r="A38" s="16" t="s">
        <v>30</v>
      </c>
      <c r="B38" s="47" t="s">
        <v>238</v>
      </c>
      <c r="C38" s="19"/>
      <c r="D38" s="42" t="s">
        <v>238</v>
      </c>
      <c r="E38" s="42" t="s">
        <v>193</v>
      </c>
      <c r="F38" s="42">
        <v>5</v>
      </c>
      <c r="G38" s="42" t="s">
        <v>243</v>
      </c>
      <c r="H38" s="43">
        <v>150</v>
      </c>
      <c r="I38" s="42">
        <v>5</v>
      </c>
      <c r="J38" s="43">
        <f>SUM(K38-H38)</f>
        <v>7.5</v>
      </c>
      <c r="K38" s="43">
        <f>SUM(H38*1.05)</f>
        <v>157.5</v>
      </c>
      <c r="L38" s="46">
        <f t="shared" si="0"/>
        <v>750</v>
      </c>
      <c r="M38" s="45" t="s">
        <v>239</v>
      </c>
      <c r="N38" s="3"/>
      <c r="O38" s="3"/>
      <c r="P38" s="3"/>
      <c r="Q38" s="3"/>
      <c r="R38" s="3"/>
      <c r="S38" s="3"/>
      <c r="T38" s="3"/>
      <c r="U38" s="3"/>
      <c r="V38" s="3"/>
      <c r="W38" s="3"/>
      <c r="X38" s="3"/>
      <c r="Y38" s="3"/>
      <c r="Z38" s="3"/>
      <c r="AA38" s="3"/>
    </row>
    <row r="39" spans="1:27" customFormat="1" ht="27.6" x14ac:dyDescent="0.25">
      <c r="A39" s="16" t="s">
        <v>235</v>
      </c>
      <c r="B39" s="41" t="s">
        <v>190</v>
      </c>
      <c r="C39" s="19"/>
      <c r="D39" s="42" t="s">
        <v>195</v>
      </c>
      <c r="E39" s="42" t="s">
        <v>193</v>
      </c>
      <c r="F39" s="42">
        <v>7.4999999999999997E-2</v>
      </c>
      <c r="G39" s="42" t="s">
        <v>196</v>
      </c>
      <c r="H39" s="43">
        <v>180</v>
      </c>
      <c r="I39" s="42">
        <v>5</v>
      </c>
      <c r="J39" s="44">
        <f>SUM(K39-H39)</f>
        <v>9</v>
      </c>
      <c r="K39" s="43">
        <f>SUM(H39*1.05)</f>
        <v>189</v>
      </c>
      <c r="L39" s="46">
        <f t="shared" si="0"/>
        <v>13.5</v>
      </c>
      <c r="M39" s="45" t="s">
        <v>240</v>
      </c>
      <c r="N39" s="3"/>
      <c r="O39" s="3"/>
      <c r="P39" s="3"/>
      <c r="Q39" s="3"/>
      <c r="R39" s="3"/>
      <c r="S39" s="3"/>
      <c r="T39" s="3"/>
      <c r="U39" s="3"/>
      <c r="V39" s="3"/>
      <c r="W39" s="3"/>
      <c r="X39" s="3"/>
      <c r="Y39" s="3"/>
      <c r="Z39" s="3"/>
      <c r="AA39" s="3"/>
    </row>
    <row r="40" spans="1:27" customFormat="1" ht="27.6" x14ac:dyDescent="0.25">
      <c r="A40" s="16" t="s">
        <v>236</v>
      </c>
      <c r="B40" s="41" t="s">
        <v>191</v>
      </c>
      <c r="C40" s="19"/>
      <c r="D40" s="42" t="s">
        <v>197</v>
      </c>
      <c r="E40" s="42" t="s">
        <v>193</v>
      </c>
      <c r="F40" s="42">
        <v>0.15</v>
      </c>
      <c r="G40" s="42" t="s">
        <v>196</v>
      </c>
      <c r="H40" s="43">
        <v>208</v>
      </c>
      <c r="I40" s="42">
        <v>5</v>
      </c>
      <c r="J40" s="44">
        <f t="shared" ref="J40:J41" si="11">SUM(K40-H40)</f>
        <v>10.400000000000006</v>
      </c>
      <c r="K40" s="43">
        <f t="shared" ref="K40:K41" si="12">SUM(H40*1.05)</f>
        <v>218.4</v>
      </c>
      <c r="L40" s="46">
        <f t="shared" si="0"/>
        <v>31.2</v>
      </c>
      <c r="M40" s="45" t="s">
        <v>241</v>
      </c>
      <c r="N40" s="3"/>
      <c r="O40" s="3"/>
      <c r="P40" s="3"/>
      <c r="Q40" s="3"/>
      <c r="R40" s="3"/>
      <c r="S40" s="3"/>
      <c r="T40" s="3"/>
      <c r="U40" s="3"/>
      <c r="V40" s="3"/>
      <c r="W40" s="3"/>
      <c r="X40" s="3"/>
      <c r="Y40" s="3"/>
      <c r="Z40" s="3"/>
      <c r="AA40" s="3"/>
    </row>
    <row r="41" spans="1:27" customFormat="1" ht="27.6" x14ac:dyDescent="0.25">
      <c r="A41" s="16" t="s">
        <v>237</v>
      </c>
      <c r="B41" s="41" t="s">
        <v>192</v>
      </c>
      <c r="C41" s="19"/>
      <c r="D41" s="42" t="s">
        <v>197</v>
      </c>
      <c r="E41" s="42" t="s">
        <v>193</v>
      </c>
      <c r="F41" s="42">
        <v>0.15</v>
      </c>
      <c r="G41" s="42" t="s">
        <v>196</v>
      </c>
      <c r="H41" s="43">
        <v>208</v>
      </c>
      <c r="I41" s="42">
        <v>5</v>
      </c>
      <c r="J41" s="44">
        <f t="shared" si="11"/>
        <v>10.400000000000006</v>
      </c>
      <c r="K41" s="43">
        <f t="shared" si="12"/>
        <v>218.4</v>
      </c>
      <c r="L41" s="46">
        <f t="shared" si="0"/>
        <v>31.2</v>
      </c>
      <c r="M41" s="45" t="s">
        <v>242</v>
      </c>
      <c r="N41" s="3"/>
      <c r="O41" s="3"/>
      <c r="P41" s="3"/>
      <c r="Q41" s="3"/>
      <c r="R41" s="3"/>
      <c r="S41" s="3"/>
      <c r="T41" s="3"/>
      <c r="U41" s="3"/>
      <c r="V41" s="3"/>
      <c r="W41" s="3"/>
      <c r="X41" s="3"/>
      <c r="Y41" s="3"/>
      <c r="Z41" s="3"/>
      <c r="AA41" s="3"/>
    </row>
    <row r="42" spans="1:27" customFormat="1" ht="41.4" customHeight="1" x14ac:dyDescent="0.25">
      <c r="A42" s="15" t="s">
        <v>31</v>
      </c>
      <c r="B42" s="24" t="s">
        <v>89</v>
      </c>
      <c r="C42" s="31">
        <v>3000</v>
      </c>
      <c r="D42" s="17"/>
      <c r="E42" s="17"/>
      <c r="F42" s="17"/>
      <c r="G42" s="17"/>
      <c r="H42" s="17"/>
      <c r="I42" s="17"/>
      <c r="J42" s="17"/>
      <c r="K42" s="17"/>
      <c r="L42" s="46">
        <f t="shared" si="0"/>
        <v>0</v>
      </c>
      <c r="M42" s="17"/>
      <c r="N42" s="3"/>
      <c r="O42" s="3"/>
      <c r="P42" s="3"/>
      <c r="Q42" s="3"/>
      <c r="R42" s="3"/>
      <c r="S42" s="3"/>
      <c r="T42" s="3"/>
      <c r="U42" s="3"/>
      <c r="V42" s="3"/>
      <c r="W42" s="3"/>
      <c r="X42" s="3"/>
      <c r="Y42" s="3"/>
      <c r="Z42" s="3"/>
      <c r="AA42" s="3"/>
    </row>
    <row r="43" spans="1:27" customFormat="1" ht="36.75" customHeight="1" x14ac:dyDescent="0.25">
      <c r="A43" s="16" t="s">
        <v>32</v>
      </c>
      <c r="B43" s="47" t="s">
        <v>247</v>
      </c>
      <c r="C43" s="19"/>
      <c r="D43" s="42" t="s">
        <v>247</v>
      </c>
      <c r="E43" s="42" t="s">
        <v>193</v>
      </c>
      <c r="F43" s="42">
        <v>5</v>
      </c>
      <c r="G43" s="42" t="s">
        <v>248</v>
      </c>
      <c r="H43" s="43">
        <v>150</v>
      </c>
      <c r="I43" s="42">
        <v>5</v>
      </c>
      <c r="J43" s="44">
        <f>SUM(K43-H43)</f>
        <v>7.5</v>
      </c>
      <c r="K43" s="43">
        <f>SUM(H43*1.05)</f>
        <v>157.5</v>
      </c>
      <c r="L43" s="46">
        <f t="shared" si="0"/>
        <v>750</v>
      </c>
      <c r="M43" s="45" t="s">
        <v>249</v>
      </c>
      <c r="N43" s="3"/>
      <c r="O43" s="3"/>
      <c r="P43" s="3"/>
      <c r="Q43" s="3"/>
      <c r="R43" s="3"/>
      <c r="S43" s="3"/>
      <c r="T43" s="3"/>
      <c r="U43" s="3"/>
      <c r="V43" s="3"/>
      <c r="W43" s="3"/>
      <c r="X43" s="3"/>
      <c r="Y43" s="3"/>
      <c r="Z43" s="3"/>
      <c r="AA43" s="3"/>
    </row>
    <row r="44" spans="1:27" customFormat="1" ht="27.6" x14ac:dyDescent="0.25">
      <c r="A44" s="16" t="s">
        <v>244</v>
      </c>
      <c r="B44" s="41" t="s">
        <v>190</v>
      </c>
      <c r="C44" s="19"/>
      <c r="D44" s="42" t="s">
        <v>195</v>
      </c>
      <c r="E44" s="42" t="s">
        <v>193</v>
      </c>
      <c r="F44" s="42">
        <v>7.4999999999999997E-2</v>
      </c>
      <c r="G44" s="42" t="s">
        <v>196</v>
      </c>
      <c r="H44" s="43">
        <v>180</v>
      </c>
      <c r="I44" s="42">
        <v>5</v>
      </c>
      <c r="J44" s="44">
        <f>SUM(K44-H44)</f>
        <v>9</v>
      </c>
      <c r="K44" s="43">
        <f>SUM(H44*1.05)</f>
        <v>189</v>
      </c>
      <c r="L44" s="46">
        <f t="shared" si="0"/>
        <v>13.5</v>
      </c>
      <c r="M44" s="45" t="s">
        <v>250</v>
      </c>
      <c r="N44" s="3"/>
      <c r="O44" s="3"/>
      <c r="P44" s="3"/>
      <c r="Q44" s="3"/>
      <c r="R44" s="3"/>
      <c r="S44" s="3"/>
      <c r="T44" s="3"/>
      <c r="U44" s="3"/>
      <c r="V44" s="3"/>
      <c r="W44" s="3"/>
      <c r="X44" s="3"/>
      <c r="Y44" s="3"/>
      <c r="Z44" s="3"/>
      <c r="AA44" s="3"/>
    </row>
    <row r="45" spans="1:27" customFormat="1" ht="27.6" x14ac:dyDescent="0.25">
      <c r="A45" s="16" t="s">
        <v>245</v>
      </c>
      <c r="B45" s="41" t="s">
        <v>191</v>
      </c>
      <c r="C45" s="19"/>
      <c r="D45" s="42" t="s">
        <v>197</v>
      </c>
      <c r="E45" s="42" t="s">
        <v>193</v>
      </c>
      <c r="F45" s="42">
        <v>0.15</v>
      </c>
      <c r="G45" s="42" t="s">
        <v>196</v>
      </c>
      <c r="H45" s="43">
        <v>208</v>
      </c>
      <c r="I45" s="42">
        <v>5</v>
      </c>
      <c r="J45" s="44">
        <f t="shared" ref="J45:J46" si="13">SUM(K45-H45)</f>
        <v>10.400000000000006</v>
      </c>
      <c r="K45" s="43">
        <f t="shared" ref="K45:K46" si="14">SUM(H45*1.05)</f>
        <v>218.4</v>
      </c>
      <c r="L45" s="46">
        <f t="shared" si="0"/>
        <v>31.2</v>
      </c>
      <c r="M45" s="45" t="s">
        <v>251</v>
      </c>
      <c r="N45" s="3"/>
      <c r="O45" s="3"/>
      <c r="P45" s="3"/>
      <c r="Q45" s="3"/>
      <c r="R45" s="3"/>
      <c r="S45" s="3"/>
      <c r="T45" s="3"/>
      <c r="U45" s="3"/>
      <c r="V45" s="3"/>
      <c r="W45" s="3"/>
      <c r="X45" s="3"/>
      <c r="Y45" s="3"/>
      <c r="Z45" s="3"/>
      <c r="AA45" s="3"/>
    </row>
    <row r="46" spans="1:27" customFormat="1" ht="27.6" x14ac:dyDescent="0.25">
      <c r="A46" s="16" t="s">
        <v>246</v>
      </c>
      <c r="B46" s="41" t="s">
        <v>192</v>
      </c>
      <c r="C46" s="19"/>
      <c r="D46" s="42" t="s">
        <v>197</v>
      </c>
      <c r="E46" s="42" t="s">
        <v>193</v>
      </c>
      <c r="F46" s="42">
        <v>0.15</v>
      </c>
      <c r="G46" s="42" t="s">
        <v>196</v>
      </c>
      <c r="H46" s="43">
        <v>208</v>
      </c>
      <c r="I46" s="42">
        <v>5</v>
      </c>
      <c r="J46" s="44">
        <f t="shared" si="13"/>
        <v>10.400000000000006</v>
      </c>
      <c r="K46" s="43">
        <f t="shared" si="14"/>
        <v>218.4</v>
      </c>
      <c r="L46" s="46">
        <f t="shared" si="0"/>
        <v>31.2</v>
      </c>
      <c r="M46" s="45" t="s">
        <v>252</v>
      </c>
      <c r="N46" s="3"/>
      <c r="O46" s="3"/>
      <c r="P46" s="3"/>
      <c r="Q46" s="3"/>
      <c r="R46" s="3"/>
      <c r="S46" s="3"/>
      <c r="T46" s="3"/>
      <c r="U46" s="3"/>
      <c r="V46" s="3"/>
      <c r="W46" s="3"/>
      <c r="X46" s="3"/>
      <c r="Y46" s="3"/>
      <c r="Z46" s="3"/>
      <c r="AA46" s="3"/>
    </row>
    <row r="47" spans="1:27" customFormat="1" ht="41.4" customHeight="1" x14ac:dyDescent="0.25">
      <c r="A47" s="15" t="s">
        <v>34</v>
      </c>
      <c r="B47" s="24" t="s">
        <v>90</v>
      </c>
      <c r="C47" s="31">
        <v>4000</v>
      </c>
      <c r="D47" s="17"/>
      <c r="E47" s="17"/>
      <c r="F47" s="17"/>
      <c r="G47" s="17"/>
      <c r="H47" s="17"/>
      <c r="I47" s="17"/>
      <c r="J47" s="17"/>
      <c r="K47" s="17"/>
      <c r="L47" s="46">
        <f t="shared" si="0"/>
        <v>0</v>
      </c>
      <c r="M47" s="17"/>
      <c r="N47" s="3"/>
      <c r="O47" s="3"/>
      <c r="P47" s="3"/>
      <c r="Q47" s="3"/>
      <c r="R47" s="3"/>
      <c r="S47" s="3"/>
      <c r="T47" s="3"/>
      <c r="U47" s="3"/>
      <c r="V47" s="3"/>
      <c r="W47" s="3"/>
      <c r="X47" s="3"/>
      <c r="Y47" s="3"/>
      <c r="Z47" s="3"/>
      <c r="AA47" s="3"/>
    </row>
    <row r="48" spans="1:27" customFormat="1" ht="44.25" customHeight="1" x14ac:dyDescent="0.25">
      <c r="A48" s="16" t="s">
        <v>35</v>
      </c>
      <c r="B48" s="47" t="s">
        <v>257</v>
      </c>
      <c r="C48" s="19"/>
      <c r="D48" s="42" t="s">
        <v>257</v>
      </c>
      <c r="E48" s="42" t="s">
        <v>259</v>
      </c>
      <c r="F48" s="42">
        <v>5</v>
      </c>
      <c r="G48" s="42" t="s">
        <v>260</v>
      </c>
      <c r="H48" s="43">
        <v>590</v>
      </c>
      <c r="I48" s="42">
        <v>5</v>
      </c>
      <c r="J48" s="44">
        <f>SUM(K48-H48)</f>
        <v>29.5</v>
      </c>
      <c r="K48" s="43">
        <f>SUM(H48*1.05)</f>
        <v>619.5</v>
      </c>
      <c r="L48" s="46">
        <f>SUM(F48*H48)</f>
        <v>2950</v>
      </c>
      <c r="M48" s="45" t="s">
        <v>263</v>
      </c>
      <c r="N48" s="3"/>
      <c r="O48" s="3"/>
      <c r="P48" s="3"/>
      <c r="Q48" s="3"/>
      <c r="R48" s="3"/>
      <c r="S48" s="3"/>
      <c r="T48" s="3"/>
      <c r="U48" s="3"/>
      <c r="V48" s="3"/>
      <c r="W48" s="3"/>
      <c r="X48" s="3"/>
      <c r="Y48" s="3"/>
      <c r="Z48" s="3"/>
      <c r="AA48" s="3"/>
    </row>
    <row r="49" spans="1:27" customFormat="1" ht="55.5" customHeight="1" x14ac:dyDescent="0.25">
      <c r="A49" s="16" t="s">
        <v>253</v>
      </c>
      <c r="B49" s="48" t="s">
        <v>258</v>
      </c>
      <c r="C49" s="19"/>
      <c r="D49" s="42" t="s">
        <v>261</v>
      </c>
      <c r="E49" s="42" t="s">
        <v>193</v>
      </c>
      <c r="F49" s="42">
        <v>12</v>
      </c>
      <c r="G49" s="42" t="s">
        <v>262</v>
      </c>
      <c r="H49" s="43">
        <v>48</v>
      </c>
      <c r="I49" s="42">
        <v>5</v>
      </c>
      <c r="J49" s="44">
        <f>SUM(K49-H49)</f>
        <v>2.4000000000000057</v>
      </c>
      <c r="K49" s="43">
        <f>SUM(H49*1.05)</f>
        <v>50.400000000000006</v>
      </c>
      <c r="L49" s="46">
        <f t="shared" si="0"/>
        <v>576</v>
      </c>
      <c r="M49" s="45" t="s">
        <v>264</v>
      </c>
      <c r="N49" s="3"/>
      <c r="O49" s="3"/>
      <c r="P49" s="3"/>
      <c r="Q49" s="3"/>
      <c r="R49" s="3"/>
      <c r="S49" s="3"/>
      <c r="T49" s="3"/>
      <c r="U49" s="3"/>
      <c r="V49" s="3"/>
      <c r="W49" s="3"/>
      <c r="X49" s="3"/>
      <c r="Y49" s="3"/>
      <c r="Z49" s="3"/>
      <c r="AA49" s="3"/>
    </row>
    <row r="50" spans="1:27" customFormat="1" ht="31.5" customHeight="1" x14ac:dyDescent="0.25">
      <c r="A50" s="16" t="s">
        <v>254</v>
      </c>
      <c r="B50" s="41" t="s">
        <v>190</v>
      </c>
      <c r="C50" s="19"/>
      <c r="D50" s="42" t="s">
        <v>195</v>
      </c>
      <c r="E50" s="42" t="s">
        <v>193</v>
      </c>
      <c r="F50" s="42">
        <v>7.4999999999999997E-2</v>
      </c>
      <c r="G50" s="42" t="s">
        <v>196</v>
      </c>
      <c r="H50" s="43">
        <v>180</v>
      </c>
      <c r="I50" s="42">
        <v>5</v>
      </c>
      <c r="J50" s="44">
        <f>SUM(K50-H50)</f>
        <v>9</v>
      </c>
      <c r="K50" s="43">
        <f>SUM(H50*1.05)</f>
        <v>189</v>
      </c>
      <c r="L50" s="46">
        <f t="shared" si="0"/>
        <v>13.5</v>
      </c>
      <c r="M50" s="45" t="s">
        <v>265</v>
      </c>
      <c r="N50" s="3"/>
      <c r="O50" s="3"/>
      <c r="P50" s="3"/>
      <c r="Q50" s="3"/>
      <c r="R50" s="3"/>
      <c r="S50" s="3"/>
      <c r="T50" s="3"/>
      <c r="U50" s="3"/>
      <c r="V50" s="3"/>
      <c r="W50" s="3"/>
      <c r="X50" s="3"/>
      <c r="Y50" s="3"/>
      <c r="Z50" s="3"/>
      <c r="AA50" s="3"/>
    </row>
    <row r="51" spans="1:27" customFormat="1" ht="27.6" x14ac:dyDescent="0.25">
      <c r="A51" s="16" t="s">
        <v>255</v>
      </c>
      <c r="B51" s="41" t="s">
        <v>191</v>
      </c>
      <c r="C51" s="19"/>
      <c r="D51" s="42" t="s">
        <v>197</v>
      </c>
      <c r="E51" s="42" t="s">
        <v>193</v>
      </c>
      <c r="F51" s="42">
        <v>0.15</v>
      </c>
      <c r="G51" s="42" t="s">
        <v>196</v>
      </c>
      <c r="H51" s="43">
        <v>208</v>
      </c>
      <c r="I51" s="42">
        <v>5</v>
      </c>
      <c r="J51" s="44">
        <f t="shared" ref="J51:J52" si="15">SUM(K51-H51)</f>
        <v>10.400000000000006</v>
      </c>
      <c r="K51" s="43">
        <f t="shared" ref="K51:K52" si="16">SUM(H51*1.05)</f>
        <v>218.4</v>
      </c>
      <c r="L51" s="46">
        <f t="shared" si="0"/>
        <v>31.2</v>
      </c>
      <c r="M51" s="45" t="s">
        <v>266</v>
      </c>
      <c r="N51" s="3"/>
      <c r="O51" s="3"/>
      <c r="P51" s="3"/>
      <c r="Q51" s="3"/>
      <c r="R51" s="3"/>
      <c r="S51" s="3"/>
      <c r="T51" s="3"/>
      <c r="U51" s="3"/>
      <c r="V51" s="3"/>
      <c r="W51" s="3"/>
      <c r="X51" s="3"/>
      <c r="Y51" s="3"/>
      <c r="Z51" s="3"/>
      <c r="AA51" s="3"/>
    </row>
    <row r="52" spans="1:27" customFormat="1" ht="27.6" x14ac:dyDescent="0.25">
      <c r="A52" s="16" t="s">
        <v>256</v>
      </c>
      <c r="B52" s="41" t="s">
        <v>192</v>
      </c>
      <c r="C52" s="19"/>
      <c r="D52" s="42" t="s">
        <v>197</v>
      </c>
      <c r="E52" s="42" t="s">
        <v>193</v>
      </c>
      <c r="F52" s="42">
        <v>0.15</v>
      </c>
      <c r="G52" s="42" t="s">
        <v>196</v>
      </c>
      <c r="H52" s="43">
        <v>208</v>
      </c>
      <c r="I52" s="42">
        <v>5</v>
      </c>
      <c r="J52" s="44">
        <f t="shared" si="15"/>
        <v>10.400000000000006</v>
      </c>
      <c r="K52" s="43">
        <f t="shared" si="16"/>
        <v>218.4</v>
      </c>
      <c r="L52" s="46">
        <f t="shared" si="0"/>
        <v>31.2</v>
      </c>
      <c r="M52" s="45" t="s">
        <v>267</v>
      </c>
      <c r="N52" s="3"/>
      <c r="O52" s="3"/>
      <c r="P52" s="3"/>
      <c r="Q52" s="3"/>
      <c r="R52" s="3"/>
      <c r="S52" s="3"/>
      <c r="T52" s="3"/>
      <c r="U52" s="3"/>
      <c r="V52" s="3"/>
      <c r="W52" s="3"/>
      <c r="X52" s="3"/>
      <c r="Y52" s="3"/>
      <c r="Z52" s="3"/>
      <c r="AA52" s="3"/>
    </row>
    <row r="53" spans="1:27" customFormat="1" ht="40.950000000000003" customHeight="1" x14ac:dyDescent="0.25">
      <c r="A53" s="15" t="s">
        <v>36</v>
      </c>
      <c r="B53" s="24" t="s">
        <v>91</v>
      </c>
      <c r="C53" s="31">
        <v>3500</v>
      </c>
      <c r="D53" s="17"/>
      <c r="E53" s="17"/>
      <c r="F53" s="17"/>
      <c r="G53" s="17"/>
      <c r="H53" s="17"/>
      <c r="I53" s="17"/>
      <c r="J53" s="17"/>
      <c r="K53" s="17"/>
      <c r="L53" s="46">
        <f t="shared" si="0"/>
        <v>0</v>
      </c>
      <c r="M53" s="17"/>
      <c r="N53" s="3"/>
      <c r="O53" s="3"/>
      <c r="P53" s="3"/>
      <c r="Q53" s="3"/>
      <c r="R53" s="3"/>
      <c r="S53" s="3"/>
      <c r="T53" s="3"/>
      <c r="U53" s="3"/>
      <c r="V53" s="3"/>
      <c r="W53" s="3"/>
      <c r="X53" s="3"/>
      <c r="Y53" s="3"/>
      <c r="Z53" s="3"/>
      <c r="AA53" s="3"/>
    </row>
    <row r="54" spans="1:27" customFormat="1" ht="43.5" customHeight="1" x14ac:dyDescent="0.25">
      <c r="A54" s="16" t="s">
        <v>37</v>
      </c>
      <c r="B54" s="49" t="s">
        <v>271</v>
      </c>
      <c r="C54" s="19"/>
      <c r="D54" s="45" t="s">
        <v>271</v>
      </c>
      <c r="E54" s="42" t="s">
        <v>259</v>
      </c>
      <c r="F54" s="42">
        <v>5</v>
      </c>
      <c r="G54" s="42" t="s">
        <v>277</v>
      </c>
      <c r="H54" s="43">
        <v>950</v>
      </c>
      <c r="I54" s="42">
        <v>5</v>
      </c>
      <c r="J54" s="44">
        <f>SUM(K54-H54)</f>
        <v>47.5</v>
      </c>
      <c r="K54" s="43">
        <f>SUM(H54*1.05)</f>
        <v>997.5</v>
      </c>
      <c r="L54" s="46">
        <f t="shared" si="0"/>
        <v>4750</v>
      </c>
      <c r="M54" s="45" t="s">
        <v>273</v>
      </c>
      <c r="N54" s="3"/>
      <c r="O54" s="3"/>
      <c r="P54" s="3"/>
      <c r="Q54" s="3"/>
      <c r="R54" s="3"/>
      <c r="S54" s="3"/>
      <c r="T54" s="3"/>
      <c r="U54" s="3"/>
      <c r="V54" s="3"/>
      <c r="W54" s="3"/>
      <c r="X54" s="3"/>
      <c r="Y54" s="3"/>
      <c r="Z54" s="3"/>
      <c r="AA54" s="3"/>
    </row>
    <row r="55" spans="1:27" customFormat="1" ht="32.25" customHeight="1" x14ac:dyDescent="0.25">
      <c r="A55" s="16" t="s">
        <v>268</v>
      </c>
      <c r="B55" s="41" t="s">
        <v>272</v>
      </c>
      <c r="C55" s="19"/>
      <c r="D55" s="42" t="s">
        <v>195</v>
      </c>
      <c r="E55" s="42" t="s">
        <v>193</v>
      </c>
      <c r="F55" s="42">
        <v>2</v>
      </c>
      <c r="G55" s="42" t="s">
        <v>278</v>
      </c>
      <c r="H55" s="43">
        <v>290</v>
      </c>
      <c r="I55" s="42">
        <v>5</v>
      </c>
      <c r="J55" s="44">
        <f>SUM(K55-H55)</f>
        <v>14.5</v>
      </c>
      <c r="K55" s="43">
        <f>SUM(H55*1.05)</f>
        <v>304.5</v>
      </c>
      <c r="L55" s="46">
        <f t="shared" si="0"/>
        <v>580</v>
      </c>
      <c r="M55" s="45" t="s">
        <v>274</v>
      </c>
      <c r="N55" s="3"/>
      <c r="O55" s="3"/>
      <c r="P55" s="3"/>
      <c r="Q55" s="3"/>
      <c r="R55" s="3"/>
      <c r="S55" s="3"/>
      <c r="T55" s="3"/>
      <c r="U55" s="3"/>
      <c r="V55" s="3"/>
      <c r="W55" s="3"/>
      <c r="X55" s="3"/>
      <c r="Y55" s="3"/>
      <c r="Z55" s="3"/>
      <c r="AA55" s="3"/>
    </row>
    <row r="56" spans="1:27" customFormat="1" ht="27.6" x14ac:dyDescent="0.25">
      <c r="A56" s="16" t="s">
        <v>269</v>
      </c>
      <c r="B56" s="41" t="s">
        <v>191</v>
      </c>
      <c r="C56" s="19"/>
      <c r="D56" s="42" t="s">
        <v>197</v>
      </c>
      <c r="E56" s="42" t="s">
        <v>193</v>
      </c>
      <c r="F56" s="42">
        <v>0.15</v>
      </c>
      <c r="G56" s="42" t="s">
        <v>196</v>
      </c>
      <c r="H56" s="43">
        <v>208</v>
      </c>
      <c r="I56" s="42">
        <v>5</v>
      </c>
      <c r="J56" s="44">
        <f t="shared" ref="J56:J57" si="17">SUM(K56-H56)</f>
        <v>10.400000000000006</v>
      </c>
      <c r="K56" s="43">
        <f t="shared" ref="K56:K57" si="18">SUM(H56*1.05)</f>
        <v>218.4</v>
      </c>
      <c r="L56" s="46">
        <f t="shared" si="0"/>
        <v>31.2</v>
      </c>
      <c r="M56" s="45" t="s">
        <v>275</v>
      </c>
      <c r="N56" s="3"/>
      <c r="O56" s="3"/>
      <c r="P56" s="3"/>
      <c r="Q56" s="3"/>
      <c r="R56" s="3"/>
      <c r="S56" s="3"/>
      <c r="T56" s="3"/>
      <c r="U56" s="3"/>
      <c r="V56" s="3"/>
      <c r="W56" s="3"/>
      <c r="X56" s="3"/>
      <c r="Y56" s="3"/>
      <c r="Z56" s="3"/>
      <c r="AA56" s="3"/>
    </row>
    <row r="57" spans="1:27" customFormat="1" ht="27.6" x14ac:dyDescent="0.25">
      <c r="A57" s="16" t="s">
        <v>270</v>
      </c>
      <c r="B57" s="41" t="s">
        <v>192</v>
      </c>
      <c r="C57" s="19"/>
      <c r="D57" s="42" t="s">
        <v>197</v>
      </c>
      <c r="E57" s="42" t="s">
        <v>193</v>
      </c>
      <c r="F57" s="42">
        <v>0.15</v>
      </c>
      <c r="G57" s="42" t="s">
        <v>196</v>
      </c>
      <c r="H57" s="43">
        <v>208</v>
      </c>
      <c r="I57" s="42">
        <v>5</v>
      </c>
      <c r="J57" s="44">
        <f t="shared" si="17"/>
        <v>10.400000000000006</v>
      </c>
      <c r="K57" s="43">
        <f t="shared" si="18"/>
        <v>218.4</v>
      </c>
      <c r="L57" s="46">
        <f t="shared" si="0"/>
        <v>31.2</v>
      </c>
      <c r="M57" s="45" t="s">
        <v>276</v>
      </c>
      <c r="N57" s="3"/>
      <c r="O57" s="3"/>
      <c r="P57" s="3"/>
      <c r="Q57" s="3"/>
      <c r="R57" s="3"/>
      <c r="S57" s="3"/>
      <c r="T57" s="3"/>
      <c r="U57" s="3"/>
      <c r="V57" s="3"/>
      <c r="W57" s="3"/>
      <c r="X57" s="3"/>
      <c r="Y57" s="3"/>
      <c r="Z57" s="3"/>
      <c r="AA57" s="3"/>
    </row>
    <row r="58" spans="1:27" customFormat="1" ht="42.6" customHeight="1" x14ac:dyDescent="0.25">
      <c r="A58" s="15" t="s">
        <v>38</v>
      </c>
      <c r="B58" s="24" t="s">
        <v>92</v>
      </c>
      <c r="C58" s="31">
        <v>5000</v>
      </c>
      <c r="D58" s="17"/>
      <c r="E58" s="17"/>
      <c r="F58" s="17"/>
      <c r="G58" s="17"/>
      <c r="H58" s="17"/>
      <c r="I58" s="17"/>
      <c r="J58" s="17"/>
      <c r="K58" s="17"/>
      <c r="L58" s="46">
        <f t="shared" si="0"/>
        <v>0</v>
      </c>
      <c r="M58" s="17"/>
      <c r="N58" s="3"/>
      <c r="O58" s="3"/>
      <c r="P58" s="3"/>
      <c r="Q58" s="3"/>
      <c r="R58" s="3"/>
      <c r="S58" s="3"/>
      <c r="T58" s="3"/>
      <c r="U58" s="3"/>
      <c r="V58" s="3"/>
      <c r="W58" s="3"/>
      <c r="X58" s="3"/>
      <c r="Y58" s="3"/>
      <c r="Z58" s="3"/>
      <c r="AA58" s="3"/>
    </row>
    <row r="59" spans="1:27" customFormat="1" ht="36" customHeight="1" x14ac:dyDescent="0.25">
      <c r="A59" s="16" t="s">
        <v>39</v>
      </c>
      <c r="B59" s="50" t="s">
        <v>279</v>
      </c>
      <c r="C59" s="19"/>
      <c r="D59" s="45" t="s">
        <v>279</v>
      </c>
      <c r="E59" s="42" t="s">
        <v>193</v>
      </c>
      <c r="F59" s="42">
        <v>2</v>
      </c>
      <c r="G59" s="42" t="s">
        <v>283</v>
      </c>
      <c r="H59" s="43">
        <v>260</v>
      </c>
      <c r="I59" s="42">
        <v>5</v>
      </c>
      <c r="J59" s="44">
        <f>SUM(K59-H59)</f>
        <v>13</v>
      </c>
      <c r="K59" s="43">
        <f>SUM(H59*1.05)</f>
        <v>273</v>
      </c>
      <c r="L59" s="46">
        <f t="shared" si="0"/>
        <v>520</v>
      </c>
      <c r="M59" s="45" t="s">
        <v>285</v>
      </c>
      <c r="N59" s="3"/>
      <c r="O59" s="3"/>
      <c r="P59" s="3"/>
      <c r="Q59" s="3"/>
      <c r="R59" s="3"/>
      <c r="S59" s="3"/>
      <c r="T59" s="3"/>
      <c r="U59" s="3"/>
      <c r="V59" s="3"/>
      <c r="W59" s="3"/>
      <c r="X59" s="3"/>
      <c r="Y59" s="3"/>
      <c r="Z59" s="3"/>
      <c r="AA59" s="3"/>
    </row>
    <row r="60" spans="1:27" customFormat="1" ht="30" customHeight="1" x14ac:dyDescent="0.25">
      <c r="A60" s="16" t="s">
        <v>280</v>
      </c>
      <c r="B60" s="41" t="s">
        <v>190</v>
      </c>
      <c r="C60" s="19"/>
      <c r="D60" s="42" t="s">
        <v>195</v>
      </c>
      <c r="E60" s="42" t="s">
        <v>193</v>
      </c>
      <c r="F60" s="42">
        <v>7.4999999999999997E-2</v>
      </c>
      <c r="G60" s="42" t="s">
        <v>284</v>
      </c>
      <c r="H60" s="43">
        <v>180</v>
      </c>
      <c r="I60" s="42">
        <v>5</v>
      </c>
      <c r="J60" s="44">
        <f>SUM(K60-H60)</f>
        <v>9</v>
      </c>
      <c r="K60" s="43">
        <f>SUM(H60*1.05)</f>
        <v>189</v>
      </c>
      <c r="L60" s="46">
        <f t="shared" si="0"/>
        <v>13.5</v>
      </c>
      <c r="M60" s="45" t="s">
        <v>286</v>
      </c>
      <c r="N60" s="3"/>
      <c r="O60" s="3"/>
      <c r="P60" s="3"/>
      <c r="Q60" s="3"/>
      <c r="R60" s="3"/>
      <c r="S60" s="3"/>
      <c r="T60" s="3"/>
      <c r="U60" s="3"/>
      <c r="V60" s="3"/>
      <c r="W60" s="3"/>
      <c r="X60" s="3"/>
      <c r="Y60" s="3"/>
      <c r="Z60" s="3"/>
      <c r="AA60" s="3"/>
    </row>
    <row r="61" spans="1:27" customFormat="1" ht="27.6" x14ac:dyDescent="0.25">
      <c r="A61" s="16" t="s">
        <v>281</v>
      </c>
      <c r="B61" s="41" t="s">
        <v>191</v>
      </c>
      <c r="C61" s="19"/>
      <c r="D61" s="42" t="s">
        <v>197</v>
      </c>
      <c r="E61" s="42" t="s">
        <v>193</v>
      </c>
      <c r="F61" s="42">
        <v>0.15</v>
      </c>
      <c r="G61" s="42" t="s">
        <v>196</v>
      </c>
      <c r="H61" s="43">
        <v>208</v>
      </c>
      <c r="I61" s="42">
        <v>5</v>
      </c>
      <c r="J61" s="44">
        <f t="shared" ref="J61:J62" si="19">SUM(K61-H61)</f>
        <v>10.400000000000006</v>
      </c>
      <c r="K61" s="43">
        <f t="shared" ref="K61:K62" si="20">SUM(H61*1.05)</f>
        <v>218.4</v>
      </c>
      <c r="L61" s="46">
        <f t="shared" si="0"/>
        <v>31.2</v>
      </c>
      <c r="M61" s="45" t="s">
        <v>287</v>
      </c>
      <c r="N61" s="3"/>
      <c r="O61" s="3"/>
      <c r="P61" s="3"/>
      <c r="Q61" s="3"/>
      <c r="R61" s="3"/>
      <c r="S61" s="3"/>
      <c r="T61" s="3"/>
      <c r="U61" s="3"/>
      <c r="V61" s="3"/>
      <c r="W61" s="3"/>
      <c r="X61" s="3"/>
      <c r="Y61" s="3"/>
      <c r="Z61" s="3"/>
      <c r="AA61" s="3"/>
    </row>
    <row r="62" spans="1:27" customFormat="1" ht="27.6" x14ac:dyDescent="0.25">
      <c r="A62" s="16" t="s">
        <v>282</v>
      </c>
      <c r="B62" s="41" t="s">
        <v>192</v>
      </c>
      <c r="C62" s="19"/>
      <c r="D62" s="42" t="s">
        <v>197</v>
      </c>
      <c r="E62" s="42" t="s">
        <v>193</v>
      </c>
      <c r="F62" s="42">
        <v>0.15</v>
      </c>
      <c r="G62" s="42" t="s">
        <v>196</v>
      </c>
      <c r="H62" s="43">
        <v>208</v>
      </c>
      <c r="I62" s="42">
        <v>5</v>
      </c>
      <c r="J62" s="44">
        <f t="shared" si="19"/>
        <v>10.400000000000006</v>
      </c>
      <c r="K62" s="43">
        <f t="shared" si="20"/>
        <v>218.4</v>
      </c>
      <c r="L62" s="46">
        <f t="shared" si="0"/>
        <v>31.2</v>
      </c>
      <c r="M62" s="45" t="s">
        <v>288</v>
      </c>
      <c r="N62" s="3"/>
      <c r="O62" s="3"/>
      <c r="P62" s="3"/>
      <c r="Q62" s="3"/>
      <c r="R62" s="3"/>
      <c r="S62" s="3"/>
      <c r="T62" s="3"/>
      <c r="U62" s="3"/>
      <c r="V62" s="3"/>
      <c r="W62" s="3"/>
      <c r="X62" s="3"/>
      <c r="Y62" s="3"/>
      <c r="Z62" s="3"/>
      <c r="AA62" s="3"/>
    </row>
    <row r="63" spans="1:27" customFormat="1" ht="40.950000000000003" customHeight="1" x14ac:dyDescent="0.25">
      <c r="A63" s="15" t="s">
        <v>40</v>
      </c>
      <c r="B63" s="24" t="s">
        <v>93</v>
      </c>
      <c r="C63" s="31">
        <v>3000</v>
      </c>
      <c r="D63" s="17"/>
      <c r="E63" s="17"/>
      <c r="F63" s="17"/>
      <c r="G63" s="17"/>
      <c r="H63" s="17"/>
      <c r="I63" s="17"/>
      <c r="J63" s="17"/>
      <c r="K63" s="17"/>
      <c r="L63" s="46">
        <f t="shared" si="0"/>
        <v>0</v>
      </c>
      <c r="M63" s="17"/>
      <c r="N63" s="3"/>
      <c r="O63" s="3"/>
      <c r="P63" s="3"/>
      <c r="Q63" s="3"/>
      <c r="R63" s="3"/>
      <c r="S63" s="3"/>
      <c r="T63" s="3"/>
      <c r="U63" s="3"/>
      <c r="V63" s="3"/>
      <c r="W63" s="3"/>
      <c r="X63" s="3"/>
      <c r="Y63" s="3"/>
      <c r="Z63" s="3"/>
      <c r="AA63" s="3"/>
    </row>
    <row r="64" spans="1:27" customFormat="1" ht="39" customHeight="1" x14ac:dyDescent="0.25">
      <c r="A64" s="16" t="s">
        <v>41</v>
      </c>
      <c r="B64" s="50" t="s">
        <v>291</v>
      </c>
      <c r="C64" s="19"/>
      <c r="D64" s="45" t="s">
        <v>291</v>
      </c>
      <c r="E64" s="42" t="s">
        <v>193</v>
      </c>
      <c r="F64" s="42">
        <v>5</v>
      </c>
      <c r="G64" s="42" t="s">
        <v>294</v>
      </c>
      <c r="H64" s="43">
        <v>780</v>
      </c>
      <c r="I64" s="42">
        <v>5</v>
      </c>
      <c r="J64" s="44">
        <f>SUM(K64-H64)</f>
        <v>39</v>
      </c>
      <c r="K64" s="43">
        <f>SUM(H64*1.05)</f>
        <v>819</v>
      </c>
      <c r="L64" s="46">
        <f>SUM(F64*H64)</f>
        <v>3900</v>
      </c>
      <c r="M64" s="45" t="s">
        <v>298</v>
      </c>
      <c r="N64" s="3"/>
      <c r="O64" s="3"/>
      <c r="P64" s="3"/>
      <c r="Q64" s="3"/>
      <c r="R64" s="3"/>
      <c r="S64" s="3"/>
      <c r="T64" s="3"/>
      <c r="U64" s="3"/>
      <c r="V64" s="3"/>
      <c r="W64" s="3"/>
      <c r="X64" s="3"/>
      <c r="Y64" s="3"/>
      <c r="Z64" s="3"/>
      <c r="AA64" s="3"/>
    </row>
    <row r="65" spans="1:27" customFormat="1" ht="27.6" x14ac:dyDescent="0.25">
      <c r="A65" s="16" t="s">
        <v>289</v>
      </c>
      <c r="B65" s="41" t="s">
        <v>292</v>
      </c>
      <c r="C65" s="19"/>
      <c r="D65" s="45" t="s">
        <v>295</v>
      </c>
      <c r="E65" s="42" t="s">
        <v>193</v>
      </c>
      <c r="F65" s="42">
        <v>6</v>
      </c>
      <c r="G65" s="42" t="s">
        <v>296</v>
      </c>
      <c r="H65" s="43">
        <v>117</v>
      </c>
      <c r="I65" s="42">
        <v>5</v>
      </c>
      <c r="J65" s="44">
        <f>SUM(K65-H65)</f>
        <v>5.8500000000000085</v>
      </c>
      <c r="K65" s="43">
        <f>SUM(H65*1.05)</f>
        <v>122.85000000000001</v>
      </c>
      <c r="L65" s="46">
        <f t="shared" si="0"/>
        <v>702</v>
      </c>
      <c r="M65" s="45" t="s">
        <v>299</v>
      </c>
      <c r="N65" s="3"/>
      <c r="O65" s="3"/>
      <c r="P65" s="3"/>
      <c r="Q65" s="3"/>
      <c r="R65" s="3"/>
      <c r="S65" s="3"/>
      <c r="T65" s="3"/>
      <c r="U65" s="3"/>
      <c r="V65" s="3"/>
      <c r="W65" s="3"/>
      <c r="X65" s="3"/>
      <c r="Y65" s="3"/>
      <c r="Z65" s="3"/>
      <c r="AA65" s="3"/>
    </row>
    <row r="66" spans="1:27" customFormat="1" ht="28.8" x14ac:dyDescent="0.25">
      <c r="A66" s="16" t="s">
        <v>290</v>
      </c>
      <c r="B66" s="41" t="s">
        <v>293</v>
      </c>
      <c r="C66" s="19"/>
      <c r="D66" s="42" t="s">
        <v>197</v>
      </c>
      <c r="E66" s="42" t="s">
        <v>193</v>
      </c>
      <c r="F66" s="42">
        <v>1.5</v>
      </c>
      <c r="G66" s="42" t="s">
        <v>297</v>
      </c>
      <c r="H66" s="43">
        <v>125</v>
      </c>
      <c r="I66" s="42">
        <v>5</v>
      </c>
      <c r="J66" s="44">
        <f t="shared" ref="J66" si="21">SUM(K66-H66)</f>
        <v>6.25</v>
      </c>
      <c r="K66" s="43">
        <f t="shared" ref="K66" si="22">SUM(H66*1.05)</f>
        <v>131.25</v>
      </c>
      <c r="L66" s="46">
        <f t="shared" si="0"/>
        <v>187.5</v>
      </c>
      <c r="M66" s="45" t="s">
        <v>300</v>
      </c>
      <c r="N66" s="3"/>
      <c r="O66" s="3"/>
      <c r="P66" s="3"/>
      <c r="Q66" s="3"/>
      <c r="R66" s="3"/>
      <c r="S66" s="3"/>
      <c r="T66" s="3"/>
      <c r="U66" s="3"/>
      <c r="V66" s="3"/>
      <c r="W66" s="3"/>
      <c r="X66" s="3"/>
      <c r="Y66" s="3"/>
      <c r="Z66" s="3"/>
      <c r="AA66" s="3"/>
    </row>
    <row r="67" spans="1:27" customFormat="1" ht="46.2" customHeight="1" x14ac:dyDescent="0.25">
      <c r="A67" s="15" t="s">
        <v>42</v>
      </c>
      <c r="B67" s="24" t="s">
        <v>94</v>
      </c>
      <c r="C67" s="31">
        <v>5000</v>
      </c>
      <c r="D67" s="17"/>
      <c r="E67" s="17"/>
      <c r="F67" s="17"/>
      <c r="G67" s="17"/>
      <c r="H67" s="17"/>
      <c r="I67" s="17"/>
      <c r="J67" s="17"/>
      <c r="K67" s="17"/>
      <c r="L67" s="46">
        <f t="shared" si="0"/>
        <v>0</v>
      </c>
      <c r="M67" s="17"/>
      <c r="N67" s="3"/>
      <c r="O67" s="3"/>
      <c r="P67" s="3"/>
      <c r="Q67" s="3"/>
      <c r="R67" s="3"/>
      <c r="S67" s="3"/>
      <c r="T67" s="3"/>
      <c r="U67" s="3"/>
      <c r="V67" s="3"/>
      <c r="W67" s="3"/>
      <c r="X67" s="3"/>
      <c r="Y67" s="3"/>
      <c r="Z67" s="3"/>
      <c r="AA67" s="3"/>
    </row>
    <row r="68" spans="1:27" customFormat="1" ht="39.75" customHeight="1" x14ac:dyDescent="0.25">
      <c r="A68" s="16" t="s">
        <v>43</v>
      </c>
      <c r="B68" s="50" t="s">
        <v>303</v>
      </c>
      <c r="C68" s="19"/>
      <c r="D68" s="45" t="s">
        <v>303</v>
      </c>
      <c r="E68" s="42" t="s">
        <v>193</v>
      </c>
      <c r="F68" s="42">
        <v>5</v>
      </c>
      <c r="G68" s="42" t="s">
        <v>294</v>
      </c>
      <c r="H68" s="43">
        <v>460</v>
      </c>
      <c r="I68" s="42">
        <v>5</v>
      </c>
      <c r="J68" s="43">
        <f>SUM(K68-H68)</f>
        <v>23</v>
      </c>
      <c r="K68" s="43">
        <f>SUM(H68*1.05)</f>
        <v>483</v>
      </c>
      <c r="L68" s="46">
        <f t="shared" si="0"/>
        <v>2300</v>
      </c>
      <c r="M68" s="45" t="s">
        <v>307</v>
      </c>
      <c r="N68" s="3"/>
      <c r="O68" s="3"/>
      <c r="P68" s="3"/>
      <c r="Q68" s="3"/>
      <c r="R68" s="3"/>
      <c r="S68" s="3"/>
      <c r="T68" s="3"/>
      <c r="U68" s="3"/>
      <c r="V68" s="3"/>
      <c r="W68" s="3"/>
      <c r="X68" s="3"/>
      <c r="Y68" s="3"/>
      <c r="Z68" s="3"/>
      <c r="AA68" s="3"/>
    </row>
    <row r="69" spans="1:27" customFormat="1" ht="27.6" x14ac:dyDescent="0.25">
      <c r="A69" s="16" t="s">
        <v>301</v>
      </c>
      <c r="B69" s="41" t="s">
        <v>304</v>
      </c>
      <c r="C69" s="19"/>
      <c r="D69" s="45" t="s">
        <v>305</v>
      </c>
      <c r="E69" s="42" t="s">
        <v>193</v>
      </c>
      <c r="F69" s="42">
        <v>6</v>
      </c>
      <c r="G69" s="42" t="s">
        <v>306</v>
      </c>
      <c r="H69" s="43">
        <v>117</v>
      </c>
      <c r="I69" s="42">
        <v>5</v>
      </c>
      <c r="J69" s="43">
        <f t="shared" ref="J69:J70" si="23">SUM(K69-H69)</f>
        <v>5.8500000000000085</v>
      </c>
      <c r="K69" s="43">
        <f t="shared" ref="K69:K70" si="24">SUM(H69*1.05)</f>
        <v>122.85000000000001</v>
      </c>
      <c r="L69" s="46">
        <f t="shared" si="0"/>
        <v>702</v>
      </c>
      <c r="M69" s="45" t="s">
        <v>308</v>
      </c>
      <c r="N69" s="3"/>
      <c r="O69" s="3"/>
      <c r="P69" s="3"/>
      <c r="Q69" s="3"/>
      <c r="R69" s="3"/>
      <c r="S69" s="3"/>
      <c r="T69" s="3"/>
      <c r="U69" s="3"/>
      <c r="V69" s="3"/>
      <c r="W69" s="3"/>
      <c r="X69" s="3"/>
      <c r="Y69" s="3"/>
      <c r="Z69" s="3"/>
      <c r="AA69" s="3"/>
    </row>
    <row r="70" spans="1:27" customFormat="1" ht="28.8" x14ac:dyDescent="0.25">
      <c r="A70" s="16" t="s">
        <v>302</v>
      </c>
      <c r="B70" s="41" t="s">
        <v>293</v>
      </c>
      <c r="C70" s="19"/>
      <c r="D70" s="42" t="s">
        <v>197</v>
      </c>
      <c r="E70" s="42" t="s">
        <v>193</v>
      </c>
      <c r="F70" s="42">
        <v>1.5</v>
      </c>
      <c r="G70" s="42" t="s">
        <v>297</v>
      </c>
      <c r="H70" s="43">
        <v>125</v>
      </c>
      <c r="I70" s="42">
        <v>5</v>
      </c>
      <c r="J70" s="43">
        <f t="shared" si="23"/>
        <v>6.25</v>
      </c>
      <c r="K70" s="43">
        <f t="shared" si="24"/>
        <v>131.25</v>
      </c>
      <c r="L70" s="46">
        <f t="shared" si="0"/>
        <v>187.5</v>
      </c>
      <c r="M70" s="45" t="s">
        <v>309</v>
      </c>
      <c r="N70" s="3"/>
      <c r="O70" s="3"/>
      <c r="P70" s="3"/>
      <c r="Q70" s="3"/>
      <c r="R70" s="3"/>
      <c r="S70" s="3"/>
      <c r="T70" s="3"/>
      <c r="U70" s="3"/>
      <c r="V70" s="3"/>
      <c r="W70" s="3"/>
      <c r="X70" s="3"/>
      <c r="Y70" s="3"/>
      <c r="Z70" s="3"/>
      <c r="AA70" s="3"/>
    </row>
    <row r="71" spans="1:27" customFormat="1" ht="34.5" customHeight="1" x14ac:dyDescent="0.25">
      <c r="A71" s="15" t="s">
        <v>44</v>
      </c>
      <c r="B71" s="24" t="s">
        <v>95</v>
      </c>
      <c r="C71" s="31">
        <v>4000</v>
      </c>
      <c r="D71" s="17"/>
      <c r="E71" s="17"/>
      <c r="F71" s="17"/>
      <c r="G71" s="17"/>
      <c r="H71" s="17"/>
      <c r="I71" s="17"/>
      <c r="J71" s="17"/>
      <c r="K71" s="17"/>
      <c r="L71" s="46">
        <f t="shared" si="0"/>
        <v>0</v>
      </c>
      <c r="M71" s="17"/>
      <c r="N71" s="3"/>
      <c r="O71" s="3"/>
      <c r="P71" s="3"/>
      <c r="Q71" s="3"/>
      <c r="R71" s="3"/>
      <c r="S71" s="3"/>
      <c r="T71" s="3"/>
      <c r="U71" s="3"/>
      <c r="V71" s="3"/>
      <c r="W71" s="3"/>
      <c r="X71" s="3"/>
      <c r="Y71" s="3"/>
      <c r="Z71" s="3"/>
      <c r="AA71" s="3"/>
    </row>
    <row r="72" spans="1:27" customFormat="1" ht="51" customHeight="1" x14ac:dyDescent="0.25">
      <c r="A72" s="16" t="s">
        <v>45</v>
      </c>
      <c r="B72" s="50" t="s">
        <v>313</v>
      </c>
      <c r="C72" s="19"/>
      <c r="D72" s="45" t="s">
        <v>313</v>
      </c>
      <c r="E72" s="42" t="s">
        <v>193</v>
      </c>
      <c r="F72" s="42">
        <v>3</v>
      </c>
      <c r="G72" s="42" t="s">
        <v>314</v>
      </c>
      <c r="H72" s="43">
        <v>250</v>
      </c>
      <c r="I72" s="42">
        <v>5</v>
      </c>
      <c r="J72" s="44">
        <f>SUM(K72-H72)</f>
        <v>12.5</v>
      </c>
      <c r="K72" s="43">
        <f>SUM(H72*1.05)</f>
        <v>262.5</v>
      </c>
      <c r="L72" s="46">
        <f t="shared" si="0"/>
        <v>750</v>
      </c>
      <c r="M72" s="45" t="s">
        <v>315</v>
      </c>
      <c r="N72" s="3"/>
      <c r="O72" s="3"/>
      <c r="P72" s="3"/>
      <c r="Q72" s="3"/>
      <c r="R72" s="3"/>
      <c r="S72" s="3"/>
      <c r="T72" s="3"/>
      <c r="U72" s="3"/>
      <c r="V72" s="3"/>
      <c r="W72" s="3"/>
      <c r="X72" s="3"/>
      <c r="Y72" s="3"/>
      <c r="Z72" s="3"/>
      <c r="AA72" s="3"/>
    </row>
    <row r="73" spans="1:27" customFormat="1" ht="27" customHeight="1" x14ac:dyDescent="0.25">
      <c r="A73" s="16" t="s">
        <v>310</v>
      </c>
      <c r="B73" s="41" t="s">
        <v>190</v>
      </c>
      <c r="C73" s="19"/>
      <c r="D73" s="42" t="s">
        <v>195</v>
      </c>
      <c r="E73" s="42" t="s">
        <v>193</v>
      </c>
      <c r="F73" s="42">
        <v>7.4999999999999997E-2</v>
      </c>
      <c r="G73" s="42" t="s">
        <v>196</v>
      </c>
      <c r="H73" s="43">
        <v>180</v>
      </c>
      <c r="I73" s="42">
        <v>5</v>
      </c>
      <c r="J73" s="44">
        <f t="shared" ref="J73:J75" si="25">SUM(K73-H73)</f>
        <v>9</v>
      </c>
      <c r="K73" s="43">
        <f t="shared" ref="K73:K75" si="26">SUM(H73*1.05)</f>
        <v>189</v>
      </c>
      <c r="L73" s="46">
        <f>SUM(F73*H73)</f>
        <v>13.5</v>
      </c>
      <c r="M73" s="45" t="s">
        <v>316</v>
      </c>
      <c r="N73" s="3"/>
      <c r="O73" s="3"/>
      <c r="P73" s="3"/>
      <c r="Q73" s="3"/>
      <c r="R73" s="3"/>
      <c r="S73" s="3"/>
      <c r="T73" s="3"/>
      <c r="U73" s="3"/>
      <c r="V73" s="3"/>
      <c r="W73" s="3"/>
      <c r="X73" s="3"/>
      <c r="Y73" s="3"/>
      <c r="Z73" s="3"/>
      <c r="AA73" s="3"/>
    </row>
    <row r="74" spans="1:27" customFormat="1" ht="27.6" x14ac:dyDescent="0.25">
      <c r="A74" s="16" t="s">
        <v>311</v>
      </c>
      <c r="B74" s="41" t="s">
        <v>191</v>
      </c>
      <c r="C74" s="19"/>
      <c r="D74" s="42" t="s">
        <v>197</v>
      </c>
      <c r="E74" s="42" t="s">
        <v>193</v>
      </c>
      <c r="F74" s="42">
        <v>0.15</v>
      </c>
      <c r="G74" s="42" t="s">
        <v>196</v>
      </c>
      <c r="H74" s="43">
        <v>208</v>
      </c>
      <c r="I74" s="42">
        <v>5</v>
      </c>
      <c r="J74" s="44">
        <f t="shared" si="25"/>
        <v>10.400000000000006</v>
      </c>
      <c r="K74" s="43">
        <f t="shared" si="26"/>
        <v>218.4</v>
      </c>
      <c r="L74" s="46">
        <f t="shared" si="0"/>
        <v>31.2</v>
      </c>
      <c r="M74" s="45" t="s">
        <v>317</v>
      </c>
      <c r="N74" s="3"/>
      <c r="O74" s="3"/>
      <c r="P74" s="3"/>
      <c r="Q74" s="3"/>
      <c r="R74" s="3"/>
      <c r="S74" s="3"/>
      <c r="T74" s="3"/>
      <c r="U74" s="3"/>
      <c r="V74" s="3"/>
      <c r="W74" s="3"/>
      <c r="X74" s="3"/>
      <c r="Y74" s="3"/>
      <c r="Z74" s="3"/>
      <c r="AA74" s="3"/>
    </row>
    <row r="75" spans="1:27" customFormat="1" ht="27.6" x14ac:dyDescent="0.25">
      <c r="A75" s="16" t="s">
        <v>312</v>
      </c>
      <c r="B75" s="41" t="s">
        <v>192</v>
      </c>
      <c r="C75" s="19"/>
      <c r="D75" s="42" t="s">
        <v>197</v>
      </c>
      <c r="E75" s="42" t="s">
        <v>193</v>
      </c>
      <c r="F75" s="42">
        <v>0.15</v>
      </c>
      <c r="G75" s="42" t="s">
        <v>196</v>
      </c>
      <c r="H75" s="43">
        <v>208</v>
      </c>
      <c r="I75" s="42">
        <v>5</v>
      </c>
      <c r="J75" s="44">
        <f t="shared" si="25"/>
        <v>10.400000000000006</v>
      </c>
      <c r="K75" s="43">
        <f t="shared" si="26"/>
        <v>218.4</v>
      </c>
      <c r="L75" s="46">
        <f t="shared" si="0"/>
        <v>31.2</v>
      </c>
      <c r="M75" s="45" t="s">
        <v>318</v>
      </c>
      <c r="N75" s="3"/>
      <c r="O75" s="3"/>
      <c r="P75" s="3"/>
      <c r="Q75" s="3"/>
      <c r="R75" s="3"/>
      <c r="S75" s="3"/>
      <c r="T75" s="3"/>
      <c r="U75" s="3"/>
      <c r="V75" s="3"/>
      <c r="W75" s="3"/>
      <c r="X75" s="3"/>
      <c r="Y75" s="3"/>
      <c r="Z75" s="3"/>
      <c r="AA75" s="3"/>
    </row>
    <row r="76" spans="1:27" customFormat="1" ht="35.25" customHeight="1" x14ac:dyDescent="0.25">
      <c r="A76" s="15" t="s">
        <v>46</v>
      </c>
      <c r="B76" s="24" t="s">
        <v>96</v>
      </c>
      <c r="C76" s="31">
        <v>2000</v>
      </c>
      <c r="D76" s="17"/>
      <c r="E76" s="17"/>
      <c r="F76" s="17"/>
      <c r="G76" s="17"/>
      <c r="H76" s="17"/>
      <c r="I76" s="17"/>
      <c r="J76" s="17"/>
      <c r="K76" s="17"/>
      <c r="L76" s="46">
        <f t="shared" si="0"/>
        <v>0</v>
      </c>
      <c r="M76" s="17"/>
      <c r="N76" s="3"/>
      <c r="O76" s="3"/>
      <c r="P76" s="3"/>
      <c r="Q76" s="3"/>
      <c r="R76" s="3"/>
      <c r="S76" s="3"/>
      <c r="T76" s="3"/>
      <c r="U76" s="3"/>
      <c r="V76" s="3"/>
      <c r="W76" s="3"/>
      <c r="X76" s="3"/>
      <c r="Y76" s="3"/>
      <c r="Z76" s="3"/>
      <c r="AA76" s="3"/>
    </row>
    <row r="77" spans="1:27" customFormat="1" ht="36.75" customHeight="1" x14ac:dyDescent="0.25">
      <c r="A77" s="16" t="s">
        <v>47</v>
      </c>
      <c r="B77" s="47" t="s">
        <v>322</v>
      </c>
      <c r="C77" s="19"/>
      <c r="D77" s="42" t="s">
        <v>322</v>
      </c>
      <c r="E77" s="42" t="s">
        <v>193</v>
      </c>
      <c r="F77" s="42">
        <v>1</v>
      </c>
      <c r="G77" s="42" t="s">
        <v>323</v>
      </c>
      <c r="H77" s="43">
        <v>80</v>
      </c>
      <c r="I77" s="51">
        <v>5</v>
      </c>
      <c r="J77" s="43">
        <f>SUM(K77-H77)</f>
        <v>4</v>
      </c>
      <c r="K77" s="43">
        <f>SUM(H77*1.05)</f>
        <v>84</v>
      </c>
      <c r="L77" s="46">
        <f t="shared" si="0"/>
        <v>80</v>
      </c>
      <c r="M77" s="45" t="s">
        <v>324</v>
      </c>
      <c r="N77" s="3"/>
      <c r="O77" s="3"/>
      <c r="P77" s="3"/>
      <c r="Q77" s="3"/>
      <c r="R77" s="3"/>
      <c r="S77" s="3"/>
      <c r="T77" s="3"/>
      <c r="U77" s="3"/>
      <c r="V77" s="3"/>
      <c r="W77" s="3"/>
      <c r="X77" s="3"/>
      <c r="Y77" s="3"/>
      <c r="Z77" s="3"/>
      <c r="AA77" s="3"/>
    </row>
    <row r="78" spans="1:27" customFormat="1" ht="27.6" x14ac:dyDescent="0.25">
      <c r="A78" s="16" t="s">
        <v>319</v>
      </c>
      <c r="B78" s="41" t="s">
        <v>190</v>
      </c>
      <c r="C78" s="19"/>
      <c r="D78" s="42" t="s">
        <v>195</v>
      </c>
      <c r="E78" s="42" t="s">
        <v>193</v>
      </c>
      <c r="F78" s="42">
        <v>7.4999999999999997E-2</v>
      </c>
      <c r="G78" s="42" t="s">
        <v>196</v>
      </c>
      <c r="H78" s="43">
        <v>180</v>
      </c>
      <c r="I78" s="42">
        <v>5</v>
      </c>
      <c r="J78" s="44">
        <f t="shared" ref="J78:J80" si="27">SUM(K78-H78)</f>
        <v>9</v>
      </c>
      <c r="K78" s="43">
        <f t="shared" ref="K78:K80" si="28">SUM(H78*1.05)</f>
        <v>189</v>
      </c>
      <c r="L78" s="46">
        <f t="shared" ref="L78:L83" si="29">SUM(F78*H78)</f>
        <v>13.5</v>
      </c>
      <c r="M78" s="45" t="s">
        <v>199</v>
      </c>
      <c r="N78" s="3"/>
      <c r="O78" s="3"/>
      <c r="P78" s="3"/>
      <c r="Q78" s="3"/>
      <c r="R78" s="3"/>
      <c r="S78" s="3"/>
      <c r="T78" s="3"/>
      <c r="U78" s="3"/>
      <c r="V78" s="3"/>
      <c r="W78" s="3"/>
      <c r="X78" s="3"/>
      <c r="Y78" s="3"/>
      <c r="Z78" s="3"/>
      <c r="AA78" s="3"/>
    </row>
    <row r="79" spans="1:27" customFormat="1" ht="27.6" x14ac:dyDescent="0.25">
      <c r="A79" s="16" t="s">
        <v>320</v>
      </c>
      <c r="B79" s="41" t="s">
        <v>191</v>
      </c>
      <c r="C79" s="19"/>
      <c r="D79" s="42" t="s">
        <v>197</v>
      </c>
      <c r="E79" s="42" t="s">
        <v>193</v>
      </c>
      <c r="F79" s="42">
        <v>0.15</v>
      </c>
      <c r="G79" s="42" t="s">
        <v>196</v>
      </c>
      <c r="H79" s="43">
        <v>208</v>
      </c>
      <c r="I79" s="42">
        <v>5</v>
      </c>
      <c r="J79" s="44">
        <f t="shared" si="27"/>
        <v>10.400000000000006</v>
      </c>
      <c r="K79" s="43">
        <f t="shared" si="28"/>
        <v>218.4</v>
      </c>
      <c r="L79" s="46">
        <f t="shared" si="29"/>
        <v>31.2</v>
      </c>
      <c r="M79" s="45" t="s">
        <v>200</v>
      </c>
      <c r="N79" s="3"/>
      <c r="O79" s="3"/>
      <c r="P79" s="3"/>
      <c r="Q79" s="3"/>
      <c r="R79" s="3"/>
      <c r="S79" s="3"/>
      <c r="T79" s="3"/>
      <c r="U79" s="3"/>
      <c r="V79" s="3"/>
      <c r="W79" s="3"/>
      <c r="X79" s="3"/>
      <c r="Y79" s="3"/>
      <c r="Z79" s="3"/>
      <c r="AA79" s="3"/>
    </row>
    <row r="80" spans="1:27" customFormat="1" ht="27.6" x14ac:dyDescent="0.25">
      <c r="A80" s="16" t="s">
        <v>321</v>
      </c>
      <c r="B80" s="41" t="s">
        <v>192</v>
      </c>
      <c r="C80" s="19"/>
      <c r="D80" s="42" t="s">
        <v>197</v>
      </c>
      <c r="E80" s="42" t="s">
        <v>193</v>
      </c>
      <c r="F80" s="42">
        <v>0.15</v>
      </c>
      <c r="G80" s="42" t="s">
        <v>196</v>
      </c>
      <c r="H80" s="43">
        <v>208</v>
      </c>
      <c r="I80" s="42">
        <v>5</v>
      </c>
      <c r="J80" s="44">
        <f t="shared" si="27"/>
        <v>10.400000000000006</v>
      </c>
      <c r="K80" s="43">
        <f t="shared" si="28"/>
        <v>218.4</v>
      </c>
      <c r="L80" s="46">
        <f t="shared" si="29"/>
        <v>31.2</v>
      </c>
      <c r="M80" s="45" t="s">
        <v>201</v>
      </c>
      <c r="N80" s="3"/>
      <c r="O80" s="3"/>
      <c r="P80" s="3"/>
      <c r="Q80" s="3"/>
      <c r="R80" s="3"/>
      <c r="S80" s="3"/>
      <c r="T80" s="3"/>
      <c r="U80" s="3"/>
      <c r="V80" s="3"/>
      <c r="W80" s="3"/>
      <c r="X80" s="3"/>
      <c r="Y80" s="3"/>
      <c r="Z80" s="3"/>
      <c r="AA80" s="3"/>
    </row>
    <row r="81" spans="1:27" customFormat="1" ht="43.2" customHeight="1" x14ac:dyDescent="0.25">
      <c r="A81" s="15" t="s">
        <v>48</v>
      </c>
      <c r="B81" s="24" t="s">
        <v>97</v>
      </c>
      <c r="C81" s="31">
        <v>3000</v>
      </c>
      <c r="D81" s="17"/>
      <c r="E81" s="17"/>
      <c r="F81" s="17"/>
      <c r="G81" s="17"/>
      <c r="H81" s="17"/>
      <c r="I81" s="17"/>
      <c r="J81" s="17"/>
      <c r="K81" s="17"/>
      <c r="L81" s="46">
        <f t="shared" si="29"/>
        <v>0</v>
      </c>
      <c r="M81" s="17"/>
      <c r="N81" s="3"/>
      <c r="O81" s="3"/>
      <c r="P81" s="3"/>
      <c r="Q81" s="3"/>
      <c r="R81" s="3"/>
      <c r="S81" s="3"/>
      <c r="T81" s="3"/>
      <c r="U81" s="3"/>
      <c r="V81" s="3"/>
      <c r="W81" s="3"/>
      <c r="X81" s="3"/>
      <c r="Y81" s="3"/>
      <c r="Z81" s="3"/>
      <c r="AA81" s="3"/>
    </row>
    <row r="82" spans="1:27" customFormat="1" ht="46.5" customHeight="1" x14ac:dyDescent="0.25">
      <c r="A82" s="16" t="s">
        <v>49</v>
      </c>
      <c r="B82" s="50" t="s">
        <v>328</v>
      </c>
      <c r="C82" s="19"/>
      <c r="D82" s="45" t="s">
        <v>328</v>
      </c>
      <c r="E82" s="42" t="s">
        <v>193</v>
      </c>
      <c r="F82" s="42">
        <v>3</v>
      </c>
      <c r="G82" s="42" t="s">
        <v>314</v>
      </c>
      <c r="H82" s="43">
        <v>90</v>
      </c>
      <c r="I82" s="42">
        <v>5</v>
      </c>
      <c r="J82" s="42">
        <f>SUM(K82-H82)</f>
        <v>4.5</v>
      </c>
      <c r="K82" s="42">
        <f>SUM(H82*1.05)</f>
        <v>94.5</v>
      </c>
      <c r="L82" s="46">
        <f t="shared" si="29"/>
        <v>270</v>
      </c>
      <c r="M82" s="45" t="s">
        <v>329</v>
      </c>
      <c r="N82" s="3"/>
      <c r="O82" s="3"/>
      <c r="P82" s="3"/>
      <c r="Q82" s="3"/>
      <c r="R82" s="3"/>
      <c r="S82" s="3"/>
      <c r="T82" s="3"/>
      <c r="U82" s="3"/>
      <c r="V82" s="3"/>
      <c r="W82" s="3"/>
      <c r="X82" s="3"/>
      <c r="Y82" s="3"/>
      <c r="Z82" s="3"/>
      <c r="AA82" s="3"/>
    </row>
    <row r="83" spans="1:27" customFormat="1" ht="29.25" customHeight="1" x14ac:dyDescent="0.25">
      <c r="A83" s="16" t="s">
        <v>325</v>
      </c>
      <c r="B83" s="41" t="s">
        <v>190</v>
      </c>
      <c r="C83" s="19"/>
      <c r="D83" s="42" t="s">
        <v>195</v>
      </c>
      <c r="E83" s="42" t="s">
        <v>193</v>
      </c>
      <c r="F83" s="42">
        <v>7.4999999999999997E-2</v>
      </c>
      <c r="G83" s="42" t="s">
        <v>196</v>
      </c>
      <c r="H83" s="43">
        <v>180</v>
      </c>
      <c r="I83" s="42">
        <v>5</v>
      </c>
      <c r="J83" s="44">
        <f t="shared" ref="J83:J85" si="30">SUM(K83-H83)</f>
        <v>9</v>
      </c>
      <c r="K83" s="43">
        <f t="shared" ref="K83:K85" si="31">SUM(H83*1.05)</f>
        <v>189</v>
      </c>
      <c r="L83" s="46">
        <f t="shared" si="29"/>
        <v>13.5</v>
      </c>
      <c r="M83" s="45" t="s">
        <v>232</v>
      </c>
      <c r="N83" s="3"/>
      <c r="O83" s="3"/>
      <c r="P83" s="3"/>
      <c r="Q83" s="3"/>
      <c r="R83" s="3"/>
      <c r="S83" s="3"/>
      <c r="T83" s="3"/>
      <c r="U83" s="3"/>
      <c r="V83" s="3"/>
      <c r="W83" s="3"/>
      <c r="X83" s="3"/>
      <c r="Y83" s="3"/>
      <c r="Z83" s="3"/>
      <c r="AA83" s="3"/>
    </row>
    <row r="84" spans="1:27" customFormat="1" ht="27.6" x14ac:dyDescent="0.25">
      <c r="A84" s="16" t="s">
        <v>326</v>
      </c>
      <c r="B84" s="41" t="s">
        <v>191</v>
      </c>
      <c r="C84" s="19"/>
      <c r="D84" s="42" t="s">
        <v>197</v>
      </c>
      <c r="E84" s="42" t="s">
        <v>193</v>
      </c>
      <c r="F84" s="42">
        <v>0.15</v>
      </c>
      <c r="G84" s="42" t="s">
        <v>196</v>
      </c>
      <c r="H84" s="43">
        <v>208</v>
      </c>
      <c r="I84" s="42">
        <v>5</v>
      </c>
      <c r="J84" s="44">
        <f t="shared" si="30"/>
        <v>10.400000000000006</v>
      </c>
      <c r="K84" s="43">
        <f t="shared" si="31"/>
        <v>218.4</v>
      </c>
      <c r="L84" s="46">
        <f>SUM(F84*H84)</f>
        <v>31.2</v>
      </c>
      <c r="M84" s="45" t="s">
        <v>233</v>
      </c>
      <c r="N84" s="3"/>
      <c r="O84" s="3"/>
      <c r="P84" s="3"/>
      <c r="Q84" s="3"/>
      <c r="R84" s="3"/>
      <c r="S84" s="3"/>
      <c r="T84" s="3"/>
      <c r="U84" s="3"/>
      <c r="V84" s="3"/>
      <c r="W84" s="3"/>
      <c r="X84" s="3"/>
      <c r="Y84" s="3"/>
      <c r="Z84" s="3"/>
      <c r="AA84" s="3"/>
    </row>
    <row r="85" spans="1:27" customFormat="1" ht="27.6" x14ac:dyDescent="0.25">
      <c r="A85" s="16" t="s">
        <v>327</v>
      </c>
      <c r="B85" s="41" t="s">
        <v>192</v>
      </c>
      <c r="C85" s="19"/>
      <c r="D85" s="42" t="s">
        <v>197</v>
      </c>
      <c r="E85" s="42" t="s">
        <v>193</v>
      </c>
      <c r="F85" s="42">
        <v>0.15</v>
      </c>
      <c r="G85" s="42" t="s">
        <v>196</v>
      </c>
      <c r="H85" s="43">
        <v>208</v>
      </c>
      <c r="I85" s="42">
        <v>5</v>
      </c>
      <c r="J85" s="44">
        <f t="shared" si="30"/>
        <v>10.400000000000006</v>
      </c>
      <c r="K85" s="43">
        <f t="shared" si="31"/>
        <v>218.4</v>
      </c>
      <c r="L85" s="46">
        <f t="shared" ref="L85:L94" si="32">SUM(F85*H85)</f>
        <v>31.2</v>
      </c>
      <c r="M85" s="45" t="s">
        <v>234</v>
      </c>
      <c r="N85" s="3"/>
      <c r="O85" s="3"/>
      <c r="P85" s="3"/>
      <c r="Q85" s="3"/>
      <c r="R85" s="3"/>
      <c r="S85" s="3"/>
      <c r="T85" s="3"/>
      <c r="U85" s="3"/>
      <c r="V85" s="3"/>
      <c r="W85" s="3"/>
      <c r="X85" s="3"/>
      <c r="Y85" s="3"/>
      <c r="Z85" s="3"/>
      <c r="AA85" s="3"/>
    </row>
    <row r="86" spans="1:27" customFormat="1" ht="45" customHeight="1" x14ac:dyDescent="0.25">
      <c r="A86" s="15" t="s">
        <v>50</v>
      </c>
      <c r="B86" s="24" t="s">
        <v>98</v>
      </c>
      <c r="C86" s="31">
        <v>600</v>
      </c>
      <c r="D86" s="17"/>
      <c r="E86" s="17"/>
      <c r="F86" s="17"/>
      <c r="G86" s="17"/>
      <c r="H86" s="17"/>
      <c r="I86" s="17"/>
      <c r="J86" s="17"/>
      <c r="K86" s="17"/>
      <c r="L86" s="46">
        <f t="shared" si="32"/>
        <v>0</v>
      </c>
      <c r="M86" s="17"/>
      <c r="N86" s="3"/>
      <c r="O86" s="3"/>
      <c r="P86" s="3"/>
      <c r="Q86" s="3"/>
      <c r="R86" s="3"/>
      <c r="S86" s="3"/>
      <c r="T86" s="3"/>
      <c r="U86" s="3"/>
      <c r="V86" s="3"/>
      <c r="W86" s="3"/>
      <c r="X86" s="3"/>
      <c r="Y86" s="3"/>
      <c r="Z86" s="3"/>
      <c r="AA86" s="3"/>
    </row>
    <row r="87" spans="1:27" customFormat="1" ht="28.5" customHeight="1" x14ac:dyDescent="0.25">
      <c r="A87" s="16" t="s">
        <v>51</v>
      </c>
      <c r="B87" s="50" t="s">
        <v>334</v>
      </c>
      <c r="C87" s="19"/>
      <c r="D87" s="45" t="s">
        <v>334</v>
      </c>
      <c r="E87" s="42" t="s">
        <v>193</v>
      </c>
      <c r="F87" s="42">
        <v>3</v>
      </c>
      <c r="G87" s="42" t="s">
        <v>339</v>
      </c>
      <c r="H87" s="43">
        <v>1880</v>
      </c>
      <c r="I87" s="42">
        <v>5</v>
      </c>
      <c r="J87" s="42">
        <f>SUM(K87-H87)</f>
        <v>94</v>
      </c>
      <c r="K87" s="43">
        <f>SUM(H87*1.05)</f>
        <v>1974</v>
      </c>
      <c r="L87" s="46">
        <f t="shared" si="32"/>
        <v>5640</v>
      </c>
      <c r="M87" s="45" t="s">
        <v>342</v>
      </c>
      <c r="N87" s="3"/>
      <c r="O87" s="3"/>
      <c r="P87" s="3"/>
      <c r="Q87" s="3"/>
      <c r="R87" s="3"/>
      <c r="S87" s="3"/>
      <c r="T87" s="3"/>
      <c r="U87" s="3"/>
      <c r="V87" s="3"/>
      <c r="W87" s="3"/>
      <c r="X87" s="3"/>
      <c r="Y87" s="3"/>
      <c r="Z87" s="3"/>
      <c r="AA87" s="3"/>
    </row>
    <row r="88" spans="1:27" customFormat="1" ht="27.6" x14ac:dyDescent="0.25">
      <c r="A88" s="16" t="s">
        <v>330</v>
      </c>
      <c r="B88" s="50" t="s">
        <v>335</v>
      </c>
      <c r="C88" s="19"/>
      <c r="D88" s="45" t="s">
        <v>335</v>
      </c>
      <c r="E88" s="42" t="s">
        <v>193</v>
      </c>
      <c r="F88" s="42">
        <v>6</v>
      </c>
      <c r="G88" s="42" t="s">
        <v>340</v>
      </c>
      <c r="H88" s="43">
        <v>340</v>
      </c>
      <c r="I88" s="42">
        <v>5</v>
      </c>
      <c r="J88" s="42">
        <f t="shared" ref="J88:J91" si="33">SUM(K88-H88)</f>
        <v>17</v>
      </c>
      <c r="K88" s="43">
        <f>SUM(H88*1.05)</f>
        <v>357</v>
      </c>
      <c r="L88" s="46">
        <f t="shared" si="32"/>
        <v>2040</v>
      </c>
      <c r="M88" s="45" t="s">
        <v>343</v>
      </c>
      <c r="N88" s="3"/>
      <c r="O88" s="3"/>
      <c r="P88" s="3"/>
      <c r="Q88" s="3"/>
      <c r="R88" s="3"/>
      <c r="S88" s="3"/>
      <c r="T88" s="3"/>
      <c r="U88" s="3"/>
      <c r="V88" s="3"/>
      <c r="W88" s="3"/>
      <c r="X88" s="3"/>
      <c r="Y88" s="3"/>
      <c r="Z88" s="3"/>
      <c r="AA88" s="3"/>
    </row>
    <row r="89" spans="1:27" customFormat="1" ht="27.6" x14ac:dyDescent="0.25">
      <c r="A89" s="16" t="s">
        <v>331</v>
      </c>
      <c r="B89" s="50" t="s">
        <v>336</v>
      </c>
      <c r="C89" s="19"/>
      <c r="D89" s="45" t="s">
        <v>336</v>
      </c>
      <c r="E89" s="42" t="s">
        <v>193</v>
      </c>
      <c r="F89" s="42">
        <v>0.375</v>
      </c>
      <c r="G89" s="42" t="s">
        <v>341</v>
      </c>
      <c r="H89" s="43">
        <v>300</v>
      </c>
      <c r="I89" s="42">
        <v>5</v>
      </c>
      <c r="J89" s="42">
        <f t="shared" si="33"/>
        <v>15</v>
      </c>
      <c r="K89" s="43">
        <f t="shared" ref="K89:K91" si="34">SUM(H89*1.05)</f>
        <v>315</v>
      </c>
      <c r="L89" s="46">
        <f t="shared" si="32"/>
        <v>112.5</v>
      </c>
      <c r="M89" s="45" t="s">
        <v>344</v>
      </c>
      <c r="N89" s="3"/>
      <c r="O89" s="3"/>
      <c r="P89" s="3"/>
      <c r="Q89" s="3"/>
      <c r="R89" s="3"/>
      <c r="S89" s="3"/>
      <c r="T89" s="3"/>
      <c r="U89" s="3"/>
      <c r="V89" s="3"/>
      <c r="W89" s="3"/>
      <c r="X89" s="3"/>
      <c r="Y89" s="3"/>
      <c r="Z89" s="3"/>
      <c r="AA89" s="3"/>
    </row>
    <row r="90" spans="1:27" customFormat="1" ht="27.6" x14ac:dyDescent="0.25">
      <c r="A90" s="16" t="s">
        <v>332</v>
      </c>
      <c r="B90" s="50" t="s">
        <v>337</v>
      </c>
      <c r="C90" s="19"/>
      <c r="D90" s="45" t="s">
        <v>337</v>
      </c>
      <c r="E90" s="42" t="s">
        <v>193</v>
      </c>
      <c r="F90" s="42">
        <v>0.375</v>
      </c>
      <c r="G90" s="42" t="s">
        <v>341</v>
      </c>
      <c r="H90" s="43">
        <v>300</v>
      </c>
      <c r="I90" s="42">
        <v>5</v>
      </c>
      <c r="J90" s="42">
        <f t="shared" si="33"/>
        <v>15</v>
      </c>
      <c r="K90" s="43">
        <f t="shared" si="34"/>
        <v>315</v>
      </c>
      <c r="L90" s="46">
        <f t="shared" si="32"/>
        <v>112.5</v>
      </c>
      <c r="M90" s="45" t="s">
        <v>345</v>
      </c>
      <c r="N90" s="3"/>
      <c r="O90" s="3"/>
      <c r="P90" s="3"/>
      <c r="Q90" s="3"/>
      <c r="R90" s="3"/>
      <c r="S90" s="3"/>
      <c r="T90" s="3"/>
      <c r="U90" s="3"/>
      <c r="V90" s="3"/>
      <c r="W90" s="3"/>
      <c r="X90" s="3"/>
      <c r="Y90" s="3"/>
      <c r="Z90" s="3"/>
      <c r="AA90" s="3"/>
    </row>
    <row r="91" spans="1:27" customFormat="1" ht="27.6" x14ac:dyDescent="0.25">
      <c r="A91" s="16" t="s">
        <v>333</v>
      </c>
      <c r="B91" s="50" t="s">
        <v>338</v>
      </c>
      <c r="C91" s="19"/>
      <c r="D91" s="45" t="s">
        <v>338</v>
      </c>
      <c r="E91" s="42" t="s">
        <v>193</v>
      </c>
      <c r="F91" s="42">
        <v>0.375</v>
      </c>
      <c r="G91" s="42" t="s">
        <v>341</v>
      </c>
      <c r="H91" s="43">
        <v>300</v>
      </c>
      <c r="I91" s="42">
        <v>5</v>
      </c>
      <c r="J91" s="42">
        <f t="shared" si="33"/>
        <v>15</v>
      </c>
      <c r="K91" s="43">
        <f t="shared" si="34"/>
        <v>315</v>
      </c>
      <c r="L91" s="46">
        <f t="shared" si="32"/>
        <v>112.5</v>
      </c>
      <c r="M91" s="45" t="s">
        <v>346</v>
      </c>
      <c r="N91" s="3"/>
      <c r="O91" s="3"/>
      <c r="P91" s="3"/>
      <c r="Q91" s="3"/>
      <c r="R91" s="3"/>
      <c r="S91" s="3"/>
      <c r="T91" s="3"/>
      <c r="U91" s="3"/>
      <c r="V91" s="3"/>
      <c r="W91" s="3"/>
      <c r="X91" s="3"/>
      <c r="Y91" s="3"/>
      <c r="Z91" s="3"/>
      <c r="AA91" s="3"/>
    </row>
    <row r="92" spans="1:27" customFormat="1" ht="46.95" customHeight="1" x14ac:dyDescent="0.25">
      <c r="A92" s="15" t="s">
        <v>52</v>
      </c>
      <c r="B92" s="24" t="s">
        <v>99</v>
      </c>
      <c r="C92" s="31">
        <v>500</v>
      </c>
      <c r="D92" s="17"/>
      <c r="E92" s="17"/>
      <c r="F92" s="17"/>
      <c r="G92" s="17"/>
      <c r="H92" s="17"/>
      <c r="I92" s="17"/>
      <c r="J92" s="17"/>
      <c r="K92" s="17"/>
      <c r="L92" s="46">
        <f t="shared" si="32"/>
        <v>0</v>
      </c>
      <c r="M92" s="17"/>
      <c r="N92" s="3"/>
      <c r="O92" s="3"/>
      <c r="P92" s="3"/>
      <c r="Q92" s="3"/>
      <c r="R92" s="3"/>
      <c r="S92" s="3"/>
      <c r="T92" s="3"/>
      <c r="U92" s="3"/>
      <c r="V92" s="3"/>
      <c r="W92" s="3"/>
      <c r="X92" s="3"/>
      <c r="Y92" s="3"/>
      <c r="Z92" s="3"/>
      <c r="AA92" s="3"/>
    </row>
    <row r="93" spans="1:27" customFormat="1" ht="30" customHeight="1" x14ac:dyDescent="0.25">
      <c r="A93" s="16" t="s">
        <v>53</v>
      </c>
      <c r="B93" s="50" t="s">
        <v>351</v>
      </c>
      <c r="C93" s="19"/>
      <c r="D93" s="45" t="s">
        <v>351</v>
      </c>
      <c r="E93" s="42" t="s">
        <v>193</v>
      </c>
      <c r="F93" s="42">
        <v>2</v>
      </c>
      <c r="G93" s="42" t="s">
        <v>353</v>
      </c>
      <c r="H93" s="43">
        <v>1050</v>
      </c>
      <c r="I93" s="42">
        <v>5</v>
      </c>
      <c r="J93" s="42">
        <f>SUM(K93-H93)</f>
        <v>52.5</v>
      </c>
      <c r="K93" s="42">
        <f>SUM(H93*1.05)</f>
        <v>1102.5</v>
      </c>
      <c r="L93" s="46">
        <f t="shared" si="32"/>
        <v>2100</v>
      </c>
      <c r="M93" s="45" t="s">
        <v>354</v>
      </c>
      <c r="N93" s="3"/>
      <c r="O93" s="3"/>
      <c r="P93" s="3"/>
      <c r="Q93" s="3"/>
      <c r="R93" s="3"/>
      <c r="S93" s="3"/>
      <c r="T93" s="3"/>
      <c r="U93" s="3"/>
      <c r="V93" s="3"/>
      <c r="W93" s="3"/>
      <c r="X93" s="3"/>
      <c r="Y93" s="3"/>
      <c r="Z93" s="3"/>
      <c r="AA93" s="3"/>
    </row>
    <row r="94" spans="1:27" customFormat="1" ht="33.75" customHeight="1" x14ac:dyDescent="0.25">
      <c r="A94" s="16" t="s">
        <v>347</v>
      </c>
      <c r="B94" s="50" t="s">
        <v>352</v>
      </c>
      <c r="C94" s="19"/>
      <c r="D94" s="45" t="s">
        <v>335</v>
      </c>
      <c r="E94" s="42" t="s">
        <v>193</v>
      </c>
      <c r="F94" s="42">
        <v>1</v>
      </c>
      <c r="G94" s="42" t="s">
        <v>340</v>
      </c>
      <c r="H94" s="43">
        <v>280</v>
      </c>
      <c r="I94" s="42">
        <v>5</v>
      </c>
      <c r="J94" s="42">
        <f t="shared" ref="J94:J97" si="35">SUM(K94-H94)</f>
        <v>14</v>
      </c>
      <c r="K94" s="43">
        <f>SUM(H94*1.05)</f>
        <v>294</v>
      </c>
      <c r="L94" s="46">
        <f t="shared" si="32"/>
        <v>280</v>
      </c>
      <c r="M94" s="45" t="s">
        <v>355</v>
      </c>
      <c r="N94" s="3"/>
      <c r="O94" s="3"/>
      <c r="P94" s="3"/>
      <c r="Q94" s="3"/>
      <c r="R94" s="3"/>
      <c r="S94" s="3"/>
      <c r="T94" s="3"/>
      <c r="U94" s="3"/>
      <c r="V94" s="3"/>
      <c r="W94" s="3"/>
      <c r="X94" s="3"/>
      <c r="Y94" s="3"/>
      <c r="Z94" s="3"/>
      <c r="AA94" s="3"/>
    </row>
    <row r="95" spans="1:27" customFormat="1" ht="29.25" customHeight="1" x14ac:dyDescent="0.25">
      <c r="A95" s="16" t="s">
        <v>348</v>
      </c>
      <c r="B95" s="50" t="s">
        <v>336</v>
      </c>
      <c r="C95" s="19"/>
      <c r="D95" s="45" t="s">
        <v>336</v>
      </c>
      <c r="E95" s="42" t="s">
        <v>193</v>
      </c>
      <c r="F95" s="42">
        <v>0.375</v>
      </c>
      <c r="G95" s="42" t="s">
        <v>341</v>
      </c>
      <c r="H95" s="43">
        <v>300</v>
      </c>
      <c r="I95" s="42">
        <v>5</v>
      </c>
      <c r="J95" s="42">
        <f t="shared" si="35"/>
        <v>15</v>
      </c>
      <c r="K95" s="43">
        <f t="shared" ref="K95:K97" si="36">SUM(H95*1.05)</f>
        <v>315</v>
      </c>
      <c r="L95" s="46">
        <f>SUM(F95*H95)</f>
        <v>112.5</v>
      </c>
      <c r="M95" s="45" t="s">
        <v>356</v>
      </c>
      <c r="N95" s="3"/>
      <c r="O95" s="3"/>
      <c r="P95" s="3"/>
      <c r="Q95" s="3"/>
      <c r="R95" s="3"/>
      <c r="S95" s="3"/>
      <c r="T95" s="3"/>
      <c r="U95" s="3"/>
      <c r="V95" s="3"/>
      <c r="W95" s="3"/>
      <c r="X95" s="3"/>
      <c r="Y95" s="3"/>
      <c r="Z95" s="3"/>
      <c r="AA95" s="3"/>
    </row>
    <row r="96" spans="1:27" customFormat="1" ht="27.6" x14ac:dyDescent="0.25">
      <c r="A96" s="16" t="s">
        <v>349</v>
      </c>
      <c r="B96" s="50" t="s">
        <v>337</v>
      </c>
      <c r="C96" s="19"/>
      <c r="D96" s="45" t="s">
        <v>337</v>
      </c>
      <c r="E96" s="42" t="s">
        <v>193</v>
      </c>
      <c r="F96" s="42">
        <v>0.375</v>
      </c>
      <c r="G96" s="42" t="s">
        <v>341</v>
      </c>
      <c r="H96" s="43">
        <v>300</v>
      </c>
      <c r="I96" s="42">
        <v>5</v>
      </c>
      <c r="J96" s="42">
        <f t="shared" si="35"/>
        <v>15</v>
      </c>
      <c r="K96" s="43">
        <f t="shared" si="36"/>
        <v>315</v>
      </c>
      <c r="L96" s="46">
        <f t="shared" ref="L96:L106" si="37">SUM(F96*H96)</f>
        <v>112.5</v>
      </c>
      <c r="M96" s="45" t="s">
        <v>357</v>
      </c>
      <c r="N96" s="3"/>
      <c r="O96" s="3"/>
      <c r="P96" s="3"/>
      <c r="Q96" s="3"/>
      <c r="R96" s="3"/>
      <c r="S96" s="3"/>
      <c r="T96" s="3"/>
      <c r="U96" s="3"/>
      <c r="V96" s="3"/>
      <c r="W96" s="3"/>
      <c r="X96" s="3"/>
      <c r="Y96" s="3"/>
      <c r="Z96" s="3"/>
      <c r="AA96" s="3"/>
    </row>
    <row r="97" spans="1:27" customFormat="1" ht="27.6" x14ac:dyDescent="0.25">
      <c r="A97" s="16" t="s">
        <v>350</v>
      </c>
      <c r="B97" s="50" t="s">
        <v>338</v>
      </c>
      <c r="C97" s="19"/>
      <c r="D97" s="45" t="s">
        <v>338</v>
      </c>
      <c r="E97" s="42" t="s">
        <v>193</v>
      </c>
      <c r="F97" s="42">
        <v>0.375</v>
      </c>
      <c r="G97" s="42" t="s">
        <v>341</v>
      </c>
      <c r="H97" s="43">
        <v>300</v>
      </c>
      <c r="I97" s="42">
        <v>5</v>
      </c>
      <c r="J97" s="42">
        <f t="shared" si="35"/>
        <v>15</v>
      </c>
      <c r="K97" s="43">
        <f t="shared" si="36"/>
        <v>315</v>
      </c>
      <c r="L97" s="46">
        <f t="shared" si="37"/>
        <v>112.5</v>
      </c>
      <c r="M97" s="45" t="s">
        <v>358</v>
      </c>
      <c r="N97" s="3"/>
      <c r="O97" s="3"/>
      <c r="P97" s="3"/>
      <c r="Q97" s="3"/>
      <c r="R97" s="3"/>
      <c r="S97" s="3"/>
      <c r="T97" s="3"/>
      <c r="U97" s="3"/>
      <c r="V97" s="3"/>
      <c r="W97" s="3"/>
      <c r="X97" s="3"/>
      <c r="Y97" s="3"/>
      <c r="Z97" s="3"/>
      <c r="AA97" s="3"/>
    </row>
    <row r="98" spans="1:27" customFormat="1" ht="50.4" customHeight="1" x14ac:dyDescent="0.25">
      <c r="A98" s="15" t="s">
        <v>54</v>
      </c>
      <c r="B98" s="24" t="s">
        <v>100</v>
      </c>
      <c r="C98" s="31">
        <v>1500</v>
      </c>
      <c r="D98" s="17"/>
      <c r="E98" s="17"/>
      <c r="F98" s="17"/>
      <c r="G98" s="17"/>
      <c r="H98" s="17"/>
      <c r="I98" s="17"/>
      <c r="J98" s="17"/>
      <c r="K98" s="17"/>
      <c r="L98" s="46">
        <f t="shared" si="37"/>
        <v>0</v>
      </c>
      <c r="M98" s="17"/>
      <c r="N98" s="3"/>
      <c r="O98" s="3"/>
      <c r="P98" s="3"/>
      <c r="Q98" s="3"/>
      <c r="R98" s="3"/>
      <c r="S98" s="3"/>
      <c r="T98" s="3"/>
      <c r="U98" s="3"/>
      <c r="V98" s="3"/>
      <c r="W98" s="3"/>
      <c r="X98" s="3"/>
      <c r="Y98" s="3"/>
      <c r="Z98" s="3"/>
      <c r="AA98" s="3"/>
    </row>
    <row r="99" spans="1:27" customFormat="1" ht="32.25" customHeight="1" x14ac:dyDescent="0.25">
      <c r="A99" s="16" t="s">
        <v>55</v>
      </c>
      <c r="B99" s="47" t="s">
        <v>363</v>
      </c>
      <c r="C99" s="19"/>
      <c r="D99" s="42" t="s">
        <v>363</v>
      </c>
      <c r="E99" s="42" t="s">
        <v>193</v>
      </c>
      <c r="F99" s="42">
        <v>3</v>
      </c>
      <c r="G99" s="42" t="s">
        <v>364</v>
      </c>
      <c r="H99" s="43">
        <v>990</v>
      </c>
      <c r="I99" s="42">
        <v>5</v>
      </c>
      <c r="J99" s="44">
        <f>SUM(K99-H99)</f>
        <v>49.5</v>
      </c>
      <c r="K99" s="43">
        <f>SUM(H99*1.05)</f>
        <v>1039.5</v>
      </c>
      <c r="L99" s="46">
        <f t="shared" si="37"/>
        <v>2970</v>
      </c>
      <c r="M99" s="45" t="s">
        <v>365</v>
      </c>
      <c r="N99" s="3"/>
      <c r="O99" s="3"/>
      <c r="P99" s="3"/>
      <c r="Q99" s="3"/>
      <c r="R99" s="3"/>
      <c r="S99" s="3"/>
      <c r="T99" s="3"/>
      <c r="U99" s="3"/>
      <c r="V99" s="3"/>
      <c r="W99" s="3"/>
      <c r="X99" s="3"/>
      <c r="Y99" s="3"/>
      <c r="Z99" s="3"/>
      <c r="AA99" s="3"/>
    </row>
    <row r="100" spans="1:27" customFormat="1" ht="31.5" customHeight="1" x14ac:dyDescent="0.25">
      <c r="A100" s="16" t="s">
        <v>359</v>
      </c>
      <c r="B100" s="50" t="s">
        <v>352</v>
      </c>
      <c r="C100" s="19"/>
      <c r="D100" s="45" t="s">
        <v>335</v>
      </c>
      <c r="E100" s="42" t="s">
        <v>193</v>
      </c>
      <c r="F100" s="42">
        <v>1</v>
      </c>
      <c r="G100" s="42" t="s">
        <v>340</v>
      </c>
      <c r="H100" s="43">
        <v>280</v>
      </c>
      <c r="I100" s="42">
        <v>5</v>
      </c>
      <c r="J100" s="42">
        <f t="shared" ref="J100:J103" si="38">SUM(K100-H100)</f>
        <v>14</v>
      </c>
      <c r="K100" s="43">
        <f>SUM(H100*1.05)</f>
        <v>294</v>
      </c>
      <c r="L100" s="46">
        <f t="shared" si="37"/>
        <v>280</v>
      </c>
      <c r="M100" s="45" t="s">
        <v>366</v>
      </c>
      <c r="N100" s="3"/>
      <c r="O100" s="3"/>
      <c r="P100" s="3"/>
      <c r="Q100" s="3"/>
      <c r="R100" s="3"/>
      <c r="S100" s="3"/>
      <c r="T100" s="3"/>
      <c r="U100" s="3"/>
      <c r="V100" s="3"/>
      <c r="W100" s="3"/>
      <c r="X100" s="3"/>
      <c r="Y100" s="3"/>
      <c r="Z100" s="3"/>
      <c r="AA100" s="3"/>
    </row>
    <row r="101" spans="1:27" customFormat="1" ht="30" customHeight="1" x14ac:dyDescent="0.25">
      <c r="A101" s="16" t="s">
        <v>360</v>
      </c>
      <c r="B101" s="50" t="s">
        <v>336</v>
      </c>
      <c r="C101" s="19"/>
      <c r="D101" s="45" t="s">
        <v>336</v>
      </c>
      <c r="E101" s="42" t="s">
        <v>193</v>
      </c>
      <c r="F101" s="42">
        <v>0.375</v>
      </c>
      <c r="G101" s="42" t="s">
        <v>341</v>
      </c>
      <c r="H101" s="43">
        <v>300</v>
      </c>
      <c r="I101" s="42">
        <v>5</v>
      </c>
      <c r="J101" s="42">
        <f t="shared" si="38"/>
        <v>15</v>
      </c>
      <c r="K101" s="43">
        <f t="shared" ref="K101:K103" si="39">SUM(H101*1.05)</f>
        <v>315</v>
      </c>
      <c r="L101" s="46">
        <f t="shared" si="37"/>
        <v>112.5</v>
      </c>
      <c r="M101" s="45" t="s">
        <v>367</v>
      </c>
      <c r="N101" s="3"/>
      <c r="O101" s="3"/>
      <c r="P101" s="3"/>
      <c r="Q101" s="3"/>
      <c r="R101" s="3"/>
      <c r="S101" s="3"/>
      <c r="T101" s="3"/>
      <c r="U101" s="3"/>
      <c r="V101" s="3"/>
      <c r="W101" s="3"/>
      <c r="X101" s="3"/>
      <c r="Y101" s="3"/>
      <c r="Z101" s="3"/>
      <c r="AA101" s="3"/>
    </row>
    <row r="102" spans="1:27" customFormat="1" ht="30.75" customHeight="1" x14ac:dyDescent="0.25">
      <c r="A102" s="16" t="s">
        <v>361</v>
      </c>
      <c r="B102" s="50" t="s">
        <v>337</v>
      </c>
      <c r="C102" s="19"/>
      <c r="D102" s="45" t="s">
        <v>337</v>
      </c>
      <c r="E102" s="42" t="s">
        <v>193</v>
      </c>
      <c r="F102" s="42">
        <v>0.375</v>
      </c>
      <c r="G102" s="42" t="s">
        <v>341</v>
      </c>
      <c r="H102" s="43">
        <v>300</v>
      </c>
      <c r="I102" s="42">
        <v>5</v>
      </c>
      <c r="J102" s="42">
        <f t="shared" si="38"/>
        <v>15</v>
      </c>
      <c r="K102" s="43">
        <f t="shared" si="39"/>
        <v>315</v>
      </c>
      <c r="L102" s="46">
        <f t="shared" si="37"/>
        <v>112.5</v>
      </c>
      <c r="M102" s="45" t="s">
        <v>368</v>
      </c>
      <c r="N102" s="3"/>
      <c r="O102" s="3"/>
      <c r="P102" s="3"/>
      <c r="Q102" s="3"/>
      <c r="R102" s="3"/>
      <c r="S102" s="3"/>
      <c r="T102" s="3"/>
      <c r="U102" s="3"/>
      <c r="V102" s="3"/>
      <c r="W102" s="3"/>
      <c r="X102" s="3"/>
      <c r="Y102" s="3"/>
      <c r="Z102" s="3"/>
      <c r="AA102" s="3"/>
    </row>
    <row r="103" spans="1:27" customFormat="1" ht="27.6" x14ac:dyDescent="0.25">
      <c r="A103" s="16" t="s">
        <v>362</v>
      </c>
      <c r="B103" s="50" t="s">
        <v>338</v>
      </c>
      <c r="C103" s="19"/>
      <c r="D103" s="45" t="s">
        <v>338</v>
      </c>
      <c r="E103" s="42" t="s">
        <v>193</v>
      </c>
      <c r="F103" s="42">
        <v>0.375</v>
      </c>
      <c r="G103" s="42" t="s">
        <v>341</v>
      </c>
      <c r="H103" s="43">
        <v>300</v>
      </c>
      <c r="I103" s="42">
        <v>5</v>
      </c>
      <c r="J103" s="42">
        <f t="shared" si="38"/>
        <v>15</v>
      </c>
      <c r="K103" s="43">
        <f t="shared" si="39"/>
        <v>315</v>
      </c>
      <c r="L103" s="46">
        <f t="shared" si="37"/>
        <v>112.5</v>
      </c>
      <c r="M103" s="45" t="s">
        <v>369</v>
      </c>
      <c r="N103" s="3"/>
      <c r="O103" s="3"/>
      <c r="P103" s="3"/>
      <c r="Q103" s="3"/>
      <c r="R103" s="3"/>
      <c r="S103" s="3"/>
      <c r="T103" s="3"/>
      <c r="U103" s="3"/>
      <c r="V103" s="3"/>
      <c r="W103" s="3"/>
      <c r="X103" s="3"/>
      <c r="Y103" s="3"/>
      <c r="Z103" s="3"/>
      <c r="AA103" s="3"/>
    </row>
    <row r="104" spans="1:27" customFormat="1" ht="46.2" customHeight="1" x14ac:dyDescent="0.25">
      <c r="A104" s="15" t="s">
        <v>56</v>
      </c>
      <c r="B104" s="24" t="s">
        <v>101</v>
      </c>
      <c r="C104" s="31">
        <v>30000</v>
      </c>
      <c r="D104" s="17"/>
      <c r="E104" s="17"/>
      <c r="F104" s="17"/>
      <c r="G104" s="17"/>
      <c r="H104" s="17"/>
      <c r="I104" s="17"/>
      <c r="J104" s="17"/>
      <c r="K104" s="17"/>
      <c r="L104" s="46">
        <f t="shared" si="37"/>
        <v>0</v>
      </c>
      <c r="M104" s="17"/>
      <c r="N104" s="3"/>
      <c r="O104" s="3"/>
      <c r="P104" s="3"/>
      <c r="Q104" s="3"/>
      <c r="R104" s="3"/>
      <c r="S104" s="3"/>
      <c r="T104" s="3"/>
      <c r="U104" s="3"/>
      <c r="V104" s="3"/>
      <c r="W104" s="3"/>
      <c r="X104" s="3"/>
      <c r="Y104" s="3"/>
      <c r="Z104" s="3"/>
      <c r="AA104" s="3"/>
    </row>
    <row r="105" spans="1:27" customFormat="1" ht="46.5" customHeight="1" x14ac:dyDescent="0.25">
      <c r="A105" s="16" t="s">
        <v>57</v>
      </c>
      <c r="B105" s="47" t="s">
        <v>374</v>
      </c>
      <c r="C105" s="19"/>
      <c r="D105" s="42" t="s">
        <v>374</v>
      </c>
      <c r="E105" s="42" t="s">
        <v>193</v>
      </c>
      <c r="F105" s="42">
        <v>20</v>
      </c>
      <c r="G105" s="42" t="s">
        <v>381</v>
      </c>
      <c r="H105" s="43">
        <v>860</v>
      </c>
      <c r="I105" s="42">
        <v>5</v>
      </c>
      <c r="J105" s="43">
        <f>SUM(K105-H105)</f>
        <v>43</v>
      </c>
      <c r="K105" s="43">
        <f>SUM(H105*1.05)</f>
        <v>903</v>
      </c>
      <c r="L105" s="46">
        <f t="shared" si="37"/>
        <v>17200</v>
      </c>
      <c r="M105" s="45" t="s">
        <v>376</v>
      </c>
      <c r="N105" s="3"/>
      <c r="O105" s="3"/>
      <c r="P105" s="3"/>
      <c r="Q105" s="3"/>
      <c r="R105" s="3"/>
      <c r="S105" s="3"/>
      <c r="T105" s="3"/>
      <c r="U105" s="3"/>
      <c r="V105" s="3"/>
      <c r="W105" s="3"/>
      <c r="X105" s="3"/>
      <c r="Y105" s="3"/>
      <c r="Z105" s="3"/>
      <c r="AA105" s="3"/>
    </row>
    <row r="106" spans="1:27" customFormat="1" ht="43.5" customHeight="1" x14ac:dyDescent="0.25">
      <c r="A106" s="16" t="s">
        <v>370</v>
      </c>
      <c r="B106" s="50" t="s">
        <v>375</v>
      </c>
      <c r="C106" s="19"/>
      <c r="D106" s="45" t="s">
        <v>382</v>
      </c>
      <c r="E106" s="42" t="s">
        <v>193</v>
      </c>
      <c r="F106" s="42">
        <v>3</v>
      </c>
      <c r="G106" s="42" t="s">
        <v>340</v>
      </c>
      <c r="H106" s="43">
        <v>240</v>
      </c>
      <c r="I106" s="42">
        <v>5</v>
      </c>
      <c r="J106" s="42">
        <f t="shared" ref="J106:J109" si="40">SUM(K106-H106)</f>
        <v>12</v>
      </c>
      <c r="K106" s="43">
        <f>SUM(H106*1.05)</f>
        <v>252</v>
      </c>
      <c r="L106" s="46">
        <f t="shared" si="37"/>
        <v>720</v>
      </c>
      <c r="M106" s="45" t="s">
        <v>377</v>
      </c>
      <c r="N106" s="3"/>
      <c r="O106" s="3"/>
      <c r="P106" s="3"/>
      <c r="Q106" s="3"/>
      <c r="R106" s="3"/>
      <c r="S106" s="3"/>
      <c r="T106" s="3"/>
      <c r="U106" s="3"/>
      <c r="V106" s="3"/>
      <c r="W106" s="3"/>
      <c r="X106" s="3"/>
      <c r="Y106" s="3"/>
      <c r="Z106" s="3"/>
      <c r="AA106" s="3"/>
    </row>
    <row r="107" spans="1:27" customFormat="1" ht="34.5" customHeight="1" x14ac:dyDescent="0.25">
      <c r="A107" s="16" t="s">
        <v>371</v>
      </c>
      <c r="B107" s="50" t="s">
        <v>336</v>
      </c>
      <c r="C107" s="19"/>
      <c r="D107" s="45" t="s">
        <v>336</v>
      </c>
      <c r="E107" s="42" t="s">
        <v>193</v>
      </c>
      <c r="F107" s="42">
        <v>0.375</v>
      </c>
      <c r="G107" s="42" t="s">
        <v>341</v>
      </c>
      <c r="H107" s="43">
        <v>300</v>
      </c>
      <c r="I107" s="42">
        <v>5</v>
      </c>
      <c r="J107" s="42">
        <f t="shared" si="40"/>
        <v>15</v>
      </c>
      <c r="K107" s="43">
        <f t="shared" ref="K107:K109" si="41">SUM(H107*1.05)</f>
        <v>315</v>
      </c>
      <c r="L107" s="46">
        <f>SUM(F107*H107)</f>
        <v>112.5</v>
      </c>
      <c r="M107" s="45" t="s">
        <v>378</v>
      </c>
      <c r="N107" s="3"/>
      <c r="O107" s="3"/>
      <c r="P107" s="3"/>
      <c r="Q107" s="3"/>
      <c r="R107" s="3"/>
      <c r="S107" s="3"/>
      <c r="T107" s="3"/>
      <c r="U107" s="3"/>
      <c r="V107" s="3"/>
      <c r="W107" s="3"/>
      <c r="X107" s="3"/>
      <c r="Y107" s="3"/>
      <c r="Z107" s="3"/>
      <c r="AA107" s="3"/>
    </row>
    <row r="108" spans="1:27" customFormat="1" ht="27.6" x14ac:dyDescent="0.25">
      <c r="A108" s="16" t="s">
        <v>372</v>
      </c>
      <c r="B108" s="50" t="s">
        <v>337</v>
      </c>
      <c r="C108" s="19"/>
      <c r="D108" s="45" t="s">
        <v>337</v>
      </c>
      <c r="E108" s="42" t="s">
        <v>193</v>
      </c>
      <c r="F108" s="42">
        <v>0.375</v>
      </c>
      <c r="G108" s="42" t="s">
        <v>341</v>
      </c>
      <c r="H108" s="43">
        <v>300</v>
      </c>
      <c r="I108" s="42">
        <v>5</v>
      </c>
      <c r="J108" s="42">
        <f t="shared" si="40"/>
        <v>15</v>
      </c>
      <c r="K108" s="43">
        <f t="shared" si="41"/>
        <v>315</v>
      </c>
      <c r="L108" s="46">
        <f t="shared" ref="L108:L116" si="42">SUM(F108*H108)</f>
        <v>112.5</v>
      </c>
      <c r="M108" s="45" t="s">
        <v>379</v>
      </c>
      <c r="N108" s="3"/>
      <c r="O108" s="3"/>
      <c r="P108" s="3"/>
      <c r="Q108" s="3"/>
      <c r="R108" s="3"/>
      <c r="S108" s="3"/>
      <c r="T108" s="3"/>
      <c r="U108" s="3"/>
      <c r="V108" s="3"/>
      <c r="W108" s="3"/>
      <c r="X108" s="3"/>
      <c r="Y108" s="3"/>
      <c r="Z108" s="3"/>
      <c r="AA108" s="3"/>
    </row>
    <row r="109" spans="1:27" customFormat="1" ht="27.6" x14ac:dyDescent="0.25">
      <c r="A109" s="16" t="s">
        <v>373</v>
      </c>
      <c r="B109" s="50" t="s">
        <v>338</v>
      </c>
      <c r="C109" s="19"/>
      <c r="D109" s="45" t="s">
        <v>338</v>
      </c>
      <c r="E109" s="42" t="s">
        <v>193</v>
      </c>
      <c r="F109" s="42">
        <v>0.375</v>
      </c>
      <c r="G109" s="42" t="s">
        <v>341</v>
      </c>
      <c r="H109" s="43">
        <v>300</v>
      </c>
      <c r="I109" s="42">
        <v>5</v>
      </c>
      <c r="J109" s="42">
        <f t="shared" si="40"/>
        <v>15</v>
      </c>
      <c r="K109" s="43">
        <f t="shared" si="41"/>
        <v>315</v>
      </c>
      <c r="L109" s="46">
        <f t="shared" si="42"/>
        <v>112.5</v>
      </c>
      <c r="M109" s="45" t="s">
        <v>380</v>
      </c>
      <c r="N109" s="3"/>
      <c r="O109" s="3"/>
      <c r="P109" s="3"/>
      <c r="Q109" s="3"/>
      <c r="R109" s="3"/>
      <c r="S109" s="3"/>
      <c r="T109" s="3"/>
      <c r="U109" s="3"/>
      <c r="V109" s="3"/>
      <c r="W109" s="3"/>
      <c r="X109" s="3"/>
      <c r="Y109" s="3"/>
      <c r="Z109" s="3"/>
      <c r="AA109" s="3"/>
    </row>
    <row r="110" spans="1:27" customFormat="1" ht="49.2" customHeight="1" x14ac:dyDescent="0.25">
      <c r="A110" s="15" t="s">
        <v>58</v>
      </c>
      <c r="B110" s="24" t="s">
        <v>102</v>
      </c>
      <c r="C110" s="31">
        <v>3000</v>
      </c>
      <c r="D110" s="17"/>
      <c r="E110" s="17"/>
      <c r="F110" s="17"/>
      <c r="G110" s="17"/>
      <c r="H110" s="17"/>
      <c r="I110" s="17"/>
      <c r="J110" s="17"/>
      <c r="K110" s="17"/>
      <c r="L110" s="46">
        <f t="shared" si="42"/>
        <v>0</v>
      </c>
      <c r="M110" s="17"/>
      <c r="N110" s="3"/>
      <c r="O110" s="3"/>
      <c r="P110" s="3"/>
      <c r="Q110" s="3"/>
      <c r="R110" s="3"/>
      <c r="S110" s="3"/>
      <c r="T110" s="3"/>
      <c r="U110" s="3"/>
      <c r="V110" s="3"/>
      <c r="W110" s="3"/>
      <c r="X110" s="3"/>
      <c r="Y110" s="3"/>
      <c r="Z110" s="3"/>
      <c r="AA110" s="3"/>
    </row>
    <row r="111" spans="1:27" customFormat="1" ht="46.5" customHeight="1" x14ac:dyDescent="0.25">
      <c r="A111" s="16" t="s">
        <v>59</v>
      </c>
      <c r="B111" s="47" t="s">
        <v>387</v>
      </c>
      <c r="C111" s="19"/>
      <c r="D111" s="42" t="s">
        <v>387</v>
      </c>
      <c r="E111" s="42" t="s">
        <v>193</v>
      </c>
      <c r="F111" s="42">
        <v>5</v>
      </c>
      <c r="G111" s="42" t="s">
        <v>389</v>
      </c>
      <c r="H111" s="43">
        <v>990</v>
      </c>
      <c r="I111" s="42">
        <v>5</v>
      </c>
      <c r="J111" s="43">
        <f>SUM(K111-H111)</f>
        <v>49.5</v>
      </c>
      <c r="K111" s="43">
        <f>SUM(H111*1.05)</f>
        <v>1039.5</v>
      </c>
      <c r="L111" s="46">
        <f t="shared" si="42"/>
        <v>4950</v>
      </c>
      <c r="M111" s="45" t="s">
        <v>391</v>
      </c>
      <c r="N111" s="3"/>
      <c r="O111" s="3"/>
      <c r="P111" s="3"/>
      <c r="Q111" s="3"/>
      <c r="R111" s="3"/>
      <c r="S111" s="3"/>
      <c r="T111" s="3"/>
      <c r="U111" s="3"/>
      <c r="V111" s="3"/>
      <c r="W111" s="3"/>
      <c r="X111" s="3"/>
      <c r="Y111" s="3"/>
      <c r="Z111" s="3"/>
      <c r="AA111" s="3"/>
    </row>
    <row r="112" spans="1:27" customFormat="1" ht="33" customHeight="1" x14ac:dyDescent="0.25">
      <c r="A112" s="16" t="s">
        <v>383</v>
      </c>
      <c r="B112" s="50" t="s">
        <v>388</v>
      </c>
      <c r="C112" s="19"/>
      <c r="D112" s="42" t="s">
        <v>390</v>
      </c>
      <c r="E112" s="42" t="s">
        <v>193</v>
      </c>
      <c r="F112" s="42">
        <v>2</v>
      </c>
      <c r="G112" s="42" t="s">
        <v>340</v>
      </c>
      <c r="H112" s="43">
        <v>160</v>
      </c>
      <c r="I112" s="42">
        <v>5</v>
      </c>
      <c r="J112" s="43">
        <f>SUM(K112-H112)</f>
        <v>8</v>
      </c>
      <c r="K112" s="43">
        <f>SUM(H112*1.05)</f>
        <v>168</v>
      </c>
      <c r="L112" s="46">
        <f t="shared" si="42"/>
        <v>320</v>
      </c>
      <c r="M112" s="45" t="s">
        <v>392</v>
      </c>
      <c r="N112" s="3"/>
      <c r="O112" s="3"/>
      <c r="P112" s="3"/>
      <c r="Q112" s="3"/>
      <c r="R112" s="3"/>
      <c r="S112" s="3"/>
      <c r="T112" s="3"/>
      <c r="U112" s="3"/>
      <c r="V112" s="3"/>
      <c r="W112" s="3"/>
      <c r="X112" s="3"/>
      <c r="Y112" s="3"/>
      <c r="Z112" s="3"/>
      <c r="AA112" s="3"/>
    </row>
    <row r="113" spans="1:27" customFormat="1" ht="27.6" x14ac:dyDescent="0.25">
      <c r="A113" s="16" t="s">
        <v>384</v>
      </c>
      <c r="B113" s="50" t="s">
        <v>336</v>
      </c>
      <c r="C113" s="19"/>
      <c r="D113" s="45" t="s">
        <v>336</v>
      </c>
      <c r="E113" s="42" t="s">
        <v>193</v>
      </c>
      <c r="F113" s="42">
        <v>0.375</v>
      </c>
      <c r="G113" s="42" t="s">
        <v>341</v>
      </c>
      <c r="H113" s="43">
        <v>300</v>
      </c>
      <c r="I113" s="42">
        <v>5</v>
      </c>
      <c r="J113" s="42">
        <f t="shared" ref="J113:J115" si="43">SUM(K113-H113)</f>
        <v>15</v>
      </c>
      <c r="K113" s="43">
        <f t="shared" ref="K113:K115" si="44">SUM(H113*1.05)</f>
        <v>315</v>
      </c>
      <c r="L113" s="46">
        <f t="shared" si="42"/>
        <v>112.5</v>
      </c>
      <c r="M113" s="45" t="s">
        <v>378</v>
      </c>
      <c r="N113" s="3"/>
      <c r="O113" s="3"/>
      <c r="P113" s="3"/>
      <c r="Q113" s="3"/>
      <c r="R113" s="3"/>
      <c r="S113" s="3"/>
      <c r="T113" s="3"/>
      <c r="U113" s="3"/>
      <c r="V113" s="3"/>
      <c r="W113" s="3"/>
      <c r="X113" s="3"/>
      <c r="Y113" s="3"/>
      <c r="Z113" s="3"/>
      <c r="AA113" s="3"/>
    </row>
    <row r="114" spans="1:27" customFormat="1" ht="27.6" x14ac:dyDescent="0.25">
      <c r="A114" s="16" t="s">
        <v>385</v>
      </c>
      <c r="B114" s="50" t="s">
        <v>337</v>
      </c>
      <c r="C114" s="19"/>
      <c r="D114" s="45" t="s">
        <v>337</v>
      </c>
      <c r="E114" s="42" t="s">
        <v>193</v>
      </c>
      <c r="F114" s="42">
        <v>0.375</v>
      </c>
      <c r="G114" s="42" t="s">
        <v>341</v>
      </c>
      <c r="H114" s="43">
        <v>300</v>
      </c>
      <c r="I114" s="42">
        <v>5</v>
      </c>
      <c r="J114" s="42">
        <f t="shared" si="43"/>
        <v>15</v>
      </c>
      <c r="K114" s="43">
        <f t="shared" si="44"/>
        <v>315</v>
      </c>
      <c r="L114" s="46">
        <f t="shared" si="42"/>
        <v>112.5</v>
      </c>
      <c r="M114" s="45" t="s">
        <v>379</v>
      </c>
      <c r="N114" s="3"/>
      <c r="O114" s="3"/>
      <c r="P114" s="3"/>
      <c r="Q114" s="3"/>
      <c r="R114" s="3"/>
      <c r="S114" s="3"/>
      <c r="T114" s="3"/>
      <c r="U114" s="3"/>
      <c r="V114" s="3"/>
      <c r="W114" s="3"/>
      <c r="X114" s="3"/>
      <c r="Y114" s="3"/>
      <c r="Z114" s="3"/>
      <c r="AA114" s="3"/>
    </row>
    <row r="115" spans="1:27" customFormat="1" ht="27.6" x14ac:dyDescent="0.25">
      <c r="A115" s="16" t="s">
        <v>386</v>
      </c>
      <c r="B115" s="50" t="s">
        <v>338</v>
      </c>
      <c r="C115" s="19"/>
      <c r="D115" s="45" t="s">
        <v>338</v>
      </c>
      <c r="E115" s="42" t="s">
        <v>193</v>
      </c>
      <c r="F115" s="42">
        <v>0.375</v>
      </c>
      <c r="G115" s="42" t="s">
        <v>341</v>
      </c>
      <c r="H115" s="43">
        <v>300</v>
      </c>
      <c r="I115" s="42">
        <v>5</v>
      </c>
      <c r="J115" s="42">
        <f t="shared" si="43"/>
        <v>15</v>
      </c>
      <c r="K115" s="43">
        <f t="shared" si="44"/>
        <v>315</v>
      </c>
      <c r="L115" s="46">
        <f t="shared" si="42"/>
        <v>112.5</v>
      </c>
      <c r="M115" s="45" t="s">
        <v>380</v>
      </c>
      <c r="N115" s="3"/>
      <c r="O115" s="3"/>
      <c r="P115" s="3"/>
      <c r="Q115" s="3"/>
      <c r="R115" s="3"/>
      <c r="S115" s="3"/>
      <c r="T115" s="3"/>
      <c r="U115" s="3"/>
      <c r="V115" s="3"/>
      <c r="W115" s="3"/>
      <c r="X115" s="3"/>
      <c r="Y115" s="3"/>
      <c r="Z115" s="3"/>
      <c r="AA115" s="3"/>
    </row>
    <row r="116" spans="1:27" customFormat="1" ht="49.2" customHeight="1" x14ac:dyDescent="0.25">
      <c r="A116" s="15" t="s">
        <v>60</v>
      </c>
      <c r="B116" s="24" t="s">
        <v>103</v>
      </c>
      <c r="C116" s="31">
        <v>20000</v>
      </c>
      <c r="D116" s="17"/>
      <c r="E116" s="17"/>
      <c r="F116" s="17"/>
      <c r="G116" s="17"/>
      <c r="H116" s="17"/>
      <c r="I116" s="17"/>
      <c r="J116" s="17"/>
      <c r="K116" s="17"/>
      <c r="L116" s="46">
        <f t="shared" si="42"/>
        <v>0</v>
      </c>
      <c r="M116" s="17"/>
      <c r="N116" s="3"/>
      <c r="O116" s="3"/>
      <c r="P116" s="3"/>
      <c r="Q116" s="3"/>
      <c r="R116" s="3"/>
      <c r="S116" s="3"/>
      <c r="T116" s="3"/>
      <c r="U116" s="3"/>
      <c r="V116" s="3"/>
      <c r="W116" s="3"/>
      <c r="X116" s="3"/>
      <c r="Y116" s="3"/>
      <c r="Z116" s="3"/>
      <c r="AA116" s="3"/>
    </row>
    <row r="117" spans="1:27" customFormat="1" ht="41.25" customHeight="1" x14ac:dyDescent="0.25">
      <c r="A117" s="16" t="s">
        <v>61</v>
      </c>
      <c r="B117" s="20" t="s">
        <v>396</v>
      </c>
      <c r="C117" s="19"/>
      <c r="D117" s="42" t="s">
        <v>396</v>
      </c>
      <c r="E117" s="42" t="s">
        <v>193</v>
      </c>
      <c r="F117" s="42">
        <v>4</v>
      </c>
      <c r="G117" s="42" t="s">
        <v>397</v>
      </c>
      <c r="H117" s="43">
        <v>180</v>
      </c>
      <c r="I117" s="42">
        <v>5</v>
      </c>
      <c r="J117" s="43">
        <f>SUM(K117-H117)</f>
        <v>9</v>
      </c>
      <c r="K117" s="43">
        <f>SUM(H117*1.05)</f>
        <v>189</v>
      </c>
      <c r="L117" s="46">
        <f>SUM(F117*H117)</f>
        <v>720</v>
      </c>
      <c r="M117" s="45" t="s">
        <v>398</v>
      </c>
      <c r="N117" s="3"/>
      <c r="O117" s="3"/>
      <c r="P117" s="3"/>
      <c r="Q117" s="3"/>
      <c r="R117" s="3"/>
      <c r="S117" s="3"/>
      <c r="T117" s="3"/>
      <c r="U117" s="3"/>
      <c r="V117" s="3"/>
      <c r="W117" s="3"/>
      <c r="X117" s="3"/>
      <c r="Y117" s="3"/>
      <c r="Z117" s="3"/>
      <c r="AA117" s="3"/>
    </row>
    <row r="118" spans="1:27" customFormat="1" ht="27.6" x14ac:dyDescent="0.25">
      <c r="A118" s="16" t="s">
        <v>393</v>
      </c>
      <c r="B118" s="41" t="s">
        <v>190</v>
      </c>
      <c r="C118" s="19"/>
      <c r="D118" s="42" t="s">
        <v>195</v>
      </c>
      <c r="E118" s="42" t="s">
        <v>193</v>
      </c>
      <c r="F118" s="42">
        <v>7.4999999999999997E-2</v>
      </c>
      <c r="G118" s="42" t="s">
        <v>284</v>
      </c>
      <c r="H118" s="43">
        <v>180</v>
      </c>
      <c r="I118" s="42">
        <v>5</v>
      </c>
      <c r="J118" s="44">
        <f>SUM(K118-H118)</f>
        <v>9</v>
      </c>
      <c r="K118" s="43">
        <f>SUM(H118*1.05)</f>
        <v>189</v>
      </c>
      <c r="L118" s="46">
        <f t="shared" ref="L118:L131" si="45">SUM(F118*H118)</f>
        <v>13.5</v>
      </c>
      <c r="M118" s="45" t="s">
        <v>213</v>
      </c>
      <c r="N118" s="3"/>
      <c r="O118" s="3"/>
      <c r="P118" s="3"/>
      <c r="Q118" s="3"/>
      <c r="R118" s="3"/>
      <c r="S118" s="3"/>
      <c r="T118" s="3"/>
      <c r="U118" s="3"/>
      <c r="V118" s="3"/>
      <c r="W118" s="3"/>
      <c r="X118" s="3"/>
      <c r="Y118" s="3"/>
      <c r="Z118" s="3"/>
      <c r="AA118" s="3"/>
    </row>
    <row r="119" spans="1:27" customFormat="1" ht="27.6" x14ac:dyDescent="0.25">
      <c r="A119" s="16" t="s">
        <v>394</v>
      </c>
      <c r="B119" s="41" t="s">
        <v>191</v>
      </c>
      <c r="C119" s="19"/>
      <c r="D119" s="42" t="s">
        <v>197</v>
      </c>
      <c r="E119" s="42" t="s">
        <v>193</v>
      </c>
      <c r="F119" s="42">
        <v>0.15</v>
      </c>
      <c r="G119" s="42" t="s">
        <v>196</v>
      </c>
      <c r="H119" s="43">
        <v>208</v>
      </c>
      <c r="I119" s="42">
        <v>5</v>
      </c>
      <c r="J119" s="44">
        <f t="shared" ref="J119:J120" si="46">SUM(K119-H119)</f>
        <v>10.400000000000006</v>
      </c>
      <c r="K119" s="43">
        <f t="shared" ref="K119:K120" si="47">SUM(H119*1.05)</f>
        <v>218.4</v>
      </c>
      <c r="L119" s="46">
        <f t="shared" si="45"/>
        <v>31.2</v>
      </c>
      <c r="M119" s="45" t="s">
        <v>214</v>
      </c>
      <c r="N119" s="3"/>
      <c r="O119" s="3"/>
      <c r="P119" s="3"/>
      <c r="Q119" s="3"/>
      <c r="R119" s="3"/>
      <c r="S119" s="3"/>
      <c r="T119" s="3"/>
      <c r="U119" s="3"/>
      <c r="V119" s="3"/>
      <c r="W119" s="3"/>
      <c r="X119" s="3"/>
      <c r="Y119" s="3"/>
      <c r="Z119" s="3"/>
      <c r="AA119" s="3"/>
    </row>
    <row r="120" spans="1:27" customFormat="1" ht="27.6" x14ac:dyDescent="0.25">
      <c r="A120" s="16" t="s">
        <v>395</v>
      </c>
      <c r="B120" s="41" t="s">
        <v>192</v>
      </c>
      <c r="C120" s="19"/>
      <c r="D120" s="42" t="s">
        <v>197</v>
      </c>
      <c r="E120" s="42" t="s">
        <v>193</v>
      </c>
      <c r="F120" s="42">
        <v>0.15</v>
      </c>
      <c r="G120" s="42" t="s">
        <v>196</v>
      </c>
      <c r="H120" s="43">
        <v>208</v>
      </c>
      <c r="I120" s="42">
        <v>5</v>
      </c>
      <c r="J120" s="44">
        <f t="shared" si="46"/>
        <v>10.400000000000006</v>
      </c>
      <c r="K120" s="43">
        <f t="shared" si="47"/>
        <v>218.4</v>
      </c>
      <c r="L120" s="46">
        <f t="shared" si="45"/>
        <v>31.2</v>
      </c>
      <c r="M120" s="45" t="s">
        <v>215</v>
      </c>
      <c r="N120" s="3"/>
      <c r="O120" s="3"/>
      <c r="P120" s="3"/>
      <c r="Q120" s="3"/>
      <c r="R120" s="3"/>
      <c r="S120" s="3"/>
      <c r="T120" s="3"/>
      <c r="U120" s="3"/>
      <c r="V120" s="3"/>
      <c r="W120" s="3"/>
      <c r="X120" s="3"/>
      <c r="Y120" s="3"/>
      <c r="Z120" s="3"/>
      <c r="AA120" s="3"/>
    </row>
    <row r="121" spans="1:27" customFormat="1" ht="42" customHeight="1" x14ac:dyDescent="0.25">
      <c r="A121" s="15" t="s">
        <v>63</v>
      </c>
      <c r="B121" s="24" t="s">
        <v>104</v>
      </c>
      <c r="C121" s="31">
        <v>3000</v>
      </c>
      <c r="D121" s="17"/>
      <c r="E121" s="17"/>
      <c r="F121" s="17"/>
      <c r="G121" s="17"/>
      <c r="H121" s="17"/>
      <c r="I121" s="17"/>
      <c r="J121" s="17"/>
      <c r="K121" s="17"/>
      <c r="L121" s="46">
        <f t="shared" si="45"/>
        <v>0</v>
      </c>
      <c r="M121" s="17"/>
      <c r="N121" s="3"/>
      <c r="O121" s="3"/>
      <c r="P121" s="3"/>
      <c r="Q121" s="3"/>
      <c r="R121" s="3"/>
      <c r="S121" s="3"/>
      <c r="T121" s="3"/>
      <c r="U121" s="3"/>
      <c r="V121" s="3"/>
      <c r="W121" s="3"/>
      <c r="X121" s="3"/>
      <c r="Y121" s="3"/>
      <c r="Z121" s="3"/>
      <c r="AA121" s="3"/>
    </row>
    <row r="122" spans="1:27" customFormat="1" ht="42" customHeight="1" x14ac:dyDescent="0.25">
      <c r="A122" s="16" t="s">
        <v>64</v>
      </c>
      <c r="B122" s="20" t="s">
        <v>402</v>
      </c>
      <c r="C122" s="19"/>
      <c r="D122" s="42" t="s">
        <v>402</v>
      </c>
      <c r="E122" s="42" t="s">
        <v>193</v>
      </c>
      <c r="F122" s="42">
        <v>7</v>
      </c>
      <c r="G122" s="42" t="s">
        <v>389</v>
      </c>
      <c r="H122" s="43">
        <v>70</v>
      </c>
      <c r="I122" s="42">
        <v>5</v>
      </c>
      <c r="J122" s="43">
        <f>SUM(K122-H122)</f>
        <v>3.5</v>
      </c>
      <c r="K122" s="43">
        <f>SUM(H122*1.05)</f>
        <v>73.5</v>
      </c>
      <c r="L122" s="46">
        <f t="shared" si="45"/>
        <v>490</v>
      </c>
      <c r="M122" s="45" t="s">
        <v>403</v>
      </c>
      <c r="N122" s="3"/>
      <c r="O122" s="3"/>
      <c r="P122" s="3"/>
      <c r="Q122" s="3"/>
      <c r="R122" s="3"/>
      <c r="S122" s="3"/>
      <c r="T122" s="3"/>
      <c r="U122" s="3"/>
      <c r="V122" s="3"/>
      <c r="W122" s="3"/>
      <c r="X122" s="3"/>
      <c r="Y122" s="3"/>
      <c r="Z122" s="3"/>
      <c r="AA122" s="3"/>
    </row>
    <row r="123" spans="1:27" customFormat="1" ht="27.6" x14ac:dyDescent="0.25">
      <c r="A123" s="16" t="s">
        <v>399</v>
      </c>
      <c r="B123" s="41" t="s">
        <v>190</v>
      </c>
      <c r="C123" s="19"/>
      <c r="D123" s="42" t="s">
        <v>195</v>
      </c>
      <c r="E123" s="42" t="s">
        <v>193</v>
      </c>
      <c r="F123" s="42">
        <v>7.4999999999999997E-2</v>
      </c>
      <c r="G123" s="42" t="s">
        <v>284</v>
      </c>
      <c r="H123" s="43">
        <v>180</v>
      </c>
      <c r="I123" s="42">
        <v>5</v>
      </c>
      <c r="J123" s="44">
        <f>SUM(K123-H123)</f>
        <v>9</v>
      </c>
      <c r="K123" s="43">
        <f>SUM(H123*1.05)</f>
        <v>189</v>
      </c>
      <c r="L123" s="46">
        <f t="shared" si="45"/>
        <v>13.5</v>
      </c>
      <c r="M123" s="45" t="s">
        <v>404</v>
      </c>
      <c r="N123" s="3"/>
      <c r="O123" s="3"/>
      <c r="P123" s="3"/>
      <c r="Q123" s="3"/>
      <c r="R123" s="3"/>
      <c r="S123" s="3"/>
      <c r="T123" s="3"/>
      <c r="U123" s="3"/>
      <c r="V123" s="3"/>
      <c r="W123" s="3"/>
      <c r="X123" s="3"/>
      <c r="Y123" s="3"/>
      <c r="Z123" s="3"/>
      <c r="AA123" s="3"/>
    </row>
    <row r="124" spans="1:27" customFormat="1" ht="27.6" x14ac:dyDescent="0.25">
      <c r="A124" s="16" t="s">
        <v>400</v>
      </c>
      <c r="B124" s="41" t="s">
        <v>191</v>
      </c>
      <c r="C124" s="19"/>
      <c r="D124" s="42" t="s">
        <v>197</v>
      </c>
      <c r="E124" s="42" t="s">
        <v>193</v>
      </c>
      <c r="F124" s="42">
        <v>0.15</v>
      </c>
      <c r="G124" s="42" t="s">
        <v>196</v>
      </c>
      <c r="H124" s="43">
        <v>208</v>
      </c>
      <c r="I124" s="42">
        <v>5</v>
      </c>
      <c r="J124" s="44">
        <f t="shared" ref="J124:J125" si="48">SUM(K124-H124)</f>
        <v>10.400000000000006</v>
      </c>
      <c r="K124" s="43">
        <f t="shared" ref="K124:K125" si="49">SUM(H124*1.05)</f>
        <v>218.4</v>
      </c>
      <c r="L124" s="46">
        <f t="shared" si="45"/>
        <v>31.2</v>
      </c>
      <c r="M124" s="45" t="s">
        <v>405</v>
      </c>
      <c r="N124" s="3"/>
      <c r="O124" s="3"/>
      <c r="P124" s="3"/>
      <c r="Q124" s="3"/>
      <c r="R124" s="3"/>
      <c r="S124" s="3"/>
      <c r="T124" s="3"/>
      <c r="U124" s="3"/>
      <c r="V124" s="3"/>
      <c r="W124" s="3"/>
      <c r="X124" s="3"/>
      <c r="Y124" s="3"/>
      <c r="Z124" s="3"/>
      <c r="AA124" s="3"/>
    </row>
    <row r="125" spans="1:27" customFormat="1" ht="27.6" x14ac:dyDescent="0.25">
      <c r="A125" s="16" t="s">
        <v>401</v>
      </c>
      <c r="B125" s="41" t="s">
        <v>192</v>
      </c>
      <c r="C125" s="19"/>
      <c r="D125" s="42" t="s">
        <v>197</v>
      </c>
      <c r="E125" s="42" t="s">
        <v>193</v>
      </c>
      <c r="F125" s="42">
        <v>0.15</v>
      </c>
      <c r="G125" s="42" t="s">
        <v>196</v>
      </c>
      <c r="H125" s="43">
        <v>208</v>
      </c>
      <c r="I125" s="42">
        <v>5</v>
      </c>
      <c r="J125" s="44">
        <f t="shared" si="48"/>
        <v>10.400000000000006</v>
      </c>
      <c r="K125" s="43">
        <f t="shared" si="49"/>
        <v>218.4</v>
      </c>
      <c r="L125" s="46">
        <f t="shared" si="45"/>
        <v>31.2</v>
      </c>
      <c r="M125" s="45" t="s">
        <v>406</v>
      </c>
      <c r="N125" s="3"/>
      <c r="O125" s="3"/>
      <c r="P125" s="3"/>
      <c r="Q125" s="3"/>
      <c r="R125" s="3"/>
      <c r="S125" s="3"/>
      <c r="T125" s="3"/>
      <c r="U125" s="3"/>
      <c r="V125" s="3"/>
      <c r="W125" s="3"/>
      <c r="X125" s="3"/>
      <c r="Y125" s="3"/>
      <c r="Z125" s="3"/>
      <c r="AA125" s="3"/>
    </row>
    <row r="126" spans="1:27" customFormat="1" ht="63" customHeight="1" x14ac:dyDescent="0.25">
      <c r="A126" s="15" t="s">
        <v>65</v>
      </c>
      <c r="B126" s="24" t="s">
        <v>105</v>
      </c>
      <c r="C126" s="31">
        <v>2000</v>
      </c>
      <c r="D126" s="17"/>
      <c r="E126" s="17"/>
      <c r="F126" s="17"/>
      <c r="G126" s="17"/>
      <c r="H126" s="17"/>
      <c r="I126" s="17"/>
      <c r="J126" s="17"/>
      <c r="K126" s="17"/>
      <c r="L126" s="46">
        <f t="shared" si="45"/>
        <v>0</v>
      </c>
      <c r="M126" s="17"/>
      <c r="N126" s="3"/>
      <c r="O126" s="3"/>
      <c r="P126" s="3"/>
      <c r="Q126" s="3"/>
      <c r="R126" s="3"/>
      <c r="S126" s="3"/>
      <c r="T126" s="3"/>
      <c r="U126" s="3"/>
      <c r="V126" s="3"/>
      <c r="W126" s="3"/>
      <c r="X126" s="3"/>
      <c r="Y126" s="3"/>
      <c r="Z126" s="3"/>
      <c r="AA126" s="3"/>
    </row>
    <row r="127" spans="1:27" customFormat="1" ht="34.5" customHeight="1" x14ac:dyDescent="0.25">
      <c r="A127" s="16" t="s">
        <v>66</v>
      </c>
      <c r="B127" s="50" t="s">
        <v>410</v>
      </c>
      <c r="C127" s="19"/>
      <c r="D127" s="45" t="s">
        <v>410</v>
      </c>
      <c r="E127" s="42" t="s">
        <v>193</v>
      </c>
      <c r="F127" s="42">
        <v>1.5</v>
      </c>
      <c r="G127" s="42" t="s">
        <v>415</v>
      </c>
      <c r="H127" s="43">
        <v>360</v>
      </c>
      <c r="I127" s="42">
        <v>5</v>
      </c>
      <c r="J127" s="43">
        <f>SUM(K127-H127)</f>
        <v>18</v>
      </c>
      <c r="K127" s="43">
        <f>SUM(H127*1.05)</f>
        <v>378</v>
      </c>
      <c r="L127" s="46">
        <f t="shared" si="45"/>
        <v>540</v>
      </c>
      <c r="M127" s="45" t="s">
        <v>411</v>
      </c>
      <c r="N127" s="3"/>
      <c r="O127" s="3"/>
      <c r="P127" s="3"/>
      <c r="Q127" s="3"/>
      <c r="R127" s="3"/>
      <c r="S127" s="3"/>
      <c r="T127" s="3"/>
      <c r="U127" s="3"/>
      <c r="V127" s="3"/>
      <c r="W127" s="3"/>
      <c r="X127" s="3"/>
      <c r="Y127" s="3"/>
      <c r="Z127" s="3"/>
      <c r="AA127" s="3"/>
    </row>
    <row r="128" spans="1:27" customFormat="1" ht="27.6" x14ac:dyDescent="0.25">
      <c r="A128" s="16" t="s">
        <v>407</v>
      </c>
      <c r="B128" s="41" t="s">
        <v>190</v>
      </c>
      <c r="C128" s="19"/>
      <c r="D128" s="42" t="s">
        <v>195</v>
      </c>
      <c r="E128" s="42" t="s">
        <v>193</v>
      </c>
      <c r="F128" s="42">
        <v>7.4999999999999997E-2</v>
      </c>
      <c r="G128" s="42" t="s">
        <v>284</v>
      </c>
      <c r="H128" s="43">
        <v>180</v>
      </c>
      <c r="I128" s="42">
        <v>5</v>
      </c>
      <c r="J128" s="44">
        <f>SUM(K128-H128)</f>
        <v>9</v>
      </c>
      <c r="K128" s="43">
        <f>SUM(H128*1.05)</f>
        <v>189</v>
      </c>
      <c r="L128" s="46">
        <f t="shared" si="45"/>
        <v>13.5</v>
      </c>
      <c r="M128" s="45" t="s">
        <v>412</v>
      </c>
      <c r="N128" s="3"/>
      <c r="O128" s="3"/>
      <c r="P128" s="3"/>
      <c r="Q128" s="3"/>
      <c r="R128" s="3"/>
      <c r="S128" s="3"/>
      <c r="T128" s="3"/>
      <c r="U128" s="3"/>
      <c r="V128" s="3"/>
      <c r="W128" s="3"/>
      <c r="X128" s="3"/>
      <c r="Y128" s="3"/>
      <c r="Z128" s="3"/>
      <c r="AA128" s="3"/>
    </row>
    <row r="129" spans="1:27" customFormat="1" ht="27.6" x14ac:dyDescent="0.25">
      <c r="A129" s="16" t="s">
        <v>408</v>
      </c>
      <c r="B129" s="41" t="s">
        <v>191</v>
      </c>
      <c r="C129" s="19"/>
      <c r="D129" s="42" t="s">
        <v>197</v>
      </c>
      <c r="E129" s="42" t="s">
        <v>193</v>
      </c>
      <c r="F129" s="42">
        <v>0.15</v>
      </c>
      <c r="G129" s="42" t="s">
        <v>196</v>
      </c>
      <c r="H129" s="43">
        <v>208</v>
      </c>
      <c r="I129" s="42">
        <v>5</v>
      </c>
      <c r="J129" s="44">
        <f t="shared" ref="J129:J130" si="50">SUM(K129-H129)</f>
        <v>10.400000000000006</v>
      </c>
      <c r="K129" s="43">
        <f t="shared" ref="K129:K130" si="51">SUM(H129*1.05)</f>
        <v>218.4</v>
      </c>
      <c r="L129" s="46">
        <f t="shared" si="45"/>
        <v>31.2</v>
      </c>
      <c r="M129" s="45" t="s">
        <v>413</v>
      </c>
      <c r="N129" s="3"/>
      <c r="O129" s="3"/>
      <c r="P129" s="3"/>
      <c r="Q129" s="3"/>
      <c r="R129" s="3"/>
      <c r="S129" s="3"/>
      <c r="T129" s="3"/>
      <c r="U129" s="3"/>
      <c r="V129" s="3"/>
      <c r="W129" s="3"/>
      <c r="X129" s="3"/>
      <c r="Y129" s="3"/>
      <c r="Z129" s="3"/>
      <c r="AA129" s="3"/>
    </row>
    <row r="130" spans="1:27" customFormat="1" ht="27.6" x14ac:dyDescent="0.25">
      <c r="A130" s="16" t="s">
        <v>409</v>
      </c>
      <c r="B130" s="41" t="s">
        <v>192</v>
      </c>
      <c r="C130" s="19"/>
      <c r="D130" s="42" t="s">
        <v>197</v>
      </c>
      <c r="E130" s="42" t="s">
        <v>193</v>
      </c>
      <c r="F130" s="42">
        <v>0.15</v>
      </c>
      <c r="G130" s="42" t="s">
        <v>196</v>
      </c>
      <c r="H130" s="43">
        <v>208</v>
      </c>
      <c r="I130" s="42">
        <v>5</v>
      </c>
      <c r="J130" s="44">
        <f t="shared" si="50"/>
        <v>10.400000000000006</v>
      </c>
      <c r="K130" s="43">
        <f t="shared" si="51"/>
        <v>218.4</v>
      </c>
      <c r="L130" s="46">
        <f t="shared" si="45"/>
        <v>31.2</v>
      </c>
      <c r="M130" s="45" t="s">
        <v>414</v>
      </c>
      <c r="N130" s="3"/>
      <c r="O130" s="3"/>
      <c r="P130" s="3"/>
      <c r="Q130" s="3"/>
      <c r="R130" s="3"/>
      <c r="S130" s="3"/>
      <c r="T130" s="3"/>
      <c r="U130" s="3"/>
      <c r="V130" s="3"/>
      <c r="W130" s="3"/>
      <c r="X130" s="3"/>
      <c r="Y130" s="3"/>
      <c r="Z130" s="3"/>
      <c r="AA130" s="3"/>
    </row>
    <row r="131" spans="1:27" customFormat="1" ht="39.6" customHeight="1" x14ac:dyDescent="0.25">
      <c r="A131" s="15" t="s">
        <v>67</v>
      </c>
      <c r="B131" s="24" t="s">
        <v>106</v>
      </c>
      <c r="C131" s="31">
        <v>1000</v>
      </c>
      <c r="D131" s="17"/>
      <c r="E131" s="17"/>
      <c r="F131" s="17"/>
      <c r="G131" s="17"/>
      <c r="H131" s="17"/>
      <c r="I131" s="17"/>
      <c r="J131" s="17"/>
      <c r="K131" s="17"/>
      <c r="L131" s="46">
        <f t="shared" si="45"/>
        <v>0</v>
      </c>
      <c r="M131" s="17"/>
      <c r="N131" s="3"/>
      <c r="O131" s="3"/>
      <c r="P131" s="3"/>
      <c r="Q131" s="3"/>
      <c r="R131" s="3"/>
      <c r="S131" s="3"/>
      <c r="T131" s="3"/>
      <c r="U131" s="3"/>
      <c r="V131" s="3"/>
      <c r="W131" s="3"/>
      <c r="X131" s="3"/>
      <c r="Y131" s="3"/>
      <c r="Z131" s="3"/>
      <c r="AA131" s="3"/>
    </row>
    <row r="132" spans="1:27" customFormat="1" ht="36" customHeight="1" x14ac:dyDescent="0.25">
      <c r="A132" s="16" t="s">
        <v>68</v>
      </c>
      <c r="B132" s="50" t="s">
        <v>419</v>
      </c>
      <c r="C132" s="19"/>
      <c r="D132" s="45" t="s">
        <v>419</v>
      </c>
      <c r="E132" s="42" t="s">
        <v>193</v>
      </c>
      <c r="F132" s="42">
        <v>2</v>
      </c>
      <c r="G132" s="42" t="s">
        <v>420</v>
      </c>
      <c r="H132" s="43">
        <v>140</v>
      </c>
      <c r="I132" s="42">
        <v>5</v>
      </c>
      <c r="J132" s="43">
        <f>SUM(K132-H132)</f>
        <v>7</v>
      </c>
      <c r="K132" s="43">
        <f>SUM(H132*1.05)</f>
        <v>147</v>
      </c>
      <c r="L132" s="46">
        <f>SUM(F132*H132)</f>
        <v>280</v>
      </c>
      <c r="M132" s="45" t="s">
        <v>421</v>
      </c>
      <c r="N132" s="3"/>
      <c r="O132" s="3"/>
      <c r="P132" s="3"/>
      <c r="Q132" s="3"/>
      <c r="R132" s="3"/>
      <c r="S132" s="3"/>
      <c r="T132" s="3"/>
      <c r="U132" s="3"/>
      <c r="V132" s="3"/>
      <c r="W132" s="3"/>
      <c r="X132" s="3"/>
      <c r="Y132" s="3"/>
      <c r="Z132" s="3"/>
      <c r="AA132" s="3"/>
    </row>
    <row r="133" spans="1:27" customFormat="1" ht="27.6" x14ac:dyDescent="0.25">
      <c r="A133" s="16" t="s">
        <v>416</v>
      </c>
      <c r="B133" s="41" t="s">
        <v>190</v>
      </c>
      <c r="C133" s="19"/>
      <c r="D133" s="42" t="s">
        <v>195</v>
      </c>
      <c r="E133" s="42" t="s">
        <v>193</v>
      </c>
      <c r="F133" s="42">
        <v>7.4999999999999997E-2</v>
      </c>
      <c r="G133" s="42" t="s">
        <v>284</v>
      </c>
      <c r="H133" s="43">
        <v>180</v>
      </c>
      <c r="I133" s="42">
        <v>5</v>
      </c>
      <c r="J133" s="44">
        <f>SUM(K133-H133)</f>
        <v>9</v>
      </c>
      <c r="K133" s="43">
        <f>SUM(H133*1.05)</f>
        <v>189</v>
      </c>
      <c r="L133" s="46">
        <f t="shared" ref="L133:L143" si="52">SUM(F133*H133)</f>
        <v>13.5</v>
      </c>
      <c r="M133" s="45" t="s">
        <v>422</v>
      </c>
      <c r="N133" s="3"/>
      <c r="O133" s="3"/>
      <c r="P133" s="3"/>
      <c r="Q133" s="3"/>
      <c r="R133" s="3"/>
      <c r="S133" s="3"/>
      <c r="T133" s="3"/>
      <c r="U133" s="3"/>
      <c r="V133" s="3"/>
      <c r="W133" s="3"/>
      <c r="X133" s="3"/>
      <c r="Y133" s="3"/>
      <c r="Z133" s="3"/>
      <c r="AA133" s="3"/>
    </row>
    <row r="134" spans="1:27" customFormat="1" ht="27.6" x14ac:dyDescent="0.25">
      <c r="A134" s="16" t="s">
        <v>417</v>
      </c>
      <c r="B134" s="41" t="s">
        <v>191</v>
      </c>
      <c r="C134" s="19"/>
      <c r="D134" s="42" t="s">
        <v>197</v>
      </c>
      <c r="E134" s="42" t="s">
        <v>193</v>
      </c>
      <c r="F134" s="42">
        <v>0.15</v>
      </c>
      <c r="G134" s="42" t="s">
        <v>196</v>
      </c>
      <c r="H134" s="43">
        <v>208</v>
      </c>
      <c r="I134" s="42">
        <v>5</v>
      </c>
      <c r="J134" s="44">
        <f t="shared" ref="J134:J135" si="53">SUM(K134-H134)</f>
        <v>10.400000000000006</v>
      </c>
      <c r="K134" s="43">
        <f t="shared" ref="K134:K135" si="54">SUM(H134*1.05)</f>
        <v>218.4</v>
      </c>
      <c r="L134" s="46">
        <f t="shared" si="52"/>
        <v>31.2</v>
      </c>
      <c r="M134" s="45" t="s">
        <v>423</v>
      </c>
      <c r="N134" s="3"/>
      <c r="O134" s="3"/>
      <c r="P134" s="3"/>
      <c r="Q134" s="3"/>
      <c r="R134" s="3"/>
      <c r="S134" s="3"/>
      <c r="T134" s="3"/>
      <c r="U134" s="3"/>
      <c r="V134" s="3"/>
      <c r="W134" s="3"/>
      <c r="X134" s="3"/>
      <c r="Y134" s="3"/>
      <c r="Z134" s="3"/>
      <c r="AA134" s="3"/>
    </row>
    <row r="135" spans="1:27" customFormat="1" ht="27.6" x14ac:dyDescent="0.25">
      <c r="A135" s="16" t="s">
        <v>418</v>
      </c>
      <c r="B135" s="41" t="s">
        <v>192</v>
      </c>
      <c r="C135" s="19"/>
      <c r="D135" s="42" t="s">
        <v>197</v>
      </c>
      <c r="E135" s="42" t="s">
        <v>193</v>
      </c>
      <c r="F135" s="42">
        <v>0.15</v>
      </c>
      <c r="G135" s="42" t="s">
        <v>196</v>
      </c>
      <c r="H135" s="43">
        <v>208</v>
      </c>
      <c r="I135" s="42">
        <v>5</v>
      </c>
      <c r="J135" s="44">
        <f t="shared" si="53"/>
        <v>10.400000000000006</v>
      </c>
      <c r="K135" s="43">
        <f t="shared" si="54"/>
        <v>218.4</v>
      </c>
      <c r="L135" s="46">
        <f t="shared" si="52"/>
        <v>31.2</v>
      </c>
      <c r="M135" s="45" t="s">
        <v>424</v>
      </c>
      <c r="N135" s="3"/>
      <c r="O135" s="3"/>
      <c r="P135" s="3"/>
      <c r="Q135" s="3"/>
      <c r="R135" s="3"/>
      <c r="S135" s="3"/>
      <c r="T135" s="3"/>
      <c r="U135" s="3"/>
      <c r="V135" s="3"/>
      <c r="W135" s="3"/>
      <c r="X135" s="3"/>
      <c r="Y135" s="3"/>
      <c r="Z135" s="3"/>
      <c r="AA135" s="3"/>
    </row>
    <row r="136" spans="1:27" customFormat="1" ht="49.2" customHeight="1" x14ac:dyDescent="0.25">
      <c r="A136" s="15" t="s">
        <v>69</v>
      </c>
      <c r="B136" s="24" t="s">
        <v>107</v>
      </c>
      <c r="C136" s="31">
        <v>2000</v>
      </c>
      <c r="D136" s="17"/>
      <c r="E136" s="17"/>
      <c r="F136" s="17"/>
      <c r="G136" s="17"/>
      <c r="H136" s="17"/>
      <c r="I136" s="17"/>
      <c r="J136" s="17"/>
      <c r="K136" s="17"/>
      <c r="L136" s="46">
        <f t="shared" si="52"/>
        <v>0</v>
      </c>
      <c r="M136" s="17"/>
      <c r="N136" s="3"/>
      <c r="O136" s="3"/>
      <c r="P136" s="3"/>
      <c r="Q136" s="3"/>
      <c r="R136" s="3"/>
      <c r="S136" s="3"/>
      <c r="T136" s="3"/>
      <c r="U136" s="3"/>
      <c r="V136" s="3"/>
      <c r="W136" s="3"/>
      <c r="X136" s="3"/>
      <c r="Y136" s="3"/>
      <c r="Z136" s="3"/>
      <c r="AA136" s="3"/>
    </row>
    <row r="137" spans="1:27" customFormat="1" ht="29.25" customHeight="1" x14ac:dyDescent="0.25">
      <c r="A137" s="16" t="s">
        <v>70</v>
      </c>
      <c r="B137" s="50" t="s">
        <v>428</v>
      </c>
      <c r="C137" s="19"/>
      <c r="D137" s="45" t="s">
        <v>428</v>
      </c>
      <c r="E137" s="42" t="s">
        <v>193</v>
      </c>
      <c r="F137" s="42">
        <v>3</v>
      </c>
      <c r="G137" s="42" t="s">
        <v>429</v>
      </c>
      <c r="H137" s="43">
        <v>140</v>
      </c>
      <c r="I137" s="42">
        <v>5</v>
      </c>
      <c r="J137" s="43">
        <f>SUM(K137-H137)</f>
        <v>7</v>
      </c>
      <c r="K137" s="43">
        <f>SUM(H137*1.05)</f>
        <v>147</v>
      </c>
      <c r="L137" s="46">
        <f t="shared" si="52"/>
        <v>420</v>
      </c>
      <c r="M137" s="45" t="s">
        <v>430</v>
      </c>
      <c r="N137" s="3"/>
      <c r="O137" s="3"/>
      <c r="P137" s="3"/>
      <c r="Q137" s="3"/>
      <c r="R137" s="3"/>
      <c r="S137" s="3"/>
      <c r="T137" s="3"/>
      <c r="U137" s="3"/>
      <c r="V137" s="3"/>
      <c r="W137" s="3"/>
      <c r="X137" s="3"/>
      <c r="Y137" s="3"/>
      <c r="Z137" s="3"/>
      <c r="AA137" s="3"/>
    </row>
    <row r="138" spans="1:27" customFormat="1" ht="27.6" x14ac:dyDescent="0.25">
      <c r="A138" s="16" t="s">
        <v>425</v>
      </c>
      <c r="B138" s="41" t="s">
        <v>190</v>
      </c>
      <c r="C138" s="19"/>
      <c r="D138" s="42" t="s">
        <v>195</v>
      </c>
      <c r="E138" s="42" t="s">
        <v>193</v>
      </c>
      <c r="F138" s="42">
        <v>7.4999999999999997E-2</v>
      </c>
      <c r="G138" s="42" t="s">
        <v>284</v>
      </c>
      <c r="H138" s="43">
        <v>180</v>
      </c>
      <c r="I138" s="42">
        <v>5</v>
      </c>
      <c r="J138" s="44">
        <f>SUM(K138-H138)</f>
        <v>9</v>
      </c>
      <c r="K138" s="43">
        <f>SUM(H138*1.05)</f>
        <v>189</v>
      </c>
      <c r="L138" s="46">
        <f t="shared" si="52"/>
        <v>13.5</v>
      </c>
      <c r="M138" s="45" t="s">
        <v>404</v>
      </c>
      <c r="N138" s="3"/>
      <c r="O138" s="3"/>
      <c r="P138" s="3"/>
      <c r="Q138" s="3"/>
      <c r="R138" s="3"/>
      <c r="S138" s="3"/>
      <c r="T138" s="3"/>
      <c r="U138" s="3"/>
      <c r="V138" s="3"/>
      <c r="W138" s="3"/>
      <c r="X138" s="3"/>
      <c r="Y138" s="3"/>
      <c r="Z138" s="3"/>
      <c r="AA138" s="3"/>
    </row>
    <row r="139" spans="1:27" customFormat="1" ht="27.6" x14ac:dyDescent="0.25">
      <c r="A139" s="16" t="s">
        <v>426</v>
      </c>
      <c r="B139" s="41" t="s">
        <v>191</v>
      </c>
      <c r="C139" s="19"/>
      <c r="D139" s="42" t="s">
        <v>197</v>
      </c>
      <c r="E139" s="42" t="s">
        <v>193</v>
      </c>
      <c r="F139" s="42">
        <v>0.15</v>
      </c>
      <c r="G139" s="42" t="s">
        <v>196</v>
      </c>
      <c r="H139" s="43">
        <v>208</v>
      </c>
      <c r="I139" s="42">
        <v>5</v>
      </c>
      <c r="J139" s="44">
        <f t="shared" ref="J139:J140" si="55">SUM(K139-H139)</f>
        <v>10.400000000000006</v>
      </c>
      <c r="K139" s="43">
        <f t="shared" ref="K139:K140" si="56">SUM(H139*1.05)</f>
        <v>218.4</v>
      </c>
      <c r="L139" s="46">
        <f t="shared" si="52"/>
        <v>31.2</v>
      </c>
      <c r="M139" s="45" t="s">
        <v>405</v>
      </c>
      <c r="N139" s="3"/>
      <c r="O139" s="3"/>
      <c r="P139" s="3"/>
      <c r="Q139" s="3"/>
      <c r="R139" s="3"/>
      <c r="S139" s="3"/>
      <c r="T139" s="3"/>
      <c r="U139" s="3"/>
      <c r="V139" s="3"/>
      <c r="W139" s="3"/>
      <c r="X139" s="3"/>
      <c r="Y139" s="3"/>
      <c r="Z139" s="3"/>
      <c r="AA139" s="3"/>
    </row>
    <row r="140" spans="1:27" customFormat="1" ht="27.6" x14ac:dyDescent="0.25">
      <c r="A140" s="16" t="s">
        <v>427</v>
      </c>
      <c r="B140" s="41" t="s">
        <v>192</v>
      </c>
      <c r="C140" s="19"/>
      <c r="D140" s="42" t="s">
        <v>197</v>
      </c>
      <c r="E140" s="42" t="s">
        <v>193</v>
      </c>
      <c r="F140" s="42">
        <v>0.15</v>
      </c>
      <c r="G140" s="42" t="s">
        <v>196</v>
      </c>
      <c r="H140" s="43">
        <v>208</v>
      </c>
      <c r="I140" s="42">
        <v>5</v>
      </c>
      <c r="J140" s="44">
        <f t="shared" si="55"/>
        <v>10.400000000000006</v>
      </c>
      <c r="K140" s="43">
        <f t="shared" si="56"/>
        <v>218.4</v>
      </c>
      <c r="L140" s="46">
        <f t="shared" si="52"/>
        <v>31.2</v>
      </c>
      <c r="M140" s="45" t="s">
        <v>406</v>
      </c>
      <c r="N140" s="3"/>
      <c r="O140" s="3"/>
      <c r="P140" s="3"/>
      <c r="Q140" s="3"/>
      <c r="R140" s="3"/>
      <c r="S140" s="3"/>
      <c r="T140" s="3"/>
      <c r="U140" s="3"/>
      <c r="V140" s="3"/>
      <c r="W140" s="3"/>
      <c r="X140" s="3"/>
      <c r="Y140" s="3"/>
      <c r="Z140" s="3"/>
      <c r="AA140" s="3"/>
    </row>
    <row r="141" spans="1:27" customFormat="1" ht="49.2" customHeight="1" x14ac:dyDescent="0.25">
      <c r="A141" s="15" t="s">
        <v>71</v>
      </c>
      <c r="B141" s="24" t="s">
        <v>127</v>
      </c>
      <c r="C141" s="31">
        <v>500</v>
      </c>
      <c r="D141" s="17"/>
      <c r="E141" s="17"/>
      <c r="F141" s="17"/>
      <c r="G141" s="17"/>
      <c r="H141" s="17"/>
      <c r="I141" s="17"/>
      <c r="J141" s="17"/>
      <c r="K141" s="17"/>
      <c r="L141" s="46">
        <f t="shared" si="52"/>
        <v>0</v>
      </c>
      <c r="M141" s="17"/>
      <c r="N141" s="3"/>
      <c r="O141" s="3"/>
      <c r="P141" s="3"/>
      <c r="Q141" s="3"/>
      <c r="R141" s="3"/>
      <c r="S141" s="3"/>
      <c r="T141" s="3"/>
      <c r="U141" s="3"/>
      <c r="V141" s="3"/>
      <c r="W141" s="3"/>
      <c r="X141" s="3"/>
      <c r="Y141" s="3"/>
      <c r="Z141" s="3"/>
      <c r="AA141" s="3"/>
    </row>
    <row r="142" spans="1:27" customFormat="1" ht="74.400000000000006" customHeight="1" x14ac:dyDescent="0.25">
      <c r="A142" s="16" t="s">
        <v>72</v>
      </c>
      <c r="B142" s="52" t="s">
        <v>435</v>
      </c>
      <c r="C142" s="19"/>
      <c r="D142" s="53" t="s">
        <v>435</v>
      </c>
      <c r="E142" s="18" t="s">
        <v>193</v>
      </c>
      <c r="F142" s="18">
        <v>2</v>
      </c>
      <c r="G142" s="18" t="s">
        <v>389</v>
      </c>
      <c r="H142" s="46">
        <v>990</v>
      </c>
      <c r="I142" s="18">
        <v>5</v>
      </c>
      <c r="J142" s="46">
        <f>SUM(K142-H142)</f>
        <v>49.5</v>
      </c>
      <c r="K142" s="46">
        <f>SUM(H142*1.05)</f>
        <v>1039.5</v>
      </c>
      <c r="L142" s="46">
        <f t="shared" si="52"/>
        <v>1980</v>
      </c>
      <c r="M142" s="45" t="s">
        <v>436</v>
      </c>
      <c r="N142" s="3"/>
      <c r="O142" s="3"/>
      <c r="P142" s="3"/>
      <c r="Q142" s="3"/>
      <c r="R142" s="3"/>
      <c r="S142" s="3"/>
      <c r="T142" s="3"/>
      <c r="U142" s="3"/>
      <c r="V142" s="3"/>
      <c r="W142" s="3"/>
      <c r="X142" s="3"/>
      <c r="Y142" s="3"/>
      <c r="Z142" s="3"/>
      <c r="AA142" s="3"/>
    </row>
    <row r="143" spans="1:27" customFormat="1" ht="28.8" x14ac:dyDescent="0.25">
      <c r="A143" s="16" t="s">
        <v>431</v>
      </c>
      <c r="B143" s="50" t="s">
        <v>352</v>
      </c>
      <c r="C143" s="19"/>
      <c r="D143" s="54" t="s">
        <v>335</v>
      </c>
      <c r="E143" s="18" t="s">
        <v>193</v>
      </c>
      <c r="F143" s="18">
        <v>1</v>
      </c>
      <c r="G143" s="18" t="s">
        <v>340</v>
      </c>
      <c r="H143" s="46">
        <v>280</v>
      </c>
      <c r="I143" s="18">
        <v>5</v>
      </c>
      <c r="J143" s="18">
        <f t="shared" ref="J143:J146" si="57">SUM(K143-H143)</f>
        <v>14</v>
      </c>
      <c r="K143" s="46">
        <f>SUM(H143*1.05)</f>
        <v>294</v>
      </c>
      <c r="L143" s="46">
        <f t="shared" si="52"/>
        <v>280</v>
      </c>
      <c r="M143" s="45" t="s">
        <v>437</v>
      </c>
      <c r="N143" s="3"/>
      <c r="O143" s="3"/>
      <c r="P143" s="3"/>
      <c r="Q143" s="3"/>
      <c r="R143" s="3"/>
      <c r="S143" s="3"/>
      <c r="T143" s="3"/>
      <c r="U143" s="3"/>
      <c r="V143" s="3"/>
      <c r="W143" s="3"/>
      <c r="X143" s="3"/>
      <c r="Y143" s="3"/>
      <c r="Z143" s="3"/>
      <c r="AA143" s="3"/>
    </row>
    <row r="144" spans="1:27" customFormat="1" ht="28.8" x14ac:dyDescent="0.25">
      <c r="A144" s="16" t="s">
        <v>432</v>
      </c>
      <c r="B144" s="50" t="s">
        <v>336</v>
      </c>
      <c r="C144" s="19"/>
      <c r="D144" s="54" t="s">
        <v>336</v>
      </c>
      <c r="E144" s="18" t="s">
        <v>193</v>
      </c>
      <c r="F144" s="18">
        <v>0.375</v>
      </c>
      <c r="G144" s="18" t="s">
        <v>341</v>
      </c>
      <c r="H144" s="46">
        <v>300</v>
      </c>
      <c r="I144" s="18">
        <v>5</v>
      </c>
      <c r="J144" s="18">
        <f t="shared" si="57"/>
        <v>15</v>
      </c>
      <c r="K144" s="46">
        <f t="shared" ref="K144:K146" si="58">SUM(H144*1.05)</f>
        <v>315</v>
      </c>
      <c r="L144" s="46">
        <f>SUM(F144*H144)</f>
        <v>112.5</v>
      </c>
      <c r="M144" s="45" t="s">
        <v>438</v>
      </c>
      <c r="N144" s="3"/>
      <c r="O144" s="3"/>
      <c r="P144" s="3"/>
      <c r="Q144" s="3"/>
      <c r="R144" s="3"/>
      <c r="S144" s="3"/>
      <c r="T144" s="3"/>
      <c r="U144" s="3"/>
      <c r="V144" s="3"/>
      <c r="W144" s="3"/>
      <c r="X144" s="3"/>
      <c r="Y144" s="3"/>
      <c r="Z144" s="3"/>
      <c r="AA144" s="3"/>
    </row>
    <row r="145" spans="1:27" customFormat="1" ht="28.8" x14ac:dyDescent="0.25">
      <c r="A145" s="16" t="s">
        <v>433</v>
      </c>
      <c r="B145" s="50" t="s">
        <v>337</v>
      </c>
      <c r="C145" s="19"/>
      <c r="D145" s="54" t="s">
        <v>337</v>
      </c>
      <c r="E145" s="18" t="s">
        <v>193</v>
      </c>
      <c r="F145" s="18">
        <v>0.375</v>
      </c>
      <c r="G145" s="18" t="s">
        <v>341</v>
      </c>
      <c r="H145" s="46">
        <v>300</v>
      </c>
      <c r="I145" s="18">
        <v>5</v>
      </c>
      <c r="J145" s="18">
        <f t="shared" si="57"/>
        <v>15</v>
      </c>
      <c r="K145" s="46">
        <f t="shared" si="58"/>
        <v>315</v>
      </c>
      <c r="L145" s="46">
        <f t="shared" ref="L145:L153" si="59">SUM(F145*H145)</f>
        <v>112.5</v>
      </c>
      <c r="M145" s="45" t="s">
        <v>439</v>
      </c>
      <c r="N145" s="3"/>
      <c r="O145" s="3"/>
      <c r="P145" s="3"/>
      <c r="Q145" s="3"/>
      <c r="R145" s="3"/>
      <c r="S145" s="3"/>
      <c r="T145" s="3"/>
      <c r="U145" s="3"/>
      <c r="V145" s="3"/>
      <c r="W145" s="3"/>
      <c r="X145" s="3"/>
      <c r="Y145" s="3"/>
      <c r="Z145" s="3"/>
      <c r="AA145" s="3"/>
    </row>
    <row r="146" spans="1:27" customFormat="1" ht="28.8" x14ac:dyDescent="0.25">
      <c r="A146" s="16" t="s">
        <v>434</v>
      </c>
      <c r="B146" s="50" t="s">
        <v>338</v>
      </c>
      <c r="C146" s="19"/>
      <c r="D146" s="54" t="s">
        <v>338</v>
      </c>
      <c r="E146" s="18" t="s">
        <v>193</v>
      </c>
      <c r="F146" s="18">
        <v>0.375</v>
      </c>
      <c r="G146" s="18" t="s">
        <v>341</v>
      </c>
      <c r="H146" s="46">
        <v>300</v>
      </c>
      <c r="I146" s="18">
        <v>5</v>
      </c>
      <c r="J146" s="18">
        <f t="shared" si="57"/>
        <v>15</v>
      </c>
      <c r="K146" s="46">
        <f t="shared" si="58"/>
        <v>315</v>
      </c>
      <c r="L146" s="46">
        <f t="shared" si="59"/>
        <v>112.5</v>
      </c>
      <c r="M146" s="45" t="s">
        <v>440</v>
      </c>
      <c r="N146" s="3"/>
      <c r="O146" s="3"/>
      <c r="P146" s="3"/>
      <c r="Q146" s="3"/>
      <c r="R146" s="3"/>
      <c r="S146" s="3"/>
      <c r="T146" s="3"/>
      <c r="U146" s="3"/>
      <c r="V146" s="3"/>
      <c r="W146" s="3"/>
      <c r="X146" s="3"/>
      <c r="Y146" s="3"/>
      <c r="Z146" s="3"/>
      <c r="AA146" s="3"/>
    </row>
    <row r="147" spans="1:27" customFormat="1" ht="50.4" customHeight="1" x14ac:dyDescent="0.25">
      <c r="A147" s="15" t="s">
        <v>73</v>
      </c>
      <c r="B147" s="24" t="s">
        <v>128</v>
      </c>
      <c r="C147" s="31">
        <v>500</v>
      </c>
      <c r="D147" s="17"/>
      <c r="E147" s="17"/>
      <c r="F147" s="17"/>
      <c r="G147" s="17"/>
      <c r="H147" s="17"/>
      <c r="I147" s="17"/>
      <c r="J147" s="17"/>
      <c r="K147" s="17"/>
      <c r="L147" s="46">
        <f t="shared" si="59"/>
        <v>0</v>
      </c>
      <c r="M147" s="17"/>
      <c r="N147" s="3"/>
      <c r="O147" s="3"/>
      <c r="P147" s="3"/>
      <c r="Q147" s="3"/>
      <c r="R147" s="3"/>
      <c r="S147" s="3"/>
      <c r="T147" s="3"/>
      <c r="U147" s="3"/>
      <c r="V147" s="3"/>
      <c r="W147" s="3"/>
      <c r="X147" s="3"/>
      <c r="Y147" s="3"/>
      <c r="Z147" s="3"/>
      <c r="AA147" s="3"/>
    </row>
    <row r="148" spans="1:27" customFormat="1" ht="38.25" customHeight="1" x14ac:dyDescent="0.25">
      <c r="A148" s="16" t="s">
        <v>74</v>
      </c>
      <c r="B148" s="52" t="s">
        <v>445</v>
      </c>
      <c r="C148" s="19"/>
      <c r="D148" s="53" t="s">
        <v>445</v>
      </c>
      <c r="E148" s="18" t="s">
        <v>193</v>
      </c>
      <c r="F148" s="18">
        <v>2</v>
      </c>
      <c r="G148" s="18" t="s">
        <v>389</v>
      </c>
      <c r="H148" s="46">
        <v>990</v>
      </c>
      <c r="I148" s="18">
        <v>5</v>
      </c>
      <c r="J148" s="46">
        <f>SUM(K148-H148)</f>
        <v>49.5</v>
      </c>
      <c r="K148" s="46">
        <f>SUM(H148*1.05)</f>
        <v>1039.5</v>
      </c>
      <c r="L148" s="46">
        <f t="shared" si="59"/>
        <v>1980</v>
      </c>
      <c r="M148" s="45" t="s">
        <v>446</v>
      </c>
      <c r="N148" s="3"/>
      <c r="O148" s="3"/>
      <c r="P148" s="3"/>
      <c r="Q148" s="3"/>
      <c r="R148" s="3"/>
      <c r="S148" s="3"/>
      <c r="T148" s="3"/>
      <c r="U148" s="3"/>
      <c r="V148" s="3"/>
      <c r="W148" s="3"/>
      <c r="X148" s="3"/>
      <c r="Y148" s="3"/>
      <c r="Z148" s="3"/>
      <c r="AA148" s="3"/>
    </row>
    <row r="149" spans="1:27" customFormat="1" ht="28.8" x14ac:dyDescent="0.25">
      <c r="A149" s="16" t="s">
        <v>441</v>
      </c>
      <c r="B149" s="50" t="s">
        <v>352</v>
      </c>
      <c r="C149" s="19"/>
      <c r="D149" s="54" t="s">
        <v>335</v>
      </c>
      <c r="E149" s="18" t="s">
        <v>193</v>
      </c>
      <c r="F149" s="18">
        <v>1</v>
      </c>
      <c r="G149" s="18" t="s">
        <v>340</v>
      </c>
      <c r="H149" s="46">
        <v>280</v>
      </c>
      <c r="I149" s="18">
        <v>5</v>
      </c>
      <c r="J149" s="18">
        <f t="shared" ref="J149:J152" si="60">SUM(K149-H149)</f>
        <v>14</v>
      </c>
      <c r="K149" s="46">
        <f>SUM(H149*1.05)</f>
        <v>294</v>
      </c>
      <c r="L149" s="46">
        <f t="shared" si="59"/>
        <v>280</v>
      </c>
      <c r="M149" s="45" t="s">
        <v>447</v>
      </c>
      <c r="N149" s="3"/>
      <c r="O149" s="3"/>
      <c r="P149" s="3"/>
      <c r="Q149" s="3"/>
      <c r="R149" s="3"/>
      <c r="S149" s="3"/>
      <c r="T149" s="3"/>
      <c r="U149" s="3"/>
      <c r="V149" s="3"/>
      <c r="W149" s="3"/>
      <c r="X149" s="3"/>
      <c r="Y149" s="3"/>
      <c r="Z149" s="3"/>
      <c r="AA149" s="3"/>
    </row>
    <row r="150" spans="1:27" customFormat="1" ht="28.8" x14ac:dyDescent="0.25">
      <c r="A150" s="16" t="s">
        <v>442</v>
      </c>
      <c r="B150" s="50" t="s">
        <v>336</v>
      </c>
      <c r="C150" s="19"/>
      <c r="D150" s="54" t="s">
        <v>336</v>
      </c>
      <c r="E150" s="18" t="s">
        <v>193</v>
      </c>
      <c r="F150" s="18">
        <v>0.375</v>
      </c>
      <c r="G150" s="18" t="s">
        <v>341</v>
      </c>
      <c r="H150" s="46">
        <v>300</v>
      </c>
      <c r="I150" s="18">
        <v>5</v>
      </c>
      <c r="J150" s="18">
        <f t="shared" si="60"/>
        <v>15</v>
      </c>
      <c r="K150" s="46">
        <f t="shared" ref="K150:K152" si="61">SUM(H150*1.05)</f>
        <v>315</v>
      </c>
      <c r="L150" s="46">
        <f t="shared" si="59"/>
        <v>112.5</v>
      </c>
      <c r="M150" s="45" t="s">
        <v>448</v>
      </c>
      <c r="N150" s="3"/>
      <c r="O150" s="3"/>
      <c r="P150" s="3"/>
      <c r="Q150" s="3"/>
      <c r="R150" s="3"/>
      <c r="S150" s="3"/>
      <c r="T150" s="3"/>
      <c r="U150" s="3"/>
      <c r="V150" s="3"/>
      <c r="W150" s="3"/>
      <c r="X150" s="3"/>
      <c r="Y150" s="3"/>
      <c r="Z150" s="3"/>
      <c r="AA150" s="3"/>
    </row>
    <row r="151" spans="1:27" customFormat="1" ht="28.8" x14ac:dyDescent="0.25">
      <c r="A151" s="16" t="s">
        <v>443</v>
      </c>
      <c r="B151" s="50" t="s">
        <v>337</v>
      </c>
      <c r="C151" s="19"/>
      <c r="D151" s="54" t="s">
        <v>337</v>
      </c>
      <c r="E151" s="18" t="s">
        <v>193</v>
      </c>
      <c r="F151" s="18">
        <v>0.375</v>
      </c>
      <c r="G151" s="18" t="s">
        <v>341</v>
      </c>
      <c r="H151" s="46">
        <v>300</v>
      </c>
      <c r="I151" s="18">
        <v>5</v>
      </c>
      <c r="J151" s="18">
        <f t="shared" si="60"/>
        <v>15</v>
      </c>
      <c r="K151" s="46">
        <f t="shared" si="61"/>
        <v>315</v>
      </c>
      <c r="L151" s="46">
        <f t="shared" si="59"/>
        <v>112.5</v>
      </c>
      <c r="M151" s="45" t="s">
        <v>449</v>
      </c>
      <c r="N151" s="3"/>
      <c r="O151" s="3"/>
      <c r="P151" s="3"/>
      <c r="Q151" s="3"/>
      <c r="R151" s="3"/>
      <c r="S151" s="3"/>
      <c r="T151" s="3"/>
      <c r="U151" s="3"/>
      <c r="V151" s="3"/>
      <c r="W151" s="3"/>
      <c r="X151" s="3"/>
      <c r="Y151" s="3"/>
      <c r="Z151" s="3"/>
      <c r="AA151" s="3"/>
    </row>
    <row r="152" spans="1:27" customFormat="1" ht="28.8" x14ac:dyDescent="0.25">
      <c r="A152" s="16" t="s">
        <v>444</v>
      </c>
      <c r="B152" s="50" t="s">
        <v>338</v>
      </c>
      <c r="C152" s="19"/>
      <c r="D152" s="54" t="s">
        <v>338</v>
      </c>
      <c r="E152" s="18" t="s">
        <v>193</v>
      </c>
      <c r="F152" s="18">
        <v>0.375</v>
      </c>
      <c r="G152" s="18" t="s">
        <v>341</v>
      </c>
      <c r="H152" s="46">
        <v>300</v>
      </c>
      <c r="I152" s="18">
        <v>5</v>
      </c>
      <c r="J152" s="18">
        <f t="shared" si="60"/>
        <v>15</v>
      </c>
      <c r="K152" s="46">
        <f t="shared" si="61"/>
        <v>315</v>
      </c>
      <c r="L152" s="46">
        <f t="shared" si="59"/>
        <v>112.5</v>
      </c>
      <c r="M152" s="45" t="s">
        <v>450</v>
      </c>
      <c r="N152" s="3"/>
      <c r="O152" s="3"/>
      <c r="P152" s="3"/>
      <c r="Q152" s="3"/>
      <c r="R152" s="3"/>
      <c r="S152" s="3"/>
      <c r="T152" s="3"/>
      <c r="U152" s="3"/>
      <c r="V152" s="3"/>
      <c r="W152" s="3"/>
      <c r="X152" s="3"/>
      <c r="Y152" s="3"/>
      <c r="Z152" s="3"/>
      <c r="AA152" s="3"/>
    </row>
    <row r="153" spans="1:27" customFormat="1" ht="46.2" customHeight="1" x14ac:dyDescent="0.25">
      <c r="A153" s="15" t="s">
        <v>108</v>
      </c>
      <c r="B153" s="24" t="s">
        <v>123</v>
      </c>
      <c r="C153" s="31">
        <v>15000</v>
      </c>
      <c r="D153" s="17"/>
      <c r="E153" s="17"/>
      <c r="F153" s="17"/>
      <c r="G153" s="17"/>
      <c r="H153" s="17"/>
      <c r="I153" s="17"/>
      <c r="J153" s="17"/>
      <c r="K153" s="17"/>
      <c r="L153" s="46">
        <f t="shared" si="59"/>
        <v>0</v>
      </c>
      <c r="M153" s="17"/>
      <c r="N153" s="3"/>
      <c r="O153" s="3"/>
      <c r="P153" s="3"/>
      <c r="Q153" s="3"/>
      <c r="R153" s="3"/>
      <c r="S153" s="3"/>
      <c r="T153" s="3"/>
      <c r="U153" s="3"/>
      <c r="V153" s="3"/>
      <c r="W153" s="3"/>
      <c r="X153" s="3"/>
      <c r="Y153" s="3"/>
      <c r="Z153" s="3"/>
      <c r="AA153" s="3"/>
    </row>
    <row r="154" spans="1:27" customFormat="1" ht="74.400000000000006" customHeight="1" x14ac:dyDescent="0.25">
      <c r="A154" s="16" t="s">
        <v>109</v>
      </c>
      <c r="B154" s="47" t="s">
        <v>454</v>
      </c>
      <c r="C154" s="19"/>
      <c r="D154" s="54" t="s">
        <v>459</v>
      </c>
      <c r="E154" s="18" t="s">
        <v>193</v>
      </c>
      <c r="F154" s="18">
        <v>3</v>
      </c>
      <c r="G154" s="18" t="s">
        <v>460</v>
      </c>
      <c r="H154" s="46">
        <v>240</v>
      </c>
      <c r="I154" s="18">
        <v>5</v>
      </c>
      <c r="J154" s="18">
        <f>SUM(K154-H154)</f>
        <v>12</v>
      </c>
      <c r="K154" s="46">
        <f>SUM(H154*1.05)</f>
        <v>252</v>
      </c>
      <c r="L154" s="46">
        <f>SUM(F154*H154)</f>
        <v>720</v>
      </c>
      <c r="M154" s="45" t="s">
        <v>455</v>
      </c>
      <c r="N154" s="3"/>
      <c r="O154" s="3"/>
      <c r="P154" s="3"/>
      <c r="Q154" s="3"/>
      <c r="R154" s="3"/>
      <c r="S154" s="3"/>
      <c r="T154" s="3"/>
      <c r="U154" s="3"/>
      <c r="V154" s="3"/>
      <c r="W154" s="3"/>
      <c r="X154" s="3"/>
      <c r="Y154" s="3"/>
      <c r="Z154" s="3"/>
      <c r="AA154" s="3"/>
    </row>
    <row r="155" spans="1:27" customFormat="1" ht="27.6" x14ac:dyDescent="0.25">
      <c r="A155" s="16" t="s">
        <v>451</v>
      </c>
      <c r="B155" s="41" t="s">
        <v>190</v>
      </c>
      <c r="C155" s="19"/>
      <c r="D155" s="18" t="s">
        <v>195</v>
      </c>
      <c r="E155" s="18" t="s">
        <v>193</v>
      </c>
      <c r="F155" s="18">
        <v>7.4999999999999997E-2</v>
      </c>
      <c r="G155" s="18" t="s">
        <v>284</v>
      </c>
      <c r="H155" s="46">
        <v>180</v>
      </c>
      <c r="I155" s="18">
        <v>5</v>
      </c>
      <c r="J155" s="55">
        <f>SUM(K155-H155)</f>
        <v>9</v>
      </c>
      <c r="K155" s="46">
        <f>SUM(H155*1.05)</f>
        <v>189</v>
      </c>
      <c r="L155" s="46">
        <f t="shared" ref="L155:L163" si="62">SUM(F155*H155)</f>
        <v>13.5</v>
      </c>
      <c r="M155" s="45" t="s">
        <v>456</v>
      </c>
      <c r="N155" s="3"/>
      <c r="O155" s="3"/>
      <c r="P155" s="3"/>
      <c r="Q155" s="3"/>
      <c r="R155" s="3"/>
      <c r="S155" s="3"/>
      <c r="T155" s="3"/>
      <c r="U155" s="3"/>
      <c r="V155" s="3"/>
      <c r="W155" s="3"/>
      <c r="X155" s="3"/>
      <c r="Y155" s="3"/>
      <c r="Z155" s="3"/>
      <c r="AA155" s="3"/>
    </row>
    <row r="156" spans="1:27" customFormat="1" ht="27.6" x14ac:dyDescent="0.25">
      <c r="A156" s="16" t="s">
        <v>452</v>
      </c>
      <c r="B156" s="41" t="s">
        <v>191</v>
      </c>
      <c r="C156" s="19"/>
      <c r="D156" s="18" t="s">
        <v>197</v>
      </c>
      <c r="E156" s="18" t="s">
        <v>193</v>
      </c>
      <c r="F156" s="18">
        <v>0.15</v>
      </c>
      <c r="G156" s="18" t="s">
        <v>196</v>
      </c>
      <c r="H156" s="46">
        <v>208</v>
      </c>
      <c r="I156" s="18">
        <v>5</v>
      </c>
      <c r="J156" s="55">
        <f t="shared" ref="J156:J157" si="63">SUM(K156-H156)</f>
        <v>10.400000000000006</v>
      </c>
      <c r="K156" s="46">
        <f t="shared" ref="K156:K157" si="64">SUM(H156*1.05)</f>
        <v>218.4</v>
      </c>
      <c r="L156" s="46">
        <f t="shared" si="62"/>
        <v>31.2</v>
      </c>
      <c r="M156" s="45" t="s">
        <v>457</v>
      </c>
      <c r="N156" s="3"/>
      <c r="O156" s="3"/>
      <c r="P156" s="3"/>
      <c r="Q156" s="3"/>
      <c r="R156" s="3"/>
      <c r="S156" s="3"/>
      <c r="T156" s="3"/>
      <c r="U156" s="3"/>
      <c r="V156" s="3"/>
      <c r="W156" s="3"/>
      <c r="X156" s="3"/>
      <c r="Y156" s="3"/>
      <c r="Z156" s="3"/>
      <c r="AA156" s="3"/>
    </row>
    <row r="157" spans="1:27" customFormat="1" ht="27.6" x14ac:dyDescent="0.25">
      <c r="A157" s="16" t="s">
        <v>453</v>
      </c>
      <c r="B157" s="41" t="s">
        <v>192</v>
      </c>
      <c r="C157" s="19"/>
      <c r="D157" s="18" t="s">
        <v>197</v>
      </c>
      <c r="E157" s="18" t="s">
        <v>193</v>
      </c>
      <c r="F157" s="18">
        <v>0.15</v>
      </c>
      <c r="G157" s="18" t="s">
        <v>196</v>
      </c>
      <c r="H157" s="46">
        <v>208</v>
      </c>
      <c r="I157" s="18">
        <v>5</v>
      </c>
      <c r="J157" s="55">
        <f t="shared" si="63"/>
        <v>10.400000000000006</v>
      </c>
      <c r="K157" s="46">
        <f t="shared" si="64"/>
        <v>218.4</v>
      </c>
      <c r="L157" s="46">
        <f t="shared" si="62"/>
        <v>31.2</v>
      </c>
      <c r="M157" s="45" t="s">
        <v>458</v>
      </c>
      <c r="N157" s="3"/>
      <c r="O157" s="3"/>
      <c r="P157" s="3"/>
      <c r="Q157" s="3"/>
      <c r="R157" s="3"/>
      <c r="S157" s="3"/>
      <c r="T157" s="3"/>
      <c r="U157" s="3"/>
      <c r="V157" s="3"/>
      <c r="W157" s="3"/>
      <c r="X157" s="3"/>
      <c r="Y157" s="3"/>
      <c r="Z157" s="3"/>
      <c r="AA157" s="3"/>
    </row>
    <row r="158" spans="1:27" customFormat="1" ht="49.2" customHeight="1" x14ac:dyDescent="0.25">
      <c r="A158" s="15" t="s">
        <v>110</v>
      </c>
      <c r="B158" s="24" t="s">
        <v>124</v>
      </c>
      <c r="C158" s="31">
        <v>15000</v>
      </c>
      <c r="D158" s="17"/>
      <c r="E158" s="17"/>
      <c r="F158" s="17"/>
      <c r="G158" s="17"/>
      <c r="H158" s="17"/>
      <c r="I158" s="17"/>
      <c r="J158" s="17"/>
      <c r="K158" s="17"/>
      <c r="L158" s="46">
        <f t="shared" si="62"/>
        <v>0</v>
      </c>
      <c r="M158" s="17"/>
      <c r="N158" s="3"/>
      <c r="O158" s="3"/>
      <c r="P158" s="3"/>
      <c r="Q158" s="3"/>
      <c r="R158" s="3"/>
      <c r="S158" s="3"/>
      <c r="T158" s="3"/>
      <c r="U158" s="3"/>
      <c r="V158" s="3"/>
      <c r="W158" s="3"/>
      <c r="X158" s="3"/>
      <c r="Y158" s="3"/>
      <c r="Z158" s="3"/>
      <c r="AA158" s="3"/>
    </row>
    <row r="159" spans="1:27" customFormat="1" ht="74.400000000000006" customHeight="1" x14ac:dyDescent="0.25">
      <c r="A159" s="16" t="s">
        <v>111</v>
      </c>
      <c r="B159" s="47" t="s">
        <v>464</v>
      </c>
      <c r="C159" s="19"/>
      <c r="D159" s="54" t="s">
        <v>469</v>
      </c>
      <c r="E159" s="18" t="s">
        <v>193</v>
      </c>
      <c r="F159" s="18">
        <v>3</v>
      </c>
      <c r="G159" s="18" t="s">
        <v>470</v>
      </c>
      <c r="H159" s="46">
        <v>220</v>
      </c>
      <c r="I159" s="18">
        <v>5</v>
      </c>
      <c r="J159" s="18">
        <f>SUM(K159-H159)</f>
        <v>11</v>
      </c>
      <c r="K159" s="46">
        <f>SUM(H159*1.05)</f>
        <v>231</v>
      </c>
      <c r="L159" s="46">
        <f t="shared" si="62"/>
        <v>660</v>
      </c>
      <c r="M159" s="45" t="s">
        <v>465</v>
      </c>
      <c r="N159" s="3"/>
      <c r="O159" s="3"/>
      <c r="P159" s="3"/>
      <c r="Q159" s="3"/>
      <c r="R159" s="3"/>
      <c r="S159" s="3"/>
      <c r="T159" s="3"/>
      <c r="U159" s="3"/>
      <c r="V159" s="3"/>
      <c r="W159" s="3"/>
      <c r="X159" s="3"/>
      <c r="Y159" s="3"/>
      <c r="Z159" s="3"/>
      <c r="AA159" s="3"/>
    </row>
    <row r="160" spans="1:27" customFormat="1" ht="27.6" x14ac:dyDescent="0.25">
      <c r="A160" s="16" t="s">
        <v>461</v>
      </c>
      <c r="B160" s="41" t="s">
        <v>190</v>
      </c>
      <c r="C160" s="19"/>
      <c r="D160" s="18" t="s">
        <v>195</v>
      </c>
      <c r="E160" s="18" t="s">
        <v>193</v>
      </c>
      <c r="F160" s="18">
        <v>7.4999999999999997E-2</v>
      </c>
      <c r="G160" s="18" t="s">
        <v>284</v>
      </c>
      <c r="H160" s="46">
        <v>180</v>
      </c>
      <c r="I160" s="18">
        <v>5</v>
      </c>
      <c r="J160" s="55">
        <f>SUM(K160-H160)</f>
        <v>9</v>
      </c>
      <c r="K160" s="46">
        <f>SUM(H160*1.05)</f>
        <v>189</v>
      </c>
      <c r="L160" s="46">
        <f t="shared" si="62"/>
        <v>13.5</v>
      </c>
      <c r="M160" s="45" t="s">
        <v>466</v>
      </c>
      <c r="N160" s="3"/>
      <c r="O160" s="3"/>
      <c r="P160" s="3"/>
      <c r="Q160" s="3"/>
      <c r="R160" s="3"/>
      <c r="S160" s="3"/>
      <c r="T160" s="3"/>
      <c r="U160" s="3"/>
      <c r="V160" s="3"/>
      <c r="W160" s="3"/>
      <c r="X160" s="3"/>
      <c r="Y160" s="3"/>
      <c r="Z160" s="3"/>
      <c r="AA160" s="3"/>
    </row>
    <row r="161" spans="1:27" customFormat="1" ht="27.6" x14ac:dyDescent="0.25">
      <c r="A161" s="16" t="s">
        <v>462</v>
      </c>
      <c r="B161" s="41" t="s">
        <v>191</v>
      </c>
      <c r="C161" s="19"/>
      <c r="D161" s="18" t="s">
        <v>197</v>
      </c>
      <c r="E161" s="18" t="s">
        <v>193</v>
      </c>
      <c r="F161" s="18">
        <v>0.15</v>
      </c>
      <c r="G161" s="18" t="s">
        <v>196</v>
      </c>
      <c r="H161" s="46">
        <v>208</v>
      </c>
      <c r="I161" s="18">
        <v>5</v>
      </c>
      <c r="J161" s="55">
        <f t="shared" ref="J161:J162" si="65">SUM(K161-H161)</f>
        <v>10.400000000000006</v>
      </c>
      <c r="K161" s="46">
        <f t="shared" ref="K161:K162" si="66">SUM(H161*1.05)</f>
        <v>218.4</v>
      </c>
      <c r="L161" s="46">
        <f t="shared" si="62"/>
        <v>31.2</v>
      </c>
      <c r="M161" s="45" t="s">
        <v>467</v>
      </c>
      <c r="N161" s="3"/>
      <c r="O161" s="3"/>
      <c r="P161" s="3"/>
      <c r="Q161" s="3"/>
      <c r="R161" s="3"/>
      <c r="S161" s="3"/>
      <c r="T161" s="3"/>
      <c r="U161" s="3"/>
      <c r="V161" s="3"/>
      <c r="W161" s="3"/>
      <c r="X161" s="3"/>
      <c r="Y161" s="3"/>
      <c r="Z161" s="3"/>
      <c r="AA161" s="3"/>
    </row>
    <row r="162" spans="1:27" customFormat="1" ht="27.6" x14ac:dyDescent="0.25">
      <c r="A162" s="16" t="s">
        <v>463</v>
      </c>
      <c r="B162" s="41" t="s">
        <v>192</v>
      </c>
      <c r="C162" s="19"/>
      <c r="D162" s="18" t="s">
        <v>197</v>
      </c>
      <c r="E162" s="18" t="s">
        <v>193</v>
      </c>
      <c r="F162" s="18">
        <v>0.15</v>
      </c>
      <c r="G162" s="18" t="s">
        <v>196</v>
      </c>
      <c r="H162" s="46">
        <v>208</v>
      </c>
      <c r="I162" s="18">
        <v>5</v>
      </c>
      <c r="J162" s="55">
        <f t="shared" si="65"/>
        <v>10.400000000000006</v>
      </c>
      <c r="K162" s="46">
        <f t="shared" si="66"/>
        <v>218.4</v>
      </c>
      <c r="L162" s="46">
        <f t="shared" si="62"/>
        <v>31.2</v>
      </c>
      <c r="M162" s="45" t="s">
        <v>468</v>
      </c>
      <c r="N162" s="3"/>
      <c r="O162" s="3"/>
      <c r="P162" s="3"/>
      <c r="Q162" s="3"/>
      <c r="R162" s="3"/>
      <c r="S162" s="3"/>
      <c r="T162" s="3"/>
      <c r="U162" s="3"/>
      <c r="V162" s="3"/>
      <c r="W162" s="3"/>
      <c r="X162" s="3"/>
      <c r="Y162" s="3"/>
      <c r="Z162" s="3"/>
      <c r="AA162" s="3"/>
    </row>
    <row r="163" spans="1:27" customFormat="1" ht="49.2" customHeight="1" x14ac:dyDescent="0.25">
      <c r="A163" s="15" t="s">
        <v>112</v>
      </c>
      <c r="B163" s="24" t="s">
        <v>62</v>
      </c>
      <c r="C163" s="31">
        <v>30000</v>
      </c>
      <c r="D163" s="17"/>
      <c r="E163" s="17"/>
      <c r="F163" s="17"/>
      <c r="G163" s="17"/>
      <c r="H163" s="17"/>
      <c r="I163" s="17"/>
      <c r="J163" s="17"/>
      <c r="K163" s="17"/>
      <c r="L163" s="46">
        <f t="shared" si="62"/>
        <v>0</v>
      </c>
      <c r="M163" s="17"/>
      <c r="N163" s="3"/>
      <c r="O163" s="3"/>
      <c r="P163" s="3"/>
      <c r="Q163" s="3"/>
      <c r="R163" s="3"/>
      <c r="S163" s="3"/>
      <c r="T163" s="3"/>
      <c r="U163" s="3"/>
      <c r="V163" s="3"/>
      <c r="W163" s="3"/>
      <c r="X163" s="3"/>
      <c r="Y163" s="3"/>
      <c r="Z163" s="3"/>
      <c r="AA163" s="3"/>
    </row>
    <row r="164" spans="1:27" customFormat="1" ht="74.400000000000006" customHeight="1" x14ac:dyDescent="0.25">
      <c r="A164" s="16" t="s">
        <v>113</v>
      </c>
      <c r="B164" s="47" t="s">
        <v>474</v>
      </c>
      <c r="C164" s="19"/>
      <c r="D164" s="18" t="s">
        <v>475</v>
      </c>
      <c r="E164" s="18" t="s">
        <v>193</v>
      </c>
      <c r="F164" s="18">
        <v>13</v>
      </c>
      <c r="G164" s="18" t="s">
        <v>476</v>
      </c>
      <c r="H164" s="46">
        <v>90</v>
      </c>
      <c r="I164" s="18">
        <v>5</v>
      </c>
      <c r="J164" s="18">
        <f>SUM(K164-H164)</f>
        <v>4.5</v>
      </c>
      <c r="K164" s="46">
        <f>SUM(H164*1.05)</f>
        <v>94.5</v>
      </c>
      <c r="L164" s="46">
        <f>SUM(F164*H164)</f>
        <v>1170</v>
      </c>
      <c r="M164" s="45" t="s">
        <v>477</v>
      </c>
      <c r="N164" s="3"/>
      <c r="O164" s="3"/>
      <c r="P164" s="3"/>
      <c r="Q164" s="3"/>
      <c r="R164" s="3"/>
      <c r="S164" s="3"/>
      <c r="T164" s="3"/>
      <c r="U164" s="3"/>
      <c r="V164" s="3"/>
      <c r="W164" s="3"/>
      <c r="X164" s="3"/>
      <c r="Y164" s="3"/>
      <c r="Z164" s="3"/>
      <c r="AA164" s="3"/>
    </row>
    <row r="165" spans="1:27" customFormat="1" ht="27.6" x14ac:dyDescent="0.25">
      <c r="A165" s="16" t="s">
        <v>471</v>
      </c>
      <c r="B165" s="41" t="s">
        <v>190</v>
      </c>
      <c r="C165" s="19"/>
      <c r="D165" s="18" t="s">
        <v>195</v>
      </c>
      <c r="E165" s="18" t="s">
        <v>193</v>
      </c>
      <c r="F165" s="18">
        <v>7.4999999999999997E-2</v>
      </c>
      <c r="G165" s="18" t="s">
        <v>284</v>
      </c>
      <c r="H165" s="46">
        <v>180</v>
      </c>
      <c r="I165" s="18">
        <v>5</v>
      </c>
      <c r="J165" s="55">
        <f>SUM(K165-H165)</f>
        <v>9</v>
      </c>
      <c r="K165" s="46">
        <f>SUM(H165*1.05)</f>
        <v>189</v>
      </c>
      <c r="L165" s="46">
        <f t="shared" ref="L165:L174" si="67">SUM(F165*H165)</f>
        <v>13.5</v>
      </c>
      <c r="M165" s="45" t="s">
        <v>478</v>
      </c>
      <c r="N165" s="3"/>
      <c r="O165" s="3"/>
      <c r="P165" s="3"/>
      <c r="Q165" s="3"/>
      <c r="R165" s="3"/>
      <c r="S165" s="3"/>
      <c r="T165" s="3"/>
      <c r="U165" s="3"/>
      <c r="V165" s="3"/>
      <c r="W165" s="3"/>
      <c r="X165" s="3"/>
      <c r="Y165" s="3"/>
      <c r="Z165" s="3"/>
      <c r="AA165" s="3"/>
    </row>
    <row r="166" spans="1:27" customFormat="1" ht="27.6" x14ac:dyDescent="0.25">
      <c r="A166" s="16" t="s">
        <v>472</v>
      </c>
      <c r="B166" s="41" t="s">
        <v>191</v>
      </c>
      <c r="C166" s="19"/>
      <c r="D166" s="18" t="s">
        <v>197</v>
      </c>
      <c r="E166" s="18" t="s">
        <v>193</v>
      </c>
      <c r="F166" s="18">
        <v>0.15</v>
      </c>
      <c r="G166" s="18" t="s">
        <v>196</v>
      </c>
      <c r="H166" s="46">
        <v>208</v>
      </c>
      <c r="I166" s="18">
        <v>5</v>
      </c>
      <c r="J166" s="55">
        <f t="shared" ref="J166:J167" si="68">SUM(K166-H166)</f>
        <v>10.400000000000006</v>
      </c>
      <c r="K166" s="46">
        <f t="shared" ref="K166:K167" si="69">SUM(H166*1.05)</f>
        <v>218.4</v>
      </c>
      <c r="L166" s="46">
        <f t="shared" si="67"/>
        <v>31.2</v>
      </c>
      <c r="M166" s="45" t="s">
        <v>479</v>
      </c>
      <c r="N166" s="3"/>
      <c r="O166" s="3"/>
      <c r="P166" s="3"/>
      <c r="Q166" s="3"/>
      <c r="R166" s="3"/>
      <c r="S166" s="3"/>
      <c r="T166" s="3"/>
      <c r="U166" s="3"/>
      <c r="V166" s="3"/>
      <c r="W166" s="3"/>
      <c r="X166" s="3"/>
      <c r="Y166" s="3"/>
      <c r="Z166" s="3"/>
      <c r="AA166" s="3"/>
    </row>
    <row r="167" spans="1:27" customFormat="1" ht="27.6" x14ac:dyDescent="0.25">
      <c r="A167" s="16" t="s">
        <v>473</v>
      </c>
      <c r="B167" s="41" t="s">
        <v>192</v>
      </c>
      <c r="C167" s="19"/>
      <c r="D167" s="18" t="s">
        <v>197</v>
      </c>
      <c r="E167" s="18" t="s">
        <v>193</v>
      </c>
      <c r="F167" s="18">
        <v>0.15</v>
      </c>
      <c r="G167" s="18" t="s">
        <v>196</v>
      </c>
      <c r="H167" s="46">
        <v>208</v>
      </c>
      <c r="I167" s="18">
        <v>5</v>
      </c>
      <c r="J167" s="55">
        <f t="shared" si="68"/>
        <v>10.400000000000006</v>
      </c>
      <c r="K167" s="46">
        <f t="shared" si="69"/>
        <v>218.4</v>
      </c>
      <c r="L167" s="46">
        <f t="shared" si="67"/>
        <v>31.2</v>
      </c>
      <c r="M167" s="45" t="s">
        <v>480</v>
      </c>
      <c r="N167" s="3"/>
      <c r="O167" s="3"/>
      <c r="P167" s="3"/>
      <c r="Q167" s="3"/>
      <c r="R167" s="3"/>
      <c r="S167" s="3"/>
      <c r="T167" s="3"/>
      <c r="U167" s="3"/>
      <c r="V167" s="3"/>
      <c r="W167" s="3"/>
      <c r="X167" s="3"/>
      <c r="Y167" s="3"/>
      <c r="Z167" s="3"/>
      <c r="AA167" s="3"/>
    </row>
    <row r="168" spans="1:27" customFormat="1" ht="42" customHeight="1" x14ac:dyDescent="0.25">
      <c r="A168" s="15" t="s">
        <v>114</v>
      </c>
      <c r="B168" s="24" t="s">
        <v>125</v>
      </c>
      <c r="C168" s="31">
        <v>1000</v>
      </c>
      <c r="D168" s="17"/>
      <c r="E168" s="17"/>
      <c r="F168" s="17"/>
      <c r="G168" s="17"/>
      <c r="H168" s="17"/>
      <c r="I168" s="17"/>
      <c r="J168" s="17"/>
      <c r="K168" s="17"/>
      <c r="L168" s="46">
        <f t="shared" si="67"/>
        <v>0</v>
      </c>
      <c r="M168" s="17"/>
      <c r="N168" s="3"/>
      <c r="O168" s="3"/>
      <c r="P168" s="3"/>
      <c r="Q168" s="3"/>
      <c r="R168" s="3"/>
      <c r="S168" s="3"/>
      <c r="T168" s="3"/>
      <c r="U168" s="3"/>
      <c r="V168" s="3"/>
      <c r="W168" s="3"/>
      <c r="X168" s="3"/>
      <c r="Y168" s="3"/>
      <c r="Z168" s="3"/>
      <c r="AA168" s="3"/>
    </row>
    <row r="169" spans="1:27" customFormat="1" ht="74.400000000000006" customHeight="1" x14ac:dyDescent="0.25">
      <c r="A169" s="16" t="s">
        <v>115</v>
      </c>
      <c r="B169" s="50" t="s">
        <v>484</v>
      </c>
      <c r="C169" s="19"/>
      <c r="D169" s="54" t="s">
        <v>484</v>
      </c>
      <c r="E169" s="18" t="s">
        <v>193</v>
      </c>
      <c r="F169" s="18">
        <v>3</v>
      </c>
      <c r="G169" s="18" t="s">
        <v>486</v>
      </c>
      <c r="H169" s="46">
        <v>210</v>
      </c>
      <c r="I169" s="18">
        <v>5</v>
      </c>
      <c r="J169" s="18">
        <f>SUM(K169-H169)</f>
        <v>10.5</v>
      </c>
      <c r="K169" s="46">
        <f>SUM(H169*1.05)</f>
        <v>220.5</v>
      </c>
      <c r="L169" s="46">
        <f t="shared" si="67"/>
        <v>630</v>
      </c>
      <c r="M169" s="45" t="s">
        <v>485</v>
      </c>
      <c r="N169" s="3"/>
      <c r="O169" s="3"/>
      <c r="P169" s="3"/>
      <c r="Q169" s="3"/>
      <c r="R169" s="3"/>
      <c r="S169" s="3"/>
      <c r="T169" s="3"/>
      <c r="U169" s="3"/>
      <c r="V169" s="3"/>
      <c r="W169" s="3"/>
      <c r="X169" s="3"/>
      <c r="Y169" s="3"/>
      <c r="Z169" s="3"/>
      <c r="AA169" s="3"/>
    </row>
    <row r="170" spans="1:27" customFormat="1" ht="27.6" x14ac:dyDescent="0.25">
      <c r="A170" s="16" t="s">
        <v>481</v>
      </c>
      <c r="B170" s="41" t="s">
        <v>190</v>
      </c>
      <c r="C170" s="19"/>
      <c r="D170" s="18" t="s">
        <v>195</v>
      </c>
      <c r="E170" s="18" t="s">
        <v>193</v>
      </c>
      <c r="F170" s="18">
        <v>7.4999999999999997E-2</v>
      </c>
      <c r="G170" s="18" t="s">
        <v>284</v>
      </c>
      <c r="H170" s="46">
        <v>180</v>
      </c>
      <c r="I170" s="18">
        <v>5</v>
      </c>
      <c r="J170" s="55">
        <f>SUM(K170-H170)</f>
        <v>9</v>
      </c>
      <c r="K170" s="46">
        <f>SUM(H170*1.05)</f>
        <v>189</v>
      </c>
      <c r="L170" s="46">
        <f t="shared" si="67"/>
        <v>13.5</v>
      </c>
      <c r="M170" s="45" t="s">
        <v>478</v>
      </c>
      <c r="N170" s="3"/>
      <c r="O170" s="3"/>
      <c r="P170" s="3"/>
      <c r="Q170" s="3"/>
      <c r="R170" s="3"/>
      <c r="S170" s="3"/>
      <c r="T170" s="3"/>
      <c r="U170" s="3"/>
      <c r="V170" s="3"/>
      <c r="W170" s="3"/>
      <c r="X170" s="3"/>
      <c r="Y170" s="3"/>
      <c r="Z170" s="3"/>
      <c r="AA170" s="3"/>
    </row>
    <row r="171" spans="1:27" customFormat="1" ht="27.6" x14ac:dyDescent="0.25">
      <c r="A171" s="16" t="s">
        <v>482</v>
      </c>
      <c r="B171" s="41" t="s">
        <v>191</v>
      </c>
      <c r="C171" s="19"/>
      <c r="D171" s="18" t="s">
        <v>197</v>
      </c>
      <c r="E171" s="18" t="s">
        <v>193</v>
      </c>
      <c r="F171" s="18">
        <v>0.15</v>
      </c>
      <c r="G171" s="18" t="s">
        <v>196</v>
      </c>
      <c r="H171" s="46">
        <v>208</v>
      </c>
      <c r="I171" s="18">
        <v>5</v>
      </c>
      <c r="J171" s="55">
        <f t="shared" ref="J171:J172" si="70">SUM(K171-H171)</f>
        <v>10.400000000000006</v>
      </c>
      <c r="K171" s="46">
        <f t="shared" ref="K171:K172" si="71">SUM(H171*1.05)</f>
        <v>218.4</v>
      </c>
      <c r="L171" s="46">
        <f t="shared" si="67"/>
        <v>31.2</v>
      </c>
      <c r="M171" s="45" t="s">
        <v>479</v>
      </c>
      <c r="N171" s="3"/>
      <c r="O171" s="3"/>
      <c r="P171" s="3"/>
      <c r="Q171" s="3"/>
      <c r="R171" s="3"/>
      <c r="S171" s="3"/>
      <c r="T171" s="3"/>
      <c r="U171" s="3"/>
      <c r="V171" s="3"/>
      <c r="W171" s="3"/>
      <c r="X171" s="3"/>
      <c r="Y171" s="3"/>
      <c r="Z171" s="3"/>
      <c r="AA171" s="3"/>
    </row>
    <row r="172" spans="1:27" customFormat="1" ht="27.6" x14ac:dyDescent="0.25">
      <c r="A172" s="16" t="s">
        <v>483</v>
      </c>
      <c r="B172" s="41" t="s">
        <v>192</v>
      </c>
      <c r="C172" s="19"/>
      <c r="D172" s="18" t="s">
        <v>197</v>
      </c>
      <c r="E172" s="18" t="s">
        <v>193</v>
      </c>
      <c r="F172" s="18">
        <v>0.15</v>
      </c>
      <c r="G172" s="18" t="s">
        <v>196</v>
      </c>
      <c r="H172" s="46">
        <v>208</v>
      </c>
      <c r="I172" s="18">
        <v>5</v>
      </c>
      <c r="J172" s="55">
        <f t="shared" si="70"/>
        <v>10.400000000000006</v>
      </c>
      <c r="K172" s="46">
        <f t="shared" si="71"/>
        <v>218.4</v>
      </c>
      <c r="L172" s="46">
        <f t="shared" si="67"/>
        <v>31.2</v>
      </c>
      <c r="M172" s="45" t="s">
        <v>480</v>
      </c>
      <c r="N172" s="3"/>
      <c r="O172" s="3"/>
      <c r="P172" s="3"/>
      <c r="Q172" s="3"/>
      <c r="R172" s="3"/>
      <c r="S172" s="3"/>
      <c r="T172" s="3"/>
      <c r="U172" s="3"/>
      <c r="V172" s="3"/>
      <c r="W172" s="3"/>
      <c r="X172" s="3"/>
      <c r="Y172" s="3"/>
      <c r="Z172" s="3"/>
      <c r="AA172" s="3"/>
    </row>
    <row r="173" spans="1:27" customFormat="1" ht="63" customHeight="1" x14ac:dyDescent="0.25">
      <c r="A173" s="15" t="s">
        <v>116</v>
      </c>
      <c r="B173" s="24" t="s">
        <v>126</v>
      </c>
      <c r="C173" s="31">
        <v>30000</v>
      </c>
      <c r="D173" s="17"/>
      <c r="E173" s="17"/>
      <c r="F173" s="17"/>
      <c r="G173" s="17"/>
      <c r="H173" s="17"/>
      <c r="I173" s="17"/>
      <c r="J173" s="17"/>
      <c r="K173" s="17"/>
      <c r="L173" s="46">
        <f t="shared" si="67"/>
        <v>0</v>
      </c>
      <c r="M173" s="17"/>
      <c r="N173" s="3"/>
      <c r="O173" s="3"/>
      <c r="P173" s="3"/>
      <c r="Q173" s="3"/>
      <c r="R173" s="3"/>
      <c r="S173" s="3"/>
      <c r="T173" s="3"/>
      <c r="U173" s="3"/>
      <c r="V173" s="3"/>
      <c r="W173" s="3"/>
      <c r="X173" s="3"/>
      <c r="Y173" s="3"/>
      <c r="Z173" s="3"/>
      <c r="AA173" s="3"/>
    </row>
    <row r="174" spans="1:27" customFormat="1" ht="74.400000000000006" customHeight="1" x14ac:dyDescent="0.25">
      <c r="A174" s="16" t="s">
        <v>117</v>
      </c>
      <c r="B174" s="20" t="s">
        <v>499</v>
      </c>
      <c r="C174" s="19"/>
      <c r="D174" s="56" t="s">
        <v>499</v>
      </c>
      <c r="E174" s="18" t="s">
        <v>193</v>
      </c>
      <c r="F174" s="18">
        <v>7.5</v>
      </c>
      <c r="G174" s="18" t="s">
        <v>510</v>
      </c>
      <c r="H174" s="46">
        <v>160</v>
      </c>
      <c r="I174" s="18">
        <v>5</v>
      </c>
      <c r="J174" s="46">
        <f>SUM(K174-H174)</f>
        <v>8</v>
      </c>
      <c r="K174" s="46">
        <f>SUM(H174*1.05)</f>
        <v>168</v>
      </c>
      <c r="L174" s="46">
        <f t="shared" si="67"/>
        <v>1200</v>
      </c>
      <c r="M174" s="56" t="s">
        <v>520</v>
      </c>
      <c r="N174" s="3"/>
      <c r="O174" s="3"/>
      <c r="P174" s="3"/>
      <c r="Q174" s="3"/>
      <c r="R174" s="3"/>
      <c r="S174" s="3"/>
      <c r="T174" s="3"/>
      <c r="U174" s="3"/>
      <c r="V174" s="3"/>
      <c r="W174" s="3"/>
      <c r="X174" s="3"/>
      <c r="Y174" s="3"/>
      <c r="Z174" s="3"/>
      <c r="AA174" s="3"/>
    </row>
    <row r="175" spans="1:27" customFormat="1" ht="27.6" x14ac:dyDescent="0.25">
      <c r="A175" s="16" t="s">
        <v>487</v>
      </c>
      <c r="B175" s="32" t="s">
        <v>500</v>
      </c>
      <c r="C175" s="19"/>
      <c r="D175" s="57" t="s">
        <v>500</v>
      </c>
      <c r="E175" s="18" t="s">
        <v>193</v>
      </c>
      <c r="F175" s="18">
        <v>9</v>
      </c>
      <c r="G175" s="18" t="s">
        <v>510</v>
      </c>
      <c r="H175" s="46">
        <v>160</v>
      </c>
      <c r="I175" s="18">
        <v>5</v>
      </c>
      <c r="J175" s="46">
        <f t="shared" ref="J175:J184" si="72">SUM(K175-H175)</f>
        <v>8</v>
      </c>
      <c r="K175" s="46">
        <f t="shared" ref="K175:K186" si="73">SUM(H175*1.05)</f>
        <v>168</v>
      </c>
      <c r="L175" s="46">
        <f>SUM(F175*H175)</f>
        <v>1440</v>
      </c>
      <c r="M175" s="57" t="s">
        <v>521</v>
      </c>
      <c r="N175" s="3"/>
      <c r="O175" s="3"/>
      <c r="P175" s="3"/>
      <c r="Q175" s="3"/>
      <c r="R175" s="3"/>
      <c r="S175" s="3"/>
      <c r="T175" s="3"/>
      <c r="U175" s="3"/>
      <c r="V175" s="3"/>
      <c r="W175" s="3"/>
      <c r="X175" s="3"/>
      <c r="Y175" s="3"/>
      <c r="Z175" s="3"/>
      <c r="AA175" s="3"/>
    </row>
    <row r="176" spans="1:27" customFormat="1" ht="27.6" x14ac:dyDescent="0.25">
      <c r="A176" s="16" t="s">
        <v>488</v>
      </c>
      <c r="B176" s="32" t="s">
        <v>501</v>
      </c>
      <c r="C176" s="19"/>
      <c r="D176" s="57" t="s">
        <v>501</v>
      </c>
      <c r="E176" s="18" t="s">
        <v>193</v>
      </c>
      <c r="F176" s="18">
        <v>10.5</v>
      </c>
      <c r="G176" s="18" t="s">
        <v>511</v>
      </c>
      <c r="H176" s="46">
        <v>160</v>
      </c>
      <c r="I176" s="18">
        <v>5</v>
      </c>
      <c r="J176" s="46">
        <f t="shared" si="72"/>
        <v>8</v>
      </c>
      <c r="K176" s="46">
        <f t="shared" si="73"/>
        <v>168</v>
      </c>
      <c r="L176" s="46">
        <f t="shared" ref="L176:L186" si="74">SUM(F176*H176)</f>
        <v>1680</v>
      </c>
      <c r="M176" s="57" t="s">
        <v>522</v>
      </c>
      <c r="N176" s="3"/>
      <c r="O176" s="3"/>
      <c r="P176" s="3"/>
      <c r="Q176" s="3"/>
      <c r="R176" s="3"/>
      <c r="S176" s="3"/>
      <c r="T176" s="3"/>
      <c r="U176" s="3"/>
      <c r="V176" s="3"/>
      <c r="W176" s="3"/>
      <c r="X176" s="3"/>
      <c r="Y176" s="3"/>
      <c r="Z176" s="3"/>
      <c r="AA176" s="3"/>
    </row>
    <row r="177" spans="1:27" customFormat="1" ht="27.6" x14ac:dyDescent="0.25">
      <c r="A177" s="16" t="s">
        <v>489</v>
      </c>
      <c r="B177" s="32" t="s">
        <v>502</v>
      </c>
      <c r="C177" s="19"/>
      <c r="D177" s="57" t="s">
        <v>502</v>
      </c>
      <c r="E177" s="18" t="s">
        <v>193</v>
      </c>
      <c r="F177" s="18">
        <v>1.5</v>
      </c>
      <c r="G177" s="18" t="s">
        <v>512</v>
      </c>
      <c r="H177" s="46">
        <v>120</v>
      </c>
      <c r="I177" s="18">
        <v>5</v>
      </c>
      <c r="J177" s="46">
        <f t="shared" si="72"/>
        <v>6</v>
      </c>
      <c r="K177" s="46">
        <f t="shared" si="73"/>
        <v>126</v>
      </c>
      <c r="L177" s="46">
        <f t="shared" si="74"/>
        <v>180</v>
      </c>
      <c r="M177" s="57" t="s">
        <v>523</v>
      </c>
      <c r="N177" s="3"/>
      <c r="O177" s="3"/>
      <c r="P177" s="3"/>
      <c r="Q177" s="3"/>
      <c r="R177" s="3"/>
      <c r="S177" s="3"/>
      <c r="T177" s="3"/>
      <c r="U177" s="3"/>
      <c r="V177" s="3"/>
      <c r="W177" s="3"/>
      <c r="X177" s="3"/>
      <c r="Y177" s="3"/>
      <c r="Z177" s="3"/>
      <c r="AA177" s="3"/>
    </row>
    <row r="178" spans="1:27" customFormat="1" ht="27.6" x14ac:dyDescent="0.25">
      <c r="A178" s="16" t="s">
        <v>490</v>
      </c>
      <c r="B178" s="32" t="s">
        <v>503</v>
      </c>
      <c r="C178" s="19"/>
      <c r="D178" s="57" t="s">
        <v>503</v>
      </c>
      <c r="E178" s="18" t="s">
        <v>193</v>
      </c>
      <c r="F178" s="18">
        <v>1.5</v>
      </c>
      <c r="G178" s="18" t="s">
        <v>512</v>
      </c>
      <c r="H178" s="46">
        <v>120</v>
      </c>
      <c r="I178" s="18">
        <v>5</v>
      </c>
      <c r="J178" s="46">
        <f t="shared" si="72"/>
        <v>6</v>
      </c>
      <c r="K178" s="46">
        <f t="shared" si="73"/>
        <v>126</v>
      </c>
      <c r="L178" s="46">
        <f t="shared" si="74"/>
        <v>180</v>
      </c>
      <c r="M178" s="57" t="s">
        <v>524</v>
      </c>
      <c r="N178" s="3"/>
      <c r="O178" s="3"/>
      <c r="P178" s="3"/>
      <c r="Q178" s="3"/>
      <c r="R178" s="3"/>
      <c r="S178" s="3"/>
      <c r="T178" s="3"/>
      <c r="U178" s="3"/>
      <c r="V178" s="3"/>
      <c r="W178" s="3"/>
      <c r="X178" s="3"/>
      <c r="Y178" s="3"/>
      <c r="Z178" s="3"/>
      <c r="AA178" s="3"/>
    </row>
    <row r="179" spans="1:27" customFormat="1" ht="27.6" x14ac:dyDescent="0.25">
      <c r="A179" s="16" t="s">
        <v>491</v>
      </c>
      <c r="B179" s="32" t="s">
        <v>504</v>
      </c>
      <c r="C179" s="19"/>
      <c r="D179" s="57" t="s">
        <v>504</v>
      </c>
      <c r="E179" s="18" t="s">
        <v>193</v>
      </c>
      <c r="F179" s="18">
        <v>3</v>
      </c>
      <c r="G179" s="18" t="s">
        <v>511</v>
      </c>
      <c r="H179" s="46">
        <v>96</v>
      </c>
      <c r="I179" s="18">
        <v>5</v>
      </c>
      <c r="J179" s="46">
        <f t="shared" si="72"/>
        <v>4.8000000000000114</v>
      </c>
      <c r="K179" s="46">
        <f t="shared" si="73"/>
        <v>100.80000000000001</v>
      </c>
      <c r="L179" s="46">
        <f t="shared" si="74"/>
        <v>288</v>
      </c>
      <c r="M179" s="57" t="s">
        <v>525</v>
      </c>
      <c r="N179" s="3"/>
      <c r="O179" s="3"/>
      <c r="P179" s="3"/>
      <c r="Q179" s="3"/>
      <c r="R179" s="3"/>
      <c r="S179" s="3"/>
      <c r="T179" s="3"/>
      <c r="U179" s="3"/>
      <c r="V179" s="3"/>
      <c r="W179" s="3"/>
      <c r="X179" s="3"/>
      <c r="Y179" s="3"/>
      <c r="Z179" s="3"/>
      <c r="AA179" s="3"/>
    </row>
    <row r="180" spans="1:27" customFormat="1" ht="27.6" x14ac:dyDescent="0.25">
      <c r="A180" s="16" t="s">
        <v>492</v>
      </c>
      <c r="B180" s="32" t="s">
        <v>505</v>
      </c>
      <c r="C180" s="19"/>
      <c r="D180" s="57" t="s">
        <v>505</v>
      </c>
      <c r="E180" s="18" t="s">
        <v>193</v>
      </c>
      <c r="F180" s="18">
        <v>6</v>
      </c>
      <c r="G180" s="18" t="s">
        <v>513</v>
      </c>
      <c r="H180" s="46">
        <v>120</v>
      </c>
      <c r="I180" s="18">
        <v>5</v>
      </c>
      <c r="J180" s="46">
        <f t="shared" si="72"/>
        <v>6</v>
      </c>
      <c r="K180" s="46">
        <f t="shared" si="73"/>
        <v>126</v>
      </c>
      <c r="L180" s="46">
        <f t="shared" si="74"/>
        <v>720</v>
      </c>
      <c r="M180" s="57" t="s">
        <v>526</v>
      </c>
      <c r="N180" s="3"/>
      <c r="O180" s="3"/>
      <c r="P180" s="3"/>
      <c r="Q180" s="3"/>
      <c r="R180" s="3"/>
      <c r="S180" s="3"/>
      <c r="T180" s="3"/>
      <c r="U180" s="3"/>
      <c r="V180" s="3"/>
      <c r="W180" s="3"/>
      <c r="X180" s="3"/>
      <c r="Y180" s="3"/>
      <c r="Z180" s="3"/>
      <c r="AA180" s="3"/>
    </row>
    <row r="181" spans="1:27" customFormat="1" ht="27.6" x14ac:dyDescent="0.25">
      <c r="A181" s="16" t="s">
        <v>493</v>
      </c>
      <c r="B181" s="32" t="s">
        <v>506</v>
      </c>
      <c r="C181" s="19"/>
      <c r="D181" s="57" t="s">
        <v>506</v>
      </c>
      <c r="E181" s="18" t="s">
        <v>193</v>
      </c>
      <c r="F181" s="18">
        <v>3</v>
      </c>
      <c r="G181" s="18" t="s">
        <v>514</v>
      </c>
      <c r="H181" s="46">
        <v>140</v>
      </c>
      <c r="I181" s="18">
        <v>5</v>
      </c>
      <c r="J181" s="46">
        <f t="shared" si="72"/>
        <v>7</v>
      </c>
      <c r="K181" s="46">
        <f t="shared" si="73"/>
        <v>147</v>
      </c>
      <c r="L181" s="46">
        <f t="shared" si="74"/>
        <v>420</v>
      </c>
      <c r="M181" s="57" t="s">
        <v>527</v>
      </c>
      <c r="N181" s="3"/>
      <c r="O181" s="3"/>
      <c r="P181" s="3"/>
      <c r="Q181" s="3"/>
      <c r="R181" s="3"/>
      <c r="S181" s="3"/>
      <c r="T181" s="3"/>
      <c r="U181" s="3"/>
      <c r="V181" s="3"/>
      <c r="W181" s="3"/>
      <c r="X181" s="3"/>
      <c r="Y181" s="3"/>
      <c r="Z181" s="3"/>
      <c r="AA181" s="3"/>
    </row>
    <row r="182" spans="1:27" customFormat="1" ht="27.6" x14ac:dyDescent="0.25">
      <c r="A182" s="16" t="s">
        <v>494</v>
      </c>
      <c r="B182" s="41" t="s">
        <v>507</v>
      </c>
      <c r="C182" s="19"/>
      <c r="D182" s="41" t="s">
        <v>507</v>
      </c>
      <c r="E182" s="18" t="s">
        <v>515</v>
      </c>
      <c r="F182" s="18">
        <v>1</v>
      </c>
      <c r="G182" s="18">
        <v>1</v>
      </c>
      <c r="H182" s="46">
        <v>1150</v>
      </c>
      <c r="I182" s="18">
        <v>5</v>
      </c>
      <c r="J182" s="55">
        <f t="shared" si="72"/>
        <v>57.5</v>
      </c>
      <c r="K182" s="46">
        <f t="shared" si="73"/>
        <v>1207.5</v>
      </c>
      <c r="L182" s="46">
        <f t="shared" si="74"/>
        <v>1150</v>
      </c>
      <c r="M182" s="45" t="s">
        <v>528</v>
      </c>
      <c r="N182" s="3"/>
      <c r="O182" s="3"/>
      <c r="P182" s="3"/>
      <c r="Q182" s="3"/>
      <c r="R182" s="3"/>
      <c r="S182" s="3"/>
      <c r="T182" s="3"/>
      <c r="U182" s="3"/>
      <c r="V182" s="3"/>
      <c r="W182" s="3"/>
      <c r="X182" s="3"/>
      <c r="Y182" s="3"/>
      <c r="Z182" s="3"/>
      <c r="AA182" s="3"/>
    </row>
    <row r="183" spans="1:27" customFormat="1" ht="27.6" x14ac:dyDescent="0.25">
      <c r="A183" s="16" t="s">
        <v>495</v>
      </c>
      <c r="B183" s="41" t="s">
        <v>508</v>
      </c>
      <c r="C183" s="19"/>
      <c r="D183" s="41" t="s">
        <v>508</v>
      </c>
      <c r="E183" s="18" t="s">
        <v>515</v>
      </c>
      <c r="F183" s="18">
        <v>1</v>
      </c>
      <c r="G183" s="18">
        <v>1</v>
      </c>
      <c r="H183" s="46">
        <v>1150</v>
      </c>
      <c r="I183" s="18">
        <v>5</v>
      </c>
      <c r="J183" s="55">
        <f t="shared" si="72"/>
        <v>57.5</v>
      </c>
      <c r="K183" s="46">
        <f t="shared" si="73"/>
        <v>1207.5</v>
      </c>
      <c r="L183" s="46">
        <f t="shared" si="74"/>
        <v>1150</v>
      </c>
      <c r="M183" s="45" t="s">
        <v>516</v>
      </c>
      <c r="N183" s="3"/>
      <c r="O183" s="3"/>
      <c r="P183" s="3"/>
      <c r="Q183" s="3"/>
      <c r="R183" s="3"/>
      <c r="S183" s="3"/>
      <c r="T183" s="3"/>
      <c r="U183" s="3"/>
      <c r="V183" s="3"/>
      <c r="W183" s="3"/>
      <c r="X183" s="3"/>
      <c r="Y183" s="3"/>
      <c r="Z183" s="3"/>
      <c r="AA183" s="3"/>
    </row>
    <row r="184" spans="1:27" customFormat="1" ht="27.6" x14ac:dyDescent="0.25">
      <c r="A184" s="16" t="s">
        <v>496</v>
      </c>
      <c r="B184" s="41" t="s">
        <v>509</v>
      </c>
      <c r="C184" s="19"/>
      <c r="D184" s="41" t="s">
        <v>509</v>
      </c>
      <c r="E184" s="18" t="s">
        <v>515</v>
      </c>
      <c r="F184" s="18">
        <v>2</v>
      </c>
      <c r="G184" s="18">
        <v>1</v>
      </c>
      <c r="H184" s="46">
        <v>1150</v>
      </c>
      <c r="I184" s="18">
        <v>5</v>
      </c>
      <c r="J184" s="55">
        <f t="shared" si="72"/>
        <v>57.5</v>
      </c>
      <c r="K184" s="46">
        <f t="shared" si="73"/>
        <v>1207.5</v>
      </c>
      <c r="L184" s="46">
        <f t="shared" si="74"/>
        <v>2300</v>
      </c>
      <c r="M184" s="45" t="s">
        <v>517</v>
      </c>
      <c r="N184" s="3"/>
      <c r="O184" s="3"/>
      <c r="P184" s="3"/>
      <c r="Q184" s="3"/>
      <c r="R184" s="3"/>
      <c r="S184" s="3"/>
      <c r="T184" s="3"/>
      <c r="U184" s="3"/>
      <c r="V184" s="3"/>
      <c r="W184" s="3"/>
      <c r="X184" s="3"/>
      <c r="Y184" s="3"/>
      <c r="Z184" s="3"/>
      <c r="AA184" s="3"/>
    </row>
    <row r="185" spans="1:27" customFormat="1" ht="27.6" x14ac:dyDescent="0.25">
      <c r="A185" s="16" t="s">
        <v>497</v>
      </c>
      <c r="B185" s="41" t="s">
        <v>191</v>
      </c>
      <c r="C185" s="19"/>
      <c r="D185" s="18" t="s">
        <v>197</v>
      </c>
      <c r="E185" s="18" t="s">
        <v>193</v>
      </c>
      <c r="F185" s="18">
        <v>0.15</v>
      </c>
      <c r="G185" s="18" t="s">
        <v>196</v>
      </c>
      <c r="H185" s="46">
        <v>208</v>
      </c>
      <c r="I185" s="18">
        <v>5</v>
      </c>
      <c r="J185" s="55">
        <f t="shared" ref="J185:J186" si="75">SUM(K185-H185)</f>
        <v>10.400000000000006</v>
      </c>
      <c r="K185" s="46">
        <f t="shared" si="73"/>
        <v>218.4</v>
      </c>
      <c r="L185" s="46">
        <f t="shared" si="74"/>
        <v>31.2</v>
      </c>
      <c r="M185" s="45" t="s">
        <v>518</v>
      </c>
      <c r="N185" s="3"/>
      <c r="O185" s="3"/>
      <c r="P185" s="3"/>
      <c r="Q185" s="3"/>
      <c r="R185" s="3"/>
      <c r="S185" s="3"/>
      <c r="T185" s="3"/>
      <c r="U185" s="3"/>
      <c r="V185" s="3"/>
      <c r="W185" s="3"/>
      <c r="X185" s="3"/>
      <c r="Y185" s="3"/>
      <c r="Z185" s="3"/>
      <c r="AA185" s="3"/>
    </row>
    <row r="186" spans="1:27" customFormat="1" ht="27.6" x14ac:dyDescent="0.25">
      <c r="A186" s="16" t="s">
        <v>498</v>
      </c>
      <c r="B186" s="41" t="s">
        <v>192</v>
      </c>
      <c r="C186" s="19"/>
      <c r="D186" s="18" t="s">
        <v>197</v>
      </c>
      <c r="E186" s="18" t="s">
        <v>193</v>
      </c>
      <c r="F186" s="18">
        <v>0.15</v>
      </c>
      <c r="G186" s="18" t="s">
        <v>196</v>
      </c>
      <c r="H186" s="46">
        <v>208</v>
      </c>
      <c r="I186" s="18">
        <v>5</v>
      </c>
      <c r="J186" s="55">
        <f t="shared" si="75"/>
        <v>10.400000000000006</v>
      </c>
      <c r="K186" s="46">
        <f t="shared" si="73"/>
        <v>218.4</v>
      </c>
      <c r="L186" s="46">
        <f t="shared" si="74"/>
        <v>31.2</v>
      </c>
      <c r="M186" s="45" t="s">
        <v>519</v>
      </c>
      <c r="N186" s="3"/>
      <c r="O186" s="3"/>
      <c r="P186" s="3"/>
      <c r="Q186" s="3"/>
      <c r="R186" s="3"/>
      <c r="S186" s="3"/>
      <c r="T186" s="3"/>
      <c r="U186" s="3"/>
      <c r="V186" s="3"/>
      <c r="W186" s="3"/>
      <c r="X186" s="3"/>
      <c r="Y186" s="3"/>
      <c r="Z186" s="3"/>
      <c r="AA186" s="3"/>
    </row>
    <row r="187" spans="1:27" customFormat="1" ht="43.95" customHeight="1" x14ac:dyDescent="0.25">
      <c r="A187" s="15" t="s">
        <v>118</v>
      </c>
      <c r="B187" s="24" t="s">
        <v>172</v>
      </c>
      <c r="C187" s="31">
        <v>240000</v>
      </c>
      <c r="D187" s="17"/>
      <c r="E187" s="17"/>
      <c r="F187" s="17"/>
      <c r="G187" s="17"/>
      <c r="H187" s="17"/>
      <c r="I187" s="17"/>
      <c r="J187" s="17"/>
      <c r="K187" s="17"/>
      <c r="L187" s="46">
        <f>SUM(F187*H187)</f>
        <v>0</v>
      </c>
      <c r="M187" s="17"/>
      <c r="N187" s="3"/>
      <c r="O187" s="3"/>
      <c r="P187" s="3"/>
      <c r="Q187" s="3"/>
      <c r="R187" s="3"/>
      <c r="S187" s="3"/>
      <c r="T187" s="3"/>
      <c r="U187" s="3"/>
      <c r="V187" s="3"/>
      <c r="W187" s="3"/>
      <c r="X187" s="3"/>
      <c r="Y187" s="3"/>
      <c r="Z187" s="3"/>
      <c r="AA187" s="3"/>
    </row>
    <row r="188" spans="1:27" customFormat="1" ht="74.400000000000006" customHeight="1" x14ac:dyDescent="0.25">
      <c r="A188" s="16" t="s">
        <v>119</v>
      </c>
      <c r="B188" s="50" t="s">
        <v>529</v>
      </c>
      <c r="C188" s="19"/>
      <c r="D188" s="54" t="s">
        <v>529</v>
      </c>
      <c r="E188" s="18" t="s">
        <v>193</v>
      </c>
      <c r="F188" s="18">
        <v>6</v>
      </c>
      <c r="G188" s="18" t="s">
        <v>530</v>
      </c>
      <c r="H188" s="46">
        <v>380</v>
      </c>
      <c r="I188" s="18">
        <v>5</v>
      </c>
      <c r="J188" s="46">
        <f>SUM(K188-H188)</f>
        <v>19</v>
      </c>
      <c r="K188" s="46">
        <f>SUM(H188*1.05)</f>
        <v>399</v>
      </c>
      <c r="L188" s="46">
        <f t="shared" ref="L188:L197" si="76">SUM(F188*H188)</f>
        <v>2280</v>
      </c>
      <c r="M188" s="54" t="s">
        <v>531</v>
      </c>
      <c r="N188" s="3"/>
      <c r="O188" s="3"/>
      <c r="P188" s="3"/>
      <c r="Q188" s="3"/>
      <c r="R188" s="3"/>
      <c r="S188" s="3"/>
      <c r="T188" s="3"/>
      <c r="U188" s="3"/>
      <c r="V188" s="3"/>
      <c r="W188" s="3"/>
      <c r="X188" s="3"/>
      <c r="Y188" s="3"/>
      <c r="Z188" s="3"/>
      <c r="AA188" s="3"/>
    </row>
    <row r="189" spans="1:27" customFormat="1" ht="40.950000000000003" customHeight="1" x14ac:dyDescent="0.25">
      <c r="A189" s="15" t="s">
        <v>120</v>
      </c>
      <c r="B189" s="24" t="s">
        <v>129</v>
      </c>
      <c r="C189" s="19"/>
      <c r="D189" s="34"/>
      <c r="E189" s="17"/>
      <c r="F189" s="17"/>
      <c r="G189" s="17"/>
      <c r="H189" s="17"/>
      <c r="I189" s="17"/>
      <c r="J189" s="17"/>
      <c r="K189" s="17"/>
      <c r="L189" s="46">
        <f t="shared" si="76"/>
        <v>0</v>
      </c>
      <c r="M189" s="17"/>
      <c r="N189" s="3"/>
      <c r="O189" s="3"/>
      <c r="P189" s="3"/>
      <c r="Q189" s="3"/>
      <c r="R189" s="3"/>
      <c r="S189" s="3"/>
      <c r="T189" s="3"/>
      <c r="U189" s="3"/>
      <c r="V189" s="3"/>
      <c r="W189" s="3"/>
      <c r="X189" s="3"/>
      <c r="Y189" s="3"/>
      <c r="Z189" s="3"/>
      <c r="AA189" s="3"/>
    </row>
    <row r="190" spans="1:27" customFormat="1" ht="45.75" customHeight="1" x14ac:dyDescent="0.25">
      <c r="A190" s="16" t="s">
        <v>121</v>
      </c>
      <c r="B190" s="50" t="s">
        <v>532</v>
      </c>
      <c r="C190" s="35"/>
      <c r="D190" s="54" t="s">
        <v>532</v>
      </c>
      <c r="E190" s="18" t="s">
        <v>533</v>
      </c>
      <c r="F190" s="18">
        <v>180</v>
      </c>
      <c r="G190" s="18" t="s">
        <v>533</v>
      </c>
      <c r="H190" s="46">
        <v>46</v>
      </c>
      <c r="I190" s="18">
        <v>21</v>
      </c>
      <c r="J190" s="46">
        <f>SUM(K190-H190)</f>
        <v>9.6599999999999966</v>
      </c>
      <c r="K190" s="46">
        <f>SUM(H190*1.21)</f>
        <v>55.66</v>
      </c>
      <c r="L190" s="46">
        <f t="shared" si="76"/>
        <v>8280</v>
      </c>
      <c r="M190" s="54" t="s">
        <v>534</v>
      </c>
      <c r="N190" s="3"/>
      <c r="O190" s="3"/>
      <c r="P190" s="3"/>
      <c r="Q190" s="3"/>
      <c r="R190" s="3"/>
      <c r="S190" s="3"/>
      <c r="T190" s="3"/>
      <c r="U190" s="3"/>
      <c r="V190" s="3"/>
      <c r="W190" s="3"/>
      <c r="X190" s="3"/>
      <c r="Y190" s="3"/>
      <c r="Z190" s="3"/>
      <c r="AA190" s="3"/>
    </row>
    <row r="191" spans="1:27" customFormat="1" ht="36.6" customHeight="1" x14ac:dyDescent="0.25">
      <c r="A191" s="27" t="s">
        <v>546</v>
      </c>
      <c r="B191" s="26" t="s">
        <v>18</v>
      </c>
      <c r="C191" s="19"/>
      <c r="D191" s="17"/>
      <c r="E191" s="17"/>
      <c r="F191" s="17"/>
      <c r="G191" s="17"/>
      <c r="H191" s="17"/>
      <c r="I191" s="17"/>
      <c r="J191" s="17"/>
      <c r="K191" s="17"/>
      <c r="L191" s="46">
        <f t="shared" si="76"/>
        <v>0</v>
      </c>
      <c r="M191" s="17"/>
      <c r="N191" s="3"/>
      <c r="O191" s="3"/>
      <c r="P191" s="3"/>
      <c r="Q191" s="3"/>
      <c r="R191" s="3"/>
      <c r="S191" s="3"/>
      <c r="T191" s="3"/>
      <c r="U191" s="3"/>
      <c r="V191" s="3"/>
      <c r="W191" s="3"/>
      <c r="X191" s="3"/>
      <c r="Y191" s="3"/>
      <c r="Z191" s="3"/>
      <c r="AA191" s="3"/>
    </row>
    <row r="192" spans="1:27" customFormat="1" ht="36.6" customHeight="1" x14ac:dyDescent="0.25">
      <c r="A192" s="27" t="s">
        <v>122</v>
      </c>
      <c r="B192" s="59" t="s">
        <v>540</v>
      </c>
      <c r="C192" s="19"/>
      <c r="D192" s="59" t="s">
        <v>540</v>
      </c>
      <c r="E192" s="58" t="s">
        <v>547</v>
      </c>
      <c r="F192" s="58">
        <v>24</v>
      </c>
      <c r="G192" s="58" t="s">
        <v>548</v>
      </c>
      <c r="H192" s="60">
        <v>32</v>
      </c>
      <c r="I192" s="58">
        <v>5</v>
      </c>
      <c r="J192" s="61">
        <f>SUM(K192-H192)</f>
        <v>1.6000000000000014</v>
      </c>
      <c r="K192" s="60">
        <f>SUM(H192*1.05)</f>
        <v>33.6</v>
      </c>
      <c r="L192" s="46">
        <f t="shared" si="76"/>
        <v>768</v>
      </c>
      <c r="M192" s="45" t="s">
        <v>553</v>
      </c>
      <c r="N192" s="3"/>
      <c r="O192" s="3"/>
      <c r="P192" s="3"/>
      <c r="Q192" s="3"/>
      <c r="R192" s="3"/>
      <c r="S192" s="3"/>
      <c r="T192" s="3"/>
      <c r="U192" s="3"/>
      <c r="V192" s="3"/>
      <c r="W192" s="3"/>
      <c r="X192" s="3"/>
      <c r="Y192" s="3"/>
      <c r="Z192" s="3"/>
      <c r="AA192" s="3"/>
    </row>
    <row r="193" spans="1:2673" customFormat="1" ht="36.6" customHeight="1" x14ac:dyDescent="0.25">
      <c r="A193" s="27" t="s">
        <v>535</v>
      </c>
      <c r="B193" s="59" t="s">
        <v>541</v>
      </c>
      <c r="C193" s="19"/>
      <c r="D193" s="59" t="s">
        <v>541</v>
      </c>
      <c r="E193" s="58" t="s">
        <v>547</v>
      </c>
      <c r="F193" s="58">
        <v>12</v>
      </c>
      <c r="G193" s="58" t="s">
        <v>549</v>
      </c>
      <c r="H193" s="60">
        <v>72</v>
      </c>
      <c r="I193" s="58">
        <v>5</v>
      </c>
      <c r="J193" s="61">
        <f t="shared" ref="J193:J197" si="77">SUM(K193-H193)</f>
        <v>3.6000000000000085</v>
      </c>
      <c r="K193" s="60">
        <f t="shared" ref="K193:K194" si="78">SUM(H193*1.05)</f>
        <v>75.600000000000009</v>
      </c>
      <c r="L193" s="46">
        <f t="shared" si="76"/>
        <v>864</v>
      </c>
      <c r="M193" s="45" t="s">
        <v>554</v>
      </c>
      <c r="N193" s="3"/>
      <c r="O193" s="3"/>
      <c r="P193" s="3"/>
      <c r="Q193" s="3"/>
      <c r="R193" s="3"/>
      <c r="S193" s="3"/>
      <c r="T193" s="3"/>
      <c r="U193" s="3"/>
      <c r="V193" s="3"/>
      <c r="W193" s="3"/>
      <c r="X193" s="3"/>
      <c r="Y193" s="3"/>
      <c r="Z193" s="3"/>
      <c r="AA193" s="3"/>
    </row>
    <row r="194" spans="1:2673" customFormat="1" ht="36.6" customHeight="1" x14ac:dyDescent="0.25">
      <c r="A194" s="27" t="s">
        <v>536</v>
      </c>
      <c r="B194" s="59" t="s">
        <v>542</v>
      </c>
      <c r="C194" s="19"/>
      <c r="D194" s="59" t="s">
        <v>542</v>
      </c>
      <c r="E194" s="58" t="s">
        <v>193</v>
      </c>
      <c r="F194" s="58">
        <v>4</v>
      </c>
      <c r="G194" s="58" t="s">
        <v>550</v>
      </c>
      <c r="H194" s="60">
        <v>60</v>
      </c>
      <c r="I194" s="58">
        <v>5</v>
      </c>
      <c r="J194" s="61">
        <f t="shared" si="77"/>
        <v>3</v>
      </c>
      <c r="K194" s="60">
        <f t="shared" si="78"/>
        <v>63</v>
      </c>
      <c r="L194" s="46">
        <f t="shared" si="76"/>
        <v>240</v>
      </c>
      <c r="M194" s="45" t="s">
        <v>555</v>
      </c>
      <c r="N194" s="3"/>
      <c r="O194" s="3"/>
      <c r="P194" s="3"/>
      <c r="Q194" s="3"/>
      <c r="R194" s="3"/>
      <c r="S194" s="3"/>
      <c r="T194" s="3"/>
      <c r="U194" s="3"/>
      <c r="V194" s="3"/>
      <c r="W194" s="3"/>
      <c r="X194" s="3"/>
      <c r="Y194" s="3"/>
      <c r="Z194" s="3"/>
      <c r="AA194" s="3"/>
    </row>
    <row r="195" spans="1:2673" customFormat="1" ht="36.6" customHeight="1" x14ac:dyDescent="0.25">
      <c r="A195" s="27" t="s">
        <v>537</v>
      </c>
      <c r="B195" s="59" t="s">
        <v>543</v>
      </c>
      <c r="C195" s="19"/>
      <c r="D195" s="59" t="s">
        <v>543</v>
      </c>
      <c r="E195" s="58" t="s">
        <v>551</v>
      </c>
      <c r="F195" s="58">
        <v>18</v>
      </c>
      <c r="G195" s="58" t="s">
        <v>193</v>
      </c>
      <c r="H195" s="60">
        <v>6</v>
      </c>
      <c r="I195" s="58">
        <v>21</v>
      </c>
      <c r="J195" s="61">
        <f t="shared" si="77"/>
        <v>1.2599999999999998</v>
      </c>
      <c r="K195" s="60">
        <f>SUM(H195*1.21)</f>
        <v>7.26</v>
      </c>
      <c r="L195" s="46">
        <f t="shared" si="76"/>
        <v>108</v>
      </c>
      <c r="M195" s="62" t="s">
        <v>556</v>
      </c>
      <c r="N195" s="3"/>
      <c r="O195" s="3"/>
      <c r="P195" s="3"/>
      <c r="Q195" s="3"/>
      <c r="R195" s="3"/>
      <c r="S195" s="3"/>
      <c r="T195" s="3"/>
      <c r="U195" s="3"/>
      <c r="V195" s="3"/>
      <c r="W195" s="3"/>
      <c r="X195" s="3"/>
      <c r="Y195" s="3"/>
      <c r="Z195" s="3"/>
      <c r="AA195" s="3"/>
    </row>
    <row r="196" spans="1:2673" customFormat="1" ht="36.6" customHeight="1" x14ac:dyDescent="0.25">
      <c r="A196" s="27" t="s">
        <v>539</v>
      </c>
      <c r="B196" s="59" t="s">
        <v>544</v>
      </c>
      <c r="C196" s="19"/>
      <c r="D196" s="59" t="s">
        <v>544</v>
      </c>
      <c r="E196" s="58" t="s">
        <v>547</v>
      </c>
      <c r="F196" s="58">
        <v>2.2000000000000002</v>
      </c>
      <c r="G196" s="58" t="s">
        <v>552</v>
      </c>
      <c r="H196" s="60">
        <v>460</v>
      </c>
      <c r="I196" s="58">
        <v>21</v>
      </c>
      <c r="J196" s="61">
        <f t="shared" si="77"/>
        <v>96.600000000000023</v>
      </c>
      <c r="K196" s="60">
        <f>SUM(H196*1.21)</f>
        <v>556.6</v>
      </c>
      <c r="L196" s="46">
        <f t="shared" si="76"/>
        <v>1012.0000000000001</v>
      </c>
      <c r="M196" s="63" t="s">
        <v>557</v>
      </c>
      <c r="N196" s="3"/>
      <c r="O196" s="3"/>
      <c r="P196" s="3"/>
      <c r="Q196" s="3"/>
      <c r="R196" s="3"/>
      <c r="S196" s="3"/>
      <c r="T196" s="3"/>
      <c r="U196" s="3"/>
      <c r="V196" s="3"/>
      <c r="W196" s="3"/>
      <c r="X196" s="3"/>
      <c r="Y196" s="3"/>
      <c r="Z196" s="3"/>
      <c r="AA196" s="3"/>
    </row>
    <row r="197" spans="1:2673" customFormat="1" ht="38.25" customHeight="1" x14ac:dyDescent="0.25">
      <c r="A197" s="16" t="s">
        <v>538</v>
      </c>
      <c r="B197" s="59" t="s">
        <v>545</v>
      </c>
      <c r="C197" s="19"/>
      <c r="D197" s="59" t="s">
        <v>545</v>
      </c>
      <c r="E197" s="58" t="s">
        <v>547</v>
      </c>
      <c r="F197" s="58">
        <v>2.2000000000000002</v>
      </c>
      <c r="G197" s="58" t="s">
        <v>552</v>
      </c>
      <c r="H197" s="60">
        <v>420</v>
      </c>
      <c r="I197" s="58">
        <v>21</v>
      </c>
      <c r="J197" s="61">
        <f t="shared" si="77"/>
        <v>88.199999999999989</v>
      </c>
      <c r="K197" s="60">
        <f>SUM(H197*1.21)</f>
        <v>508.2</v>
      </c>
      <c r="L197" s="46">
        <f t="shared" si="76"/>
        <v>924.00000000000011</v>
      </c>
      <c r="M197" s="63" t="s">
        <v>558</v>
      </c>
      <c r="N197" s="3"/>
      <c r="O197" s="3"/>
      <c r="P197" s="3"/>
      <c r="Q197" s="3"/>
      <c r="R197" s="3"/>
      <c r="S197" s="3"/>
      <c r="T197" s="3"/>
      <c r="U197" s="3"/>
      <c r="V197" s="3"/>
      <c r="W197" s="3"/>
      <c r="X197" s="3"/>
      <c r="Y197" s="3"/>
      <c r="Z197" s="3"/>
      <c r="AA197" s="3"/>
    </row>
    <row r="198" spans="1:2673" customFormat="1" ht="27.6" customHeight="1" x14ac:dyDescent="0.25">
      <c r="A198" s="78" t="s">
        <v>78</v>
      </c>
      <c r="B198" s="78"/>
      <c r="C198" s="78"/>
      <c r="D198" s="78"/>
      <c r="E198" s="78"/>
      <c r="F198" s="78"/>
      <c r="G198" s="78"/>
      <c r="H198" s="78"/>
      <c r="I198" s="78"/>
      <c r="J198" s="78"/>
      <c r="K198" s="78"/>
      <c r="L198" s="46">
        <f>SUM(L13:L197)</f>
        <v>100860.19999999995</v>
      </c>
      <c r="M198" s="3"/>
      <c r="N198" s="3"/>
      <c r="O198" s="3"/>
      <c r="P198" s="3"/>
      <c r="Q198" s="3"/>
      <c r="R198" s="3"/>
      <c r="S198" s="3"/>
      <c r="T198" s="3"/>
      <c r="U198" s="3"/>
      <c r="V198" s="3"/>
      <c r="W198" s="3"/>
      <c r="X198" s="3"/>
      <c r="Y198" s="3"/>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M198" s="29"/>
      <c r="EN198" s="29"/>
      <c r="EO198" s="29"/>
      <c r="EP198" s="29"/>
      <c r="EQ198" s="29"/>
      <c r="ER198" s="29"/>
      <c r="ES198" s="29"/>
      <c r="ET198" s="29"/>
      <c r="EU198" s="29"/>
      <c r="EV198" s="29"/>
      <c r="EW198" s="29"/>
      <c r="EX198" s="29"/>
      <c r="EY198" s="29"/>
      <c r="EZ198" s="29"/>
      <c r="FA198" s="29"/>
      <c r="FB198" s="29"/>
      <c r="FC198" s="29"/>
      <c r="FD198" s="29"/>
      <c r="FE198" s="29"/>
      <c r="FF198" s="29"/>
      <c r="FG198" s="29"/>
      <c r="FH198" s="29"/>
      <c r="FI198" s="29"/>
      <c r="FJ198" s="29"/>
      <c r="FK198" s="29"/>
      <c r="FL198" s="29"/>
      <c r="FM198" s="29"/>
      <c r="FN198" s="29"/>
      <c r="FO198" s="29"/>
      <c r="FP198" s="29"/>
      <c r="FQ198" s="29"/>
      <c r="FR198" s="29"/>
      <c r="FS198" s="29"/>
      <c r="FT198" s="29"/>
      <c r="FU198" s="29"/>
      <c r="FV198" s="29"/>
      <c r="FW198" s="29"/>
      <c r="FX198" s="29"/>
      <c r="FY198" s="29"/>
      <c r="FZ198" s="29"/>
      <c r="GA198" s="29"/>
      <c r="GB198" s="29"/>
      <c r="GC198" s="29"/>
      <c r="GD198" s="29"/>
      <c r="GE198" s="29"/>
      <c r="GF198" s="29"/>
      <c r="GG198" s="29"/>
      <c r="GH198" s="29"/>
      <c r="GI198" s="29"/>
      <c r="GJ198" s="29"/>
      <c r="GK198" s="29"/>
      <c r="GL198" s="29"/>
      <c r="GM198" s="29"/>
      <c r="GN198" s="29"/>
      <c r="GO198" s="29"/>
      <c r="GP198" s="29"/>
      <c r="GQ198" s="29"/>
      <c r="GR198" s="29"/>
      <c r="GS198" s="29"/>
      <c r="GT198" s="29"/>
      <c r="GU198" s="29"/>
      <c r="GV198" s="29"/>
      <c r="GW198" s="29"/>
      <c r="GX198" s="29"/>
      <c r="GY198" s="29"/>
      <c r="GZ198" s="29"/>
      <c r="HA198" s="29"/>
      <c r="HB198" s="29"/>
      <c r="HC198" s="29"/>
      <c r="HD198" s="29"/>
      <c r="HE198" s="29"/>
      <c r="HF198" s="29"/>
      <c r="HG198" s="29"/>
      <c r="HH198" s="29"/>
      <c r="HI198" s="29"/>
      <c r="HJ198" s="29"/>
      <c r="HK198" s="29"/>
      <c r="HL198" s="29"/>
      <c r="HM198" s="29"/>
      <c r="HN198" s="29"/>
      <c r="HO198" s="29"/>
      <c r="HP198" s="29"/>
      <c r="HQ198" s="29"/>
      <c r="HR198" s="29"/>
      <c r="HS198" s="29"/>
      <c r="HT198" s="29"/>
      <c r="HU198" s="29"/>
      <c r="HV198" s="29"/>
      <c r="HW198" s="29"/>
      <c r="HX198" s="29"/>
      <c r="HY198" s="29"/>
      <c r="HZ198" s="29"/>
      <c r="IA198" s="29"/>
      <c r="IB198" s="29"/>
      <c r="IC198" s="29"/>
      <c r="ID198" s="29"/>
      <c r="IE198" s="29"/>
      <c r="IF198" s="29"/>
      <c r="IG198" s="29"/>
      <c r="IH198" s="29"/>
      <c r="II198" s="29"/>
      <c r="IJ198" s="29"/>
      <c r="IK198" s="29"/>
      <c r="IL198" s="29"/>
      <c r="IM198" s="29"/>
      <c r="IN198" s="29"/>
      <c r="IO198" s="29"/>
      <c r="IP198" s="29"/>
      <c r="IQ198" s="29"/>
      <c r="IR198" s="29"/>
      <c r="IS198" s="29"/>
      <c r="IT198" s="29"/>
      <c r="IU198" s="29"/>
      <c r="IV198" s="29"/>
      <c r="IW198" s="29"/>
      <c r="IX198" s="29"/>
      <c r="IY198" s="29"/>
      <c r="IZ198" s="29"/>
      <c r="JA198" s="29"/>
      <c r="JB198" s="29"/>
      <c r="JC198" s="29"/>
      <c r="JD198" s="29"/>
      <c r="JE198" s="29"/>
      <c r="JF198" s="29"/>
      <c r="JG198" s="29"/>
      <c r="JH198" s="29"/>
      <c r="JI198" s="29"/>
      <c r="JJ198" s="29"/>
      <c r="JK198" s="29"/>
      <c r="JL198" s="29"/>
      <c r="JM198" s="29"/>
      <c r="JN198" s="29"/>
      <c r="JO198" s="29"/>
      <c r="JP198" s="29"/>
      <c r="JQ198" s="29"/>
      <c r="JR198" s="29"/>
      <c r="JS198" s="29"/>
      <c r="JT198" s="29"/>
      <c r="JU198" s="29"/>
      <c r="JV198" s="29"/>
      <c r="JW198" s="29"/>
      <c r="JX198" s="29"/>
      <c r="JY198" s="29"/>
      <c r="JZ198" s="29"/>
      <c r="KA198" s="29"/>
      <c r="KB198" s="29"/>
      <c r="KC198" s="29"/>
      <c r="KD198" s="29"/>
      <c r="KE198" s="29"/>
      <c r="KF198" s="29"/>
      <c r="KG198" s="29"/>
      <c r="KH198" s="29"/>
      <c r="KI198" s="29"/>
      <c r="KJ198" s="29"/>
      <c r="KK198" s="29"/>
      <c r="KL198" s="29"/>
      <c r="KM198" s="29"/>
      <c r="KN198" s="29"/>
      <c r="KO198" s="29"/>
      <c r="KP198" s="29"/>
      <c r="KQ198" s="29"/>
      <c r="KR198" s="29"/>
      <c r="KS198" s="29"/>
      <c r="KT198" s="29"/>
      <c r="KU198" s="29"/>
      <c r="KV198" s="29"/>
      <c r="KW198" s="29"/>
      <c r="KX198" s="29"/>
      <c r="KY198" s="29"/>
      <c r="KZ198" s="29"/>
      <c r="LA198" s="29"/>
      <c r="LB198" s="29"/>
      <c r="LC198" s="29"/>
      <c r="LD198" s="29"/>
      <c r="LE198" s="29"/>
      <c r="LF198" s="29"/>
      <c r="LG198" s="29"/>
      <c r="LH198" s="29"/>
      <c r="LI198" s="29"/>
      <c r="LJ198" s="29"/>
      <c r="LK198" s="29"/>
      <c r="LL198" s="29"/>
      <c r="LM198" s="29"/>
      <c r="LN198" s="29"/>
      <c r="LO198" s="29"/>
      <c r="LP198" s="29"/>
      <c r="LQ198" s="29"/>
      <c r="LR198" s="29"/>
      <c r="LS198" s="29"/>
      <c r="LT198" s="29"/>
      <c r="LU198" s="29"/>
      <c r="LV198" s="29"/>
      <c r="LW198" s="29"/>
      <c r="LX198" s="29"/>
      <c r="LY198" s="29"/>
      <c r="LZ198" s="29"/>
      <c r="MA198" s="29"/>
      <c r="MB198" s="29"/>
      <c r="MC198" s="29"/>
      <c r="MD198" s="29"/>
      <c r="ME198" s="29"/>
      <c r="MF198" s="29"/>
      <c r="MG198" s="29"/>
      <c r="MH198" s="29"/>
      <c r="MI198" s="29"/>
      <c r="MJ198" s="29"/>
      <c r="MK198" s="29"/>
      <c r="ML198" s="29"/>
      <c r="MM198" s="29"/>
      <c r="MN198" s="29"/>
      <c r="MO198" s="29"/>
      <c r="MP198" s="29"/>
      <c r="MQ198" s="29"/>
      <c r="MR198" s="29"/>
      <c r="MS198" s="29"/>
      <c r="MT198" s="29"/>
      <c r="MU198" s="29"/>
      <c r="MV198" s="29"/>
      <c r="MW198" s="29"/>
      <c r="MX198" s="29"/>
      <c r="MY198" s="29"/>
      <c r="MZ198" s="29"/>
      <c r="NA198" s="29"/>
      <c r="NB198" s="29"/>
      <c r="NC198" s="29"/>
      <c r="ND198" s="29"/>
      <c r="NE198" s="29"/>
      <c r="NF198" s="29"/>
      <c r="NG198" s="29"/>
      <c r="NH198" s="29"/>
      <c r="NI198" s="29"/>
      <c r="NJ198" s="29"/>
      <c r="NK198" s="29"/>
      <c r="NL198" s="29"/>
      <c r="NM198" s="29"/>
      <c r="NN198" s="29"/>
      <c r="NO198" s="29"/>
      <c r="NP198" s="29"/>
      <c r="NQ198" s="29"/>
      <c r="NR198" s="29"/>
      <c r="NS198" s="29"/>
      <c r="NT198" s="29"/>
      <c r="NU198" s="29"/>
      <c r="NV198" s="29"/>
      <c r="NW198" s="29"/>
      <c r="NX198" s="29"/>
      <c r="NY198" s="29"/>
      <c r="NZ198" s="29"/>
      <c r="OA198" s="29"/>
      <c r="OB198" s="29"/>
      <c r="OC198" s="29"/>
      <c r="OD198" s="29"/>
      <c r="OE198" s="29"/>
      <c r="OF198" s="29"/>
      <c r="OG198" s="29"/>
      <c r="OH198" s="29"/>
      <c r="OI198" s="29"/>
      <c r="OJ198" s="29"/>
      <c r="OK198" s="29"/>
      <c r="OL198" s="29"/>
      <c r="OM198" s="29"/>
      <c r="ON198" s="29"/>
      <c r="OO198" s="29"/>
      <c r="OP198" s="29"/>
      <c r="OQ198" s="29"/>
      <c r="OR198" s="29"/>
      <c r="OS198" s="29"/>
      <c r="OT198" s="29"/>
      <c r="OU198" s="29"/>
      <c r="OV198" s="29"/>
      <c r="OW198" s="29"/>
      <c r="OX198" s="29"/>
      <c r="OY198" s="29"/>
      <c r="OZ198" s="29"/>
      <c r="PA198" s="29"/>
      <c r="PB198" s="29"/>
      <c r="PC198" s="29"/>
      <c r="PD198" s="29"/>
      <c r="PE198" s="29"/>
      <c r="PF198" s="29"/>
      <c r="PG198" s="29"/>
      <c r="PH198" s="29"/>
      <c r="PI198" s="29"/>
      <c r="PJ198" s="29"/>
      <c r="PK198" s="29"/>
      <c r="PL198" s="29"/>
      <c r="PM198" s="29"/>
      <c r="PN198" s="29"/>
      <c r="PO198" s="29"/>
      <c r="PP198" s="29"/>
      <c r="PQ198" s="29"/>
      <c r="PR198" s="29"/>
      <c r="PS198" s="29"/>
      <c r="PT198" s="29"/>
      <c r="PU198" s="29"/>
      <c r="PV198" s="29"/>
      <c r="PW198" s="29"/>
      <c r="PX198" s="29"/>
      <c r="PY198" s="29"/>
      <c r="PZ198" s="29"/>
      <c r="QA198" s="29"/>
      <c r="QB198" s="29"/>
      <c r="QC198" s="29"/>
      <c r="QD198" s="29"/>
      <c r="QE198" s="29"/>
      <c r="QF198" s="29"/>
      <c r="QG198" s="29"/>
      <c r="QH198" s="29"/>
      <c r="QI198" s="29"/>
      <c r="QJ198" s="29"/>
      <c r="QK198" s="29"/>
      <c r="QL198" s="29"/>
      <c r="QM198" s="29"/>
      <c r="QN198" s="29"/>
      <c r="QO198" s="29"/>
      <c r="QP198" s="29"/>
      <c r="QQ198" s="29"/>
      <c r="QR198" s="29"/>
      <c r="QS198" s="29"/>
      <c r="QT198" s="29"/>
      <c r="QU198" s="29"/>
      <c r="QV198" s="29"/>
      <c r="QW198" s="29"/>
      <c r="QX198" s="29"/>
      <c r="QY198" s="29"/>
      <c r="QZ198" s="29"/>
      <c r="RA198" s="29"/>
      <c r="RB198" s="29"/>
      <c r="RC198" s="29"/>
      <c r="RD198" s="29"/>
      <c r="RE198" s="29"/>
      <c r="RF198" s="29"/>
      <c r="RG198" s="29"/>
      <c r="RH198" s="29"/>
      <c r="RI198" s="29"/>
      <c r="RJ198" s="29"/>
      <c r="RK198" s="29"/>
      <c r="RL198" s="29"/>
      <c r="RM198" s="29"/>
      <c r="RN198" s="29"/>
      <c r="RO198" s="29"/>
      <c r="RP198" s="29"/>
      <c r="RQ198" s="29"/>
      <c r="RR198" s="29"/>
      <c r="RS198" s="29"/>
      <c r="RT198" s="29"/>
      <c r="RU198" s="29"/>
      <c r="RV198" s="29"/>
      <c r="RW198" s="29"/>
      <c r="RX198" s="29"/>
      <c r="RY198" s="29"/>
      <c r="RZ198" s="29"/>
      <c r="SA198" s="29"/>
      <c r="SB198" s="29"/>
      <c r="SC198" s="29"/>
      <c r="SD198" s="29"/>
      <c r="SE198" s="29"/>
      <c r="SF198" s="29"/>
      <c r="SG198" s="29"/>
      <c r="SH198" s="29"/>
      <c r="SI198" s="29"/>
      <c r="SJ198" s="29"/>
      <c r="SK198" s="29"/>
      <c r="SL198" s="29"/>
      <c r="SM198" s="29"/>
      <c r="SN198" s="29"/>
      <c r="SO198" s="29"/>
      <c r="SP198" s="29"/>
      <c r="SQ198" s="29"/>
      <c r="SR198" s="29"/>
      <c r="SS198" s="29"/>
      <c r="ST198" s="29"/>
      <c r="SU198" s="29"/>
      <c r="SV198" s="29"/>
      <c r="SW198" s="29"/>
      <c r="SX198" s="29"/>
      <c r="SY198" s="29"/>
      <c r="SZ198" s="29"/>
      <c r="TA198" s="29"/>
      <c r="TB198" s="29"/>
      <c r="TC198" s="29"/>
      <c r="TD198" s="29"/>
      <c r="TE198" s="29"/>
      <c r="TF198" s="29"/>
      <c r="TG198" s="29"/>
      <c r="TH198" s="29"/>
      <c r="TI198" s="29"/>
      <c r="TJ198" s="29"/>
      <c r="TK198" s="29"/>
      <c r="TL198" s="29"/>
      <c r="TM198" s="29"/>
      <c r="TN198" s="29"/>
      <c r="TO198" s="29"/>
      <c r="TP198" s="29"/>
      <c r="TQ198" s="29"/>
      <c r="TR198" s="29"/>
      <c r="TS198" s="29"/>
      <c r="TT198" s="29"/>
      <c r="TU198" s="29"/>
      <c r="TV198" s="29"/>
      <c r="TW198" s="29"/>
      <c r="TX198" s="29"/>
      <c r="TY198" s="29"/>
      <c r="TZ198" s="29"/>
      <c r="UA198" s="29"/>
      <c r="UB198" s="29"/>
      <c r="UC198" s="29"/>
      <c r="UD198" s="29"/>
      <c r="UE198" s="29"/>
      <c r="UF198" s="29"/>
      <c r="UG198" s="29"/>
      <c r="UH198" s="29"/>
      <c r="UI198" s="29"/>
      <c r="UJ198" s="29"/>
      <c r="UK198" s="29"/>
      <c r="UL198" s="29"/>
      <c r="UM198" s="29"/>
      <c r="UN198" s="29"/>
      <c r="UO198" s="29"/>
      <c r="UP198" s="29"/>
      <c r="UQ198" s="29"/>
      <c r="UR198" s="29"/>
      <c r="US198" s="29"/>
      <c r="UT198" s="29"/>
      <c r="UU198" s="29"/>
      <c r="UV198" s="29"/>
      <c r="UW198" s="29"/>
      <c r="UX198" s="29"/>
      <c r="UY198" s="29"/>
      <c r="UZ198" s="29"/>
      <c r="VA198" s="29"/>
      <c r="VB198" s="29"/>
      <c r="VC198" s="29"/>
      <c r="VD198" s="29"/>
      <c r="VE198" s="29"/>
      <c r="VF198" s="29"/>
      <c r="VG198" s="29"/>
      <c r="VH198" s="29"/>
      <c r="VI198" s="29"/>
      <c r="VJ198" s="29"/>
      <c r="VK198" s="29"/>
      <c r="VL198" s="29"/>
      <c r="VM198" s="29"/>
      <c r="VN198" s="29"/>
      <c r="VO198" s="29"/>
      <c r="VP198" s="29"/>
      <c r="VQ198" s="29"/>
      <c r="VR198" s="29"/>
      <c r="VS198" s="29"/>
      <c r="VT198" s="29"/>
      <c r="VU198" s="29"/>
      <c r="VV198" s="29"/>
      <c r="VW198" s="29"/>
      <c r="VX198" s="29"/>
      <c r="VY198" s="29"/>
      <c r="VZ198" s="29"/>
      <c r="WA198" s="29"/>
      <c r="WB198" s="29"/>
      <c r="WC198" s="29"/>
      <c r="WD198" s="29"/>
      <c r="WE198" s="29"/>
      <c r="WF198" s="29"/>
      <c r="WG198" s="29"/>
      <c r="WH198" s="29"/>
      <c r="WI198" s="29"/>
      <c r="WJ198" s="29"/>
      <c r="WK198" s="29"/>
      <c r="WL198" s="29"/>
      <c r="WM198" s="29"/>
      <c r="WN198" s="29"/>
      <c r="WO198" s="29"/>
      <c r="WP198" s="29"/>
      <c r="WQ198" s="29"/>
      <c r="WR198" s="29"/>
      <c r="WS198" s="29"/>
      <c r="WT198" s="29"/>
      <c r="WU198" s="29"/>
      <c r="WV198" s="29"/>
      <c r="WW198" s="29"/>
      <c r="WX198" s="29"/>
      <c r="WY198" s="29"/>
      <c r="WZ198" s="29"/>
      <c r="XA198" s="29"/>
      <c r="XB198" s="29"/>
      <c r="XC198" s="29"/>
      <c r="XD198" s="29"/>
      <c r="XE198" s="29"/>
      <c r="XF198" s="29"/>
      <c r="XG198" s="29"/>
      <c r="XH198" s="29"/>
      <c r="XI198" s="29"/>
      <c r="XJ198" s="29"/>
      <c r="XK198" s="29"/>
      <c r="XL198" s="29"/>
      <c r="XM198" s="29"/>
      <c r="XN198" s="29"/>
      <c r="XO198" s="29"/>
      <c r="XP198" s="29"/>
      <c r="XQ198" s="29"/>
      <c r="XR198" s="29"/>
      <c r="XS198" s="29"/>
      <c r="XT198" s="29"/>
      <c r="XU198" s="29"/>
      <c r="XV198" s="29"/>
      <c r="XW198" s="29"/>
      <c r="XX198" s="29"/>
      <c r="XY198" s="29"/>
      <c r="XZ198" s="29"/>
      <c r="YA198" s="29"/>
      <c r="YB198" s="29"/>
      <c r="YC198" s="29"/>
      <c r="YD198" s="29"/>
      <c r="YE198" s="29"/>
      <c r="YF198" s="29"/>
      <c r="YG198" s="29"/>
      <c r="YH198" s="29"/>
      <c r="YI198" s="29"/>
      <c r="YJ198" s="29"/>
      <c r="YK198" s="29"/>
      <c r="YL198" s="29"/>
      <c r="YM198" s="29"/>
      <c r="YN198" s="29"/>
      <c r="YO198" s="29"/>
      <c r="YP198" s="29"/>
      <c r="YQ198" s="29"/>
      <c r="YR198" s="29"/>
      <c r="YS198" s="29"/>
      <c r="YT198" s="29"/>
      <c r="YU198" s="29"/>
      <c r="YV198" s="29"/>
      <c r="YW198" s="29"/>
      <c r="YX198" s="29"/>
      <c r="YY198" s="29"/>
      <c r="YZ198" s="29"/>
      <c r="ZA198" s="29"/>
      <c r="ZB198" s="29"/>
      <c r="ZC198" s="29"/>
      <c r="ZD198" s="29"/>
      <c r="ZE198" s="29"/>
      <c r="ZF198" s="29"/>
      <c r="ZG198" s="29"/>
      <c r="ZH198" s="29"/>
      <c r="ZI198" s="29"/>
      <c r="ZJ198" s="29"/>
      <c r="ZK198" s="29"/>
      <c r="ZL198" s="29"/>
      <c r="ZM198" s="29"/>
      <c r="ZN198" s="29"/>
      <c r="ZO198" s="29"/>
      <c r="ZP198" s="29"/>
      <c r="ZQ198" s="29"/>
      <c r="ZR198" s="29"/>
      <c r="ZS198" s="29"/>
      <c r="ZT198" s="29"/>
      <c r="ZU198" s="29"/>
      <c r="ZV198" s="29"/>
      <c r="ZW198" s="29"/>
      <c r="ZX198" s="29"/>
      <c r="ZY198" s="29"/>
      <c r="ZZ198" s="29"/>
      <c r="AAA198" s="29"/>
      <c r="AAB198" s="29"/>
      <c r="AAC198" s="29"/>
      <c r="AAD198" s="29"/>
      <c r="AAE198" s="29"/>
      <c r="AAF198" s="29"/>
      <c r="AAG198" s="29"/>
      <c r="AAH198" s="29"/>
      <c r="AAI198" s="29"/>
      <c r="AAJ198" s="29"/>
      <c r="AAK198" s="29"/>
      <c r="AAL198" s="29"/>
      <c r="AAM198" s="29"/>
      <c r="AAN198" s="29"/>
      <c r="AAO198" s="29"/>
      <c r="AAP198" s="29"/>
      <c r="AAQ198" s="29"/>
      <c r="AAR198" s="29"/>
      <c r="AAS198" s="29"/>
      <c r="AAT198" s="29"/>
      <c r="AAU198" s="29"/>
      <c r="AAV198" s="29"/>
      <c r="AAW198" s="29"/>
      <c r="AAX198" s="29"/>
      <c r="AAY198" s="29"/>
      <c r="AAZ198" s="29"/>
      <c r="ABA198" s="29"/>
      <c r="ABB198" s="29"/>
      <c r="ABC198" s="29"/>
      <c r="ABD198" s="29"/>
      <c r="ABE198" s="29"/>
      <c r="ABF198" s="29"/>
      <c r="ABG198" s="29"/>
      <c r="ABH198" s="29"/>
      <c r="ABI198" s="29"/>
      <c r="ABJ198" s="29"/>
      <c r="ABK198" s="29"/>
      <c r="ABL198" s="29"/>
      <c r="ABM198" s="29"/>
      <c r="ABN198" s="29"/>
      <c r="ABO198" s="29"/>
      <c r="ABP198" s="29"/>
      <c r="ABQ198" s="29"/>
      <c r="ABR198" s="29"/>
      <c r="ABS198" s="29"/>
      <c r="ABT198" s="29"/>
      <c r="ABU198" s="29"/>
      <c r="ABV198" s="29"/>
      <c r="ABW198" s="29"/>
      <c r="ABX198" s="29"/>
      <c r="ABY198" s="29"/>
      <c r="ABZ198" s="29"/>
      <c r="ACA198" s="29"/>
      <c r="ACB198" s="29"/>
      <c r="ACC198" s="29"/>
      <c r="ACD198" s="29"/>
      <c r="ACE198" s="29"/>
      <c r="ACF198" s="29"/>
      <c r="ACG198" s="29"/>
      <c r="ACH198" s="29"/>
      <c r="ACI198" s="29"/>
      <c r="ACJ198" s="29"/>
      <c r="ACK198" s="29"/>
      <c r="ACL198" s="29"/>
      <c r="ACM198" s="29"/>
      <c r="ACN198" s="29"/>
      <c r="ACO198" s="29"/>
      <c r="ACP198" s="29"/>
      <c r="ACQ198" s="29"/>
      <c r="ACR198" s="29"/>
      <c r="ACS198" s="29"/>
      <c r="ACT198" s="29"/>
      <c r="ACU198" s="29"/>
      <c r="ACV198" s="29"/>
      <c r="ACW198" s="29"/>
      <c r="ACX198" s="29"/>
      <c r="ACY198" s="29"/>
      <c r="ACZ198" s="29"/>
      <c r="ADA198" s="29"/>
      <c r="ADB198" s="29"/>
      <c r="ADC198" s="29"/>
      <c r="ADD198" s="29"/>
      <c r="ADE198" s="29"/>
      <c r="ADF198" s="29"/>
      <c r="ADG198" s="29"/>
      <c r="ADH198" s="29"/>
      <c r="ADI198" s="29"/>
      <c r="ADJ198" s="29"/>
      <c r="ADK198" s="29"/>
      <c r="ADL198" s="29"/>
      <c r="ADM198" s="29"/>
      <c r="ADN198" s="29"/>
      <c r="ADO198" s="29"/>
      <c r="ADP198" s="29"/>
      <c r="ADQ198" s="29"/>
      <c r="ADR198" s="29"/>
      <c r="ADS198" s="29"/>
      <c r="ADT198" s="29"/>
      <c r="ADU198" s="29"/>
      <c r="ADV198" s="29"/>
      <c r="ADW198" s="29"/>
      <c r="ADX198" s="29"/>
      <c r="ADY198" s="29"/>
      <c r="ADZ198" s="29"/>
      <c r="AEA198" s="29"/>
      <c r="AEB198" s="29"/>
      <c r="AEC198" s="29"/>
      <c r="AED198" s="29"/>
      <c r="AEE198" s="29"/>
      <c r="AEF198" s="29"/>
      <c r="AEG198" s="29"/>
      <c r="AEH198" s="29"/>
      <c r="AEI198" s="29"/>
      <c r="AEJ198" s="29"/>
      <c r="AEK198" s="29"/>
      <c r="AEL198" s="29"/>
      <c r="AEM198" s="29"/>
      <c r="AEN198" s="29"/>
      <c r="AEO198" s="29"/>
      <c r="AEP198" s="29"/>
      <c r="AEQ198" s="29"/>
      <c r="AER198" s="29"/>
      <c r="AES198" s="29"/>
      <c r="AET198" s="29"/>
      <c r="AEU198" s="29"/>
      <c r="AEV198" s="29"/>
      <c r="AEW198" s="29"/>
      <c r="AEX198" s="29"/>
      <c r="AEY198" s="29"/>
      <c r="AEZ198" s="29"/>
      <c r="AFA198" s="29"/>
      <c r="AFB198" s="29"/>
      <c r="AFC198" s="29"/>
      <c r="AFD198" s="29"/>
      <c r="AFE198" s="29"/>
      <c r="AFF198" s="29"/>
      <c r="AFG198" s="29"/>
      <c r="AFH198" s="29"/>
      <c r="AFI198" s="29"/>
      <c r="AFJ198" s="29"/>
      <c r="AFK198" s="29"/>
      <c r="AFL198" s="29"/>
      <c r="AFM198" s="29"/>
      <c r="AFN198" s="29"/>
      <c r="AFO198" s="29"/>
      <c r="AFP198" s="29"/>
      <c r="AFQ198" s="29"/>
      <c r="AFR198" s="29"/>
      <c r="AFS198" s="29"/>
      <c r="AFT198" s="29"/>
      <c r="AFU198" s="29"/>
      <c r="AFV198" s="29"/>
      <c r="AFW198" s="29"/>
      <c r="AFX198" s="29"/>
      <c r="AFY198" s="29"/>
      <c r="AFZ198" s="29"/>
      <c r="AGA198" s="29"/>
      <c r="AGB198" s="29"/>
      <c r="AGC198" s="29"/>
      <c r="AGD198" s="29"/>
      <c r="AGE198" s="29"/>
      <c r="AGF198" s="29"/>
      <c r="AGG198" s="29"/>
      <c r="AGH198" s="29"/>
      <c r="AGI198" s="29"/>
      <c r="AGJ198" s="29"/>
      <c r="AGK198" s="29"/>
      <c r="AGL198" s="29"/>
      <c r="AGM198" s="29"/>
      <c r="AGN198" s="29"/>
      <c r="AGO198" s="29"/>
      <c r="AGP198" s="29"/>
      <c r="AGQ198" s="29"/>
      <c r="AGR198" s="29"/>
      <c r="AGS198" s="29"/>
      <c r="AGT198" s="29"/>
      <c r="AGU198" s="29"/>
      <c r="AGV198" s="29"/>
      <c r="AGW198" s="29"/>
      <c r="AGX198" s="29"/>
      <c r="AGY198" s="29"/>
      <c r="AGZ198" s="29"/>
      <c r="AHA198" s="29"/>
      <c r="AHB198" s="29"/>
      <c r="AHC198" s="29"/>
      <c r="AHD198" s="29"/>
      <c r="AHE198" s="29"/>
      <c r="AHF198" s="29"/>
      <c r="AHG198" s="29"/>
      <c r="AHH198" s="29"/>
      <c r="AHI198" s="29"/>
      <c r="AHJ198" s="29"/>
      <c r="AHK198" s="29"/>
      <c r="AHL198" s="29"/>
      <c r="AHM198" s="29"/>
      <c r="AHN198" s="29"/>
      <c r="AHO198" s="29"/>
      <c r="AHP198" s="29"/>
      <c r="AHQ198" s="29"/>
      <c r="AHR198" s="29"/>
      <c r="AHS198" s="29"/>
      <c r="AHT198" s="29"/>
      <c r="AHU198" s="29"/>
      <c r="AHV198" s="29"/>
      <c r="AHW198" s="29"/>
      <c r="AHX198" s="29"/>
      <c r="AHY198" s="29"/>
      <c r="AHZ198" s="29"/>
      <c r="AIA198" s="29"/>
      <c r="AIB198" s="29"/>
      <c r="AIC198" s="29"/>
      <c r="AID198" s="29"/>
      <c r="AIE198" s="29"/>
      <c r="AIF198" s="29"/>
      <c r="AIG198" s="29"/>
      <c r="AIH198" s="29"/>
      <c r="AII198" s="29"/>
      <c r="AIJ198" s="29"/>
      <c r="AIK198" s="29"/>
      <c r="AIL198" s="29"/>
      <c r="AIM198" s="29"/>
      <c r="AIN198" s="29"/>
      <c r="AIO198" s="29"/>
      <c r="AIP198" s="29"/>
      <c r="AIQ198" s="29"/>
      <c r="AIR198" s="29"/>
      <c r="AIS198" s="29"/>
      <c r="AIT198" s="29"/>
      <c r="AIU198" s="29"/>
      <c r="AIV198" s="29"/>
      <c r="AIW198" s="29"/>
      <c r="AIX198" s="29"/>
      <c r="AIY198" s="29"/>
      <c r="AIZ198" s="29"/>
      <c r="AJA198" s="29"/>
      <c r="AJB198" s="29"/>
      <c r="AJC198" s="29"/>
      <c r="AJD198" s="29"/>
      <c r="AJE198" s="29"/>
      <c r="AJF198" s="29"/>
      <c r="AJG198" s="29"/>
      <c r="AJH198" s="29"/>
      <c r="AJI198" s="29"/>
      <c r="AJJ198" s="29"/>
      <c r="AJK198" s="29"/>
      <c r="AJL198" s="29"/>
      <c r="AJM198" s="29"/>
      <c r="AJN198" s="29"/>
      <c r="AJO198" s="29"/>
      <c r="AJP198" s="29"/>
      <c r="AJQ198" s="29"/>
      <c r="AJR198" s="29"/>
      <c r="AJS198" s="29"/>
      <c r="AJT198" s="29"/>
      <c r="AJU198" s="29"/>
      <c r="AJV198" s="29"/>
      <c r="AJW198" s="29"/>
      <c r="AJX198" s="29"/>
      <c r="AJY198" s="29"/>
      <c r="AJZ198" s="29"/>
      <c r="AKA198" s="29"/>
      <c r="AKB198" s="29"/>
      <c r="AKC198" s="29"/>
      <c r="AKD198" s="29"/>
      <c r="AKE198" s="29"/>
      <c r="AKF198" s="29"/>
      <c r="AKG198" s="29"/>
      <c r="AKH198" s="29"/>
      <c r="AKI198" s="29"/>
      <c r="AKJ198" s="29"/>
      <c r="AKK198" s="29"/>
      <c r="AKL198" s="29"/>
      <c r="AKM198" s="29"/>
      <c r="AKN198" s="29"/>
      <c r="AKO198" s="29"/>
      <c r="AKP198" s="29"/>
      <c r="AKQ198" s="29"/>
      <c r="AKR198" s="29"/>
      <c r="AKS198" s="29"/>
      <c r="AKT198" s="29"/>
      <c r="AKU198" s="29"/>
      <c r="AKV198" s="29"/>
      <c r="AKW198" s="29"/>
      <c r="AKX198" s="29"/>
      <c r="AKY198" s="29"/>
      <c r="AKZ198" s="29"/>
      <c r="ALA198" s="29"/>
      <c r="ALB198" s="29"/>
      <c r="ALC198" s="29"/>
      <c r="ALD198" s="29"/>
      <c r="ALE198" s="29"/>
      <c r="ALF198" s="29"/>
      <c r="ALG198" s="29"/>
      <c r="ALH198" s="29"/>
      <c r="ALI198" s="29"/>
      <c r="ALJ198" s="29"/>
      <c r="ALK198" s="29"/>
      <c r="ALL198" s="29"/>
      <c r="ALM198" s="29"/>
      <c r="ALN198" s="29"/>
      <c r="ALO198" s="29"/>
      <c r="ALP198" s="29"/>
      <c r="ALQ198" s="29"/>
      <c r="ALR198" s="29"/>
      <c r="ALS198" s="29"/>
      <c r="ALT198" s="29"/>
      <c r="ALU198" s="29"/>
      <c r="ALV198" s="29"/>
      <c r="ALW198" s="29"/>
      <c r="ALX198" s="29"/>
      <c r="ALY198" s="29"/>
      <c r="ALZ198" s="29"/>
      <c r="AMA198" s="29"/>
      <c r="AMB198" s="29"/>
      <c r="AMC198" s="29"/>
      <c r="AMD198" s="29"/>
      <c r="AME198" s="29"/>
      <c r="AMF198" s="29"/>
      <c r="AMG198" s="29"/>
      <c r="AMH198" s="29"/>
      <c r="AMI198" s="29"/>
      <c r="AMJ198" s="29"/>
      <c r="AMK198" s="29"/>
      <c r="AML198" s="29"/>
      <c r="AMM198" s="29"/>
      <c r="AMN198" s="29"/>
      <c r="AMO198" s="29"/>
      <c r="AMP198" s="29"/>
      <c r="AMQ198" s="29"/>
      <c r="AMR198" s="29"/>
      <c r="AMS198" s="29"/>
      <c r="AMT198" s="29"/>
      <c r="AMU198" s="29"/>
      <c r="AMV198" s="29"/>
      <c r="AMW198" s="29"/>
      <c r="AMX198" s="29"/>
      <c r="AMY198" s="29"/>
      <c r="AMZ198" s="29"/>
      <c r="ANA198" s="29"/>
      <c r="ANB198" s="29"/>
      <c r="ANC198" s="29"/>
      <c r="AND198" s="29"/>
      <c r="ANE198" s="29"/>
      <c r="ANF198" s="29"/>
      <c r="ANG198" s="29"/>
      <c r="ANH198" s="29"/>
      <c r="ANI198" s="29"/>
      <c r="ANJ198" s="29"/>
      <c r="ANK198" s="29"/>
      <c r="ANL198" s="29"/>
      <c r="ANM198" s="29"/>
      <c r="ANN198" s="29"/>
      <c r="ANO198" s="29"/>
      <c r="ANP198" s="29"/>
      <c r="ANQ198" s="29"/>
      <c r="ANR198" s="29"/>
      <c r="ANS198" s="29"/>
      <c r="ANT198" s="29"/>
      <c r="ANU198" s="29"/>
      <c r="ANV198" s="29"/>
      <c r="ANW198" s="29"/>
      <c r="ANX198" s="29"/>
      <c r="ANY198" s="29"/>
      <c r="ANZ198" s="29"/>
      <c r="AOA198" s="29"/>
      <c r="AOB198" s="29"/>
      <c r="AOC198" s="29"/>
      <c r="AOD198" s="29"/>
      <c r="AOE198" s="29"/>
      <c r="AOF198" s="29"/>
      <c r="AOG198" s="29"/>
      <c r="AOH198" s="29"/>
      <c r="AOI198" s="29"/>
      <c r="AOJ198" s="29"/>
      <c r="AOK198" s="29"/>
      <c r="AOL198" s="29"/>
      <c r="AOM198" s="29"/>
      <c r="AON198" s="29"/>
      <c r="AOO198" s="29"/>
      <c r="AOP198" s="29"/>
      <c r="AOQ198" s="29"/>
      <c r="AOR198" s="29"/>
      <c r="AOS198" s="29"/>
      <c r="AOT198" s="29"/>
      <c r="AOU198" s="29"/>
      <c r="AOV198" s="29"/>
      <c r="AOW198" s="29"/>
      <c r="AOX198" s="29"/>
      <c r="AOY198" s="29"/>
      <c r="AOZ198" s="29"/>
      <c r="APA198" s="29"/>
      <c r="APB198" s="29"/>
      <c r="APC198" s="29"/>
      <c r="APD198" s="29"/>
      <c r="APE198" s="29"/>
      <c r="APF198" s="29"/>
      <c r="APG198" s="29"/>
      <c r="APH198" s="29"/>
      <c r="API198" s="29"/>
      <c r="APJ198" s="29"/>
      <c r="APK198" s="29"/>
      <c r="APL198" s="29"/>
      <c r="APM198" s="29"/>
      <c r="APN198" s="29"/>
      <c r="APO198" s="29"/>
      <c r="APP198" s="29"/>
      <c r="APQ198" s="29"/>
      <c r="APR198" s="29"/>
      <c r="APS198" s="29"/>
      <c r="APT198" s="29"/>
      <c r="APU198" s="29"/>
      <c r="APV198" s="29"/>
      <c r="APW198" s="29"/>
      <c r="APX198" s="29"/>
      <c r="APY198" s="29"/>
      <c r="APZ198" s="29"/>
      <c r="AQA198" s="29"/>
      <c r="AQB198" s="29"/>
      <c r="AQC198" s="29"/>
      <c r="AQD198" s="29"/>
      <c r="AQE198" s="29"/>
      <c r="AQF198" s="29"/>
      <c r="AQG198" s="29"/>
      <c r="AQH198" s="29"/>
      <c r="AQI198" s="29"/>
      <c r="AQJ198" s="29"/>
      <c r="AQK198" s="29"/>
      <c r="AQL198" s="29"/>
      <c r="AQM198" s="29"/>
      <c r="AQN198" s="29"/>
      <c r="AQO198" s="29"/>
      <c r="AQP198" s="29"/>
      <c r="AQQ198" s="29"/>
      <c r="AQR198" s="29"/>
      <c r="AQS198" s="29"/>
      <c r="AQT198" s="29"/>
      <c r="AQU198" s="29"/>
      <c r="AQV198" s="29"/>
      <c r="AQW198" s="29"/>
      <c r="AQX198" s="29"/>
      <c r="AQY198" s="29"/>
      <c r="AQZ198" s="29"/>
      <c r="ARA198" s="29"/>
      <c r="ARB198" s="29"/>
      <c r="ARC198" s="29"/>
      <c r="ARD198" s="29"/>
      <c r="ARE198" s="29"/>
      <c r="ARF198" s="29"/>
      <c r="ARG198" s="29"/>
      <c r="ARH198" s="29"/>
      <c r="ARI198" s="29"/>
      <c r="ARJ198" s="29"/>
      <c r="ARK198" s="29"/>
      <c r="ARL198" s="29"/>
      <c r="ARM198" s="29"/>
      <c r="ARN198" s="29"/>
      <c r="ARO198" s="29"/>
      <c r="ARP198" s="29"/>
      <c r="ARQ198" s="29"/>
      <c r="ARR198" s="29"/>
      <c r="ARS198" s="29"/>
      <c r="ART198" s="29"/>
      <c r="ARU198" s="29"/>
      <c r="ARV198" s="29"/>
      <c r="ARW198" s="29"/>
      <c r="ARX198" s="29"/>
      <c r="ARY198" s="29"/>
      <c r="ARZ198" s="29"/>
      <c r="ASA198" s="29"/>
      <c r="ASB198" s="29"/>
      <c r="ASC198" s="29"/>
      <c r="ASD198" s="29"/>
      <c r="ASE198" s="29"/>
      <c r="ASF198" s="29"/>
      <c r="ASG198" s="29"/>
      <c r="ASH198" s="29"/>
      <c r="ASI198" s="29"/>
      <c r="ASJ198" s="29"/>
      <c r="ASK198" s="29"/>
      <c r="ASL198" s="29"/>
      <c r="ASM198" s="29"/>
      <c r="ASN198" s="29"/>
      <c r="ASO198" s="29"/>
      <c r="ASP198" s="29"/>
      <c r="ASQ198" s="29"/>
      <c r="ASR198" s="29"/>
      <c r="ASS198" s="29"/>
      <c r="AST198" s="29"/>
      <c r="ASU198" s="29"/>
      <c r="ASV198" s="29"/>
      <c r="ASW198" s="29"/>
      <c r="ASX198" s="29"/>
      <c r="ASY198" s="29"/>
      <c r="ASZ198" s="29"/>
      <c r="ATA198" s="29"/>
      <c r="ATB198" s="29"/>
      <c r="ATC198" s="29"/>
      <c r="ATD198" s="29"/>
      <c r="ATE198" s="29"/>
      <c r="ATF198" s="29"/>
      <c r="ATG198" s="29"/>
      <c r="ATH198" s="29"/>
      <c r="ATI198" s="29"/>
      <c r="ATJ198" s="29"/>
      <c r="ATK198" s="29"/>
      <c r="ATL198" s="29"/>
      <c r="ATM198" s="29"/>
      <c r="ATN198" s="29"/>
      <c r="ATO198" s="29"/>
      <c r="ATP198" s="29"/>
      <c r="ATQ198" s="29"/>
      <c r="ATR198" s="29"/>
      <c r="ATS198" s="29"/>
      <c r="ATT198" s="29"/>
      <c r="ATU198" s="29"/>
      <c r="ATV198" s="29"/>
      <c r="ATW198" s="29"/>
      <c r="ATX198" s="29"/>
      <c r="ATY198" s="29"/>
      <c r="ATZ198" s="29"/>
      <c r="AUA198" s="29"/>
      <c r="AUB198" s="29"/>
      <c r="AUC198" s="29"/>
      <c r="AUD198" s="29"/>
      <c r="AUE198" s="29"/>
      <c r="AUF198" s="29"/>
      <c r="AUG198" s="29"/>
      <c r="AUH198" s="29"/>
      <c r="AUI198" s="29"/>
      <c r="AUJ198" s="29"/>
      <c r="AUK198" s="29"/>
      <c r="AUL198" s="29"/>
      <c r="AUM198" s="29"/>
      <c r="AUN198" s="29"/>
      <c r="AUO198" s="29"/>
      <c r="AUP198" s="29"/>
      <c r="AUQ198" s="29"/>
      <c r="AUR198" s="29"/>
      <c r="AUS198" s="29"/>
      <c r="AUT198" s="29"/>
      <c r="AUU198" s="29"/>
      <c r="AUV198" s="29"/>
      <c r="AUW198" s="29"/>
      <c r="AUX198" s="29"/>
      <c r="AUY198" s="29"/>
      <c r="AUZ198" s="29"/>
      <c r="AVA198" s="29"/>
      <c r="AVB198" s="29"/>
      <c r="AVC198" s="29"/>
      <c r="AVD198" s="29"/>
      <c r="AVE198" s="29"/>
      <c r="AVF198" s="29"/>
      <c r="AVG198" s="29"/>
      <c r="AVH198" s="29"/>
      <c r="AVI198" s="29"/>
      <c r="AVJ198" s="29"/>
      <c r="AVK198" s="29"/>
      <c r="AVL198" s="29"/>
      <c r="AVM198" s="29"/>
      <c r="AVN198" s="29"/>
      <c r="AVO198" s="29"/>
      <c r="AVP198" s="29"/>
      <c r="AVQ198" s="29"/>
      <c r="AVR198" s="29"/>
      <c r="AVS198" s="29"/>
      <c r="AVT198" s="29"/>
      <c r="AVU198" s="29"/>
      <c r="AVV198" s="29"/>
      <c r="AVW198" s="29"/>
      <c r="AVX198" s="29"/>
      <c r="AVY198" s="29"/>
      <c r="AVZ198" s="29"/>
      <c r="AWA198" s="29"/>
      <c r="AWB198" s="29"/>
      <c r="AWC198" s="29"/>
      <c r="AWD198" s="29"/>
      <c r="AWE198" s="29"/>
      <c r="AWF198" s="29"/>
      <c r="AWG198" s="29"/>
      <c r="AWH198" s="29"/>
      <c r="AWI198" s="29"/>
      <c r="AWJ198" s="29"/>
      <c r="AWK198" s="29"/>
      <c r="AWL198" s="29"/>
      <c r="AWM198" s="29"/>
      <c r="AWN198" s="29"/>
      <c r="AWO198" s="29"/>
      <c r="AWP198" s="29"/>
      <c r="AWQ198" s="29"/>
      <c r="AWR198" s="29"/>
      <c r="AWS198" s="29"/>
      <c r="AWT198" s="29"/>
      <c r="AWU198" s="29"/>
      <c r="AWV198" s="29"/>
      <c r="AWW198" s="29"/>
      <c r="AWX198" s="29"/>
      <c r="AWY198" s="29"/>
      <c r="AWZ198" s="29"/>
      <c r="AXA198" s="29"/>
      <c r="AXB198" s="29"/>
      <c r="AXC198" s="29"/>
      <c r="AXD198" s="29"/>
      <c r="AXE198" s="29"/>
      <c r="AXF198" s="29"/>
      <c r="AXG198" s="29"/>
      <c r="AXH198" s="29"/>
      <c r="AXI198" s="29"/>
      <c r="AXJ198" s="29"/>
      <c r="AXK198" s="29"/>
      <c r="AXL198" s="29"/>
      <c r="AXM198" s="29"/>
      <c r="AXN198" s="29"/>
      <c r="AXO198" s="29"/>
      <c r="AXP198" s="29"/>
      <c r="AXQ198" s="29"/>
      <c r="AXR198" s="29"/>
      <c r="AXS198" s="29"/>
      <c r="AXT198" s="29"/>
      <c r="AXU198" s="29"/>
      <c r="AXV198" s="29"/>
      <c r="AXW198" s="29"/>
      <c r="AXX198" s="29"/>
      <c r="AXY198" s="29"/>
      <c r="AXZ198" s="29"/>
      <c r="AYA198" s="29"/>
      <c r="AYB198" s="29"/>
      <c r="AYC198" s="29"/>
      <c r="AYD198" s="29"/>
      <c r="AYE198" s="29"/>
      <c r="AYF198" s="29"/>
      <c r="AYG198" s="29"/>
      <c r="AYH198" s="29"/>
      <c r="AYI198" s="29"/>
      <c r="AYJ198" s="29"/>
      <c r="AYK198" s="29"/>
      <c r="AYL198" s="29"/>
      <c r="AYM198" s="29"/>
      <c r="AYN198" s="29"/>
      <c r="AYO198" s="29"/>
      <c r="AYP198" s="29"/>
      <c r="AYQ198" s="29"/>
      <c r="AYR198" s="29"/>
      <c r="AYS198" s="29"/>
      <c r="AYT198" s="29"/>
      <c r="AYU198" s="29"/>
      <c r="AYV198" s="29"/>
      <c r="AYW198" s="29"/>
      <c r="AYX198" s="29"/>
      <c r="AYY198" s="29"/>
      <c r="AYZ198" s="29"/>
      <c r="AZA198" s="29"/>
      <c r="AZB198" s="29"/>
      <c r="AZC198" s="29"/>
      <c r="AZD198" s="29"/>
      <c r="AZE198" s="29"/>
      <c r="AZF198" s="29"/>
      <c r="AZG198" s="29"/>
      <c r="AZH198" s="29"/>
      <c r="AZI198" s="29"/>
      <c r="AZJ198" s="29"/>
      <c r="AZK198" s="29"/>
      <c r="AZL198" s="29"/>
      <c r="AZM198" s="29"/>
      <c r="AZN198" s="29"/>
      <c r="AZO198" s="29"/>
      <c r="AZP198" s="29"/>
      <c r="AZQ198" s="29"/>
      <c r="AZR198" s="29"/>
      <c r="AZS198" s="29"/>
      <c r="AZT198" s="29"/>
      <c r="AZU198" s="29"/>
      <c r="AZV198" s="29"/>
      <c r="AZW198" s="29"/>
      <c r="AZX198" s="29"/>
      <c r="AZY198" s="29"/>
      <c r="AZZ198" s="29"/>
      <c r="BAA198" s="29"/>
      <c r="BAB198" s="29"/>
      <c r="BAC198" s="29"/>
      <c r="BAD198" s="29"/>
      <c r="BAE198" s="29"/>
      <c r="BAF198" s="29"/>
      <c r="BAG198" s="29"/>
      <c r="BAH198" s="29"/>
      <c r="BAI198" s="29"/>
      <c r="BAJ198" s="29"/>
      <c r="BAK198" s="29"/>
      <c r="BAL198" s="29"/>
      <c r="BAM198" s="29"/>
      <c r="BAN198" s="29"/>
      <c r="BAO198" s="29"/>
      <c r="BAP198" s="29"/>
      <c r="BAQ198" s="29"/>
      <c r="BAR198" s="29"/>
      <c r="BAS198" s="29"/>
      <c r="BAT198" s="29"/>
      <c r="BAU198" s="29"/>
      <c r="BAV198" s="29"/>
      <c r="BAW198" s="29"/>
      <c r="BAX198" s="29"/>
      <c r="BAY198" s="29"/>
      <c r="BAZ198" s="29"/>
      <c r="BBA198" s="29"/>
      <c r="BBB198" s="29"/>
      <c r="BBC198" s="29"/>
      <c r="BBD198" s="29"/>
      <c r="BBE198" s="29"/>
      <c r="BBF198" s="29"/>
      <c r="BBG198" s="29"/>
      <c r="BBH198" s="29"/>
      <c r="BBI198" s="29"/>
      <c r="BBJ198" s="29"/>
      <c r="BBK198" s="29"/>
      <c r="BBL198" s="29"/>
      <c r="BBM198" s="29"/>
      <c r="BBN198" s="29"/>
      <c r="BBO198" s="29"/>
      <c r="BBP198" s="29"/>
      <c r="BBQ198" s="29"/>
      <c r="BBR198" s="29"/>
      <c r="BBS198" s="29"/>
      <c r="BBT198" s="29"/>
      <c r="BBU198" s="29"/>
      <c r="BBV198" s="29"/>
      <c r="BBW198" s="29"/>
      <c r="BBX198" s="29"/>
      <c r="BBY198" s="29"/>
      <c r="BBZ198" s="29"/>
      <c r="BCA198" s="29"/>
      <c r="BCB198" s="29"/>
      <c r="BCC198" s="29"/>
      <c r="BCD198" s="29"/>
      <c r="BCE198" s="29"/>
      <c r="BCF198" s="29"/>
      <c r="BCG198" s="29"/>
      <c r="BCH198" s="29"/>
      <c r="BCI198" s="29"/>
      <c r="BCJ198" s="29"/>
      <c r="BCK198" s="29"/>
      <c r="BCL198" s="29"/>
      <c r="BCM198" s="29"/>
      <c r="BCN198" s="29"/>
      <c r="BCO198" s="29"/>
      <c r="BCP198" s="29"/>
      <c r="BCQ198" s="29"/>
      <c r="BCR198" s="29"/>
      <c r="BCS198" s="29"/>
      <c r="BCT198" s="29"/>
      <c r="BCU198" s="29"/>
      <c r="BCV198" s="29"/>
      <c r="BCW198" s="29"/>
      <c r="BCX198" s="29"/>
      <c r="BCY198" s="29"/>
      <c r="BCZ198" s="29"/>
      <c r="BDA198" s="29"/>
      <c r="BDB198" s="29"/>
      <c r="BDC198" s="29"/>
      <c r="BDD198" s="29"/>
      <c r="BDE198" s="29"/>
      <c r="BDF198" s="29"/>
      <c r="BDG198" s="29"/>
      <c r="BDH198" s="29"/>
      <c r="BDI198" s="29"/>
      <c r="BDJ198" s="29"/>
      <c r="BDK198" s="29"/>
      <c r="BDL198" s="29"/>
      <c r="BDM198" s="29"/>
      <c r="BDN198" s="29"/>
      <c r="BDO198" s="29"/>
      <c r="BDP198" s="29"/>
      <c r="BDQ198" s="29"/>
      <c r="BDR198" s="29"/>
      <c r="BDS198" s="29"/>
      <c r="BDT198" s="29"/>
      <c r="BDU198" s="29"/>
      <c r="BDV198" s="29"/>
      <c r="BDW198" s="29"/>
      <c r="BDX198" s="29"/>
      <c r="BDY198" s="29"/>
      <c r="BDZ198" s="29"/>
      <c r="BEA198" s="29"/>
      <c r="BEB198" s="29"/>
      <c r="BEC198" s="29"/>
      <c r="BED198" s="29"/>
      <c r="BEE198" s="29"/>
      <c r="BEF198" s="29"/>
      <c r="BEG198" s="29"/>
      <c r="BEH198" s="29"/>
      <c r="BEI198" s="29"/>
      <c r="BEJ198" s="29"/>
      <c r="BEK198" s="29"/>
      <c r="BEL198" s="29"/>
      <c r="BEM198" s="29"/>
      <c r="BEN198" s="29"/>
      <c r="BEO198" s="29"/>
      <c r="BEP198" s="29"/>
      <c r="BEQ198" s="29"/>
      <c r="BER198" s="29"/>
      <c r="BES198" s="29"/>
      <c r="BET198" s="29"/>
      <c r="BEU198" s="29"/>
      <c r="BEV198" s="29"/>
      <c r="BEW198" s="29"/>
      <c r="BEX198" s="29"/>
      <c r="BEY198" s="29"/>
      <c r="BEZ198" s="29"/>
      <c r="BFA198" s="29"/>
      <c r="BFB198" s="29"/>
      <c r="BFC198" s="29"/>
      <c r="BFD198" s="29"/>
      <c r="BFE198" s="29"/>
      <c r="BFF198" s="29"/>
      <c r="BFG198" s="29"/>
      <c r="BFH198" s="29"/>
      <c r="BFI198" s="29"/>
      <c r="BFJ198" s="29"/>
      <c r="BFK198" s="29"/>
      <c r="BFL198" s="29"/>
      <c r="BFM198" s="29"/>
      <c r="BFN198" s="29"/>
      <c r="BFO198" s="29"/>
      <c r="BFP198" s="29"/>
      <c r="BFQ198" s="29"/>
      <c r="BFR198" s="29"/>
      <c r="BFS198" s="29"/>
      <c r="BFT198" s="29"/>
      <c r="BFU198" s="29"/>
      <c r="BFV198" s="29"/>
      <c r="BFW198" s="29"/>
      <c r="BFX198" s="29"/>
      <c r="BFY198" s="29"/>
      <c r="BFZ198" s="29"/>
      <c r="BGA198" s="29"/>
      <c r="BGB198" s="29"/>
      <c r="BGC198" s="29"/>
      <c r="BGD198" s="29"/>
      <c r="BGE198" s="29"/>
      <c r="BGF198" s="29"/>
      <c r="BGG198" s="29"/>
      <c r="BGH198" s="29"/>
      <c r="BGI198" s="29"/>
      <c r="BGJ198" s="29"/>
      <c r="BGK198" s="29"/>
      <c r="BGL198" s="29"/>
      <c r="BGM198" s="29"/>
      <c r="BGN198" s="29"/>
      <c r="BGO198" s="29"/>
      <c r="BGP198" s="29"/>
      <c r="BGQ198" s="29"/>
      <c r="BGR198" s="29"/>
      <c r="BGS198" s="29"/>
      <c r="BGT198" s="29"/>
      <c r="BGU198" s="29"/>
      <c r="BGV198" s="29"/>
      <c r="BGW198" s="29"/>
      <c r="BGX198" s="29"/>
      <c r="BGY198" s="29"/>
      <c r="BGZ198" s="29"/>
      <c r="BHA198" s="29"/>
      <c r="BHB198" s="29"/>
      <c r="BHC198" s="29"/>
      <c r="BHD198" s="29"/>
      <c r="BHE198" s="29"/>
      <c r="BHF198" s="29"/>
      <c r="BHG198" s="29"/>
      <c r="BHH198" s="29"/>
      <c r="BHI198" s="29"/>
      <c r="BHJ198" s="29"/>
      <c r="BHK198" s="29"/>
      <c r="BHL198" s="29"/>
      <c r="BHM198" s="29"/>
      <c r="BHN198" s="29"/>
      <c r="BHO198" s="29"/>
      <c r="BHP198" s="29"/>
      <c r="BHQ198" s="29"/>
      <c r="BHR198" s="29"/>
      <c r="BHS198" s="29"/>
      <c r="BHT198" s="29"/>
      <c r="BHU198" s="29"/>
      <c r="BHV198" s="29"/>
      <c r="BHW198" s="29"/>
      <c r="BHX198" s="29"/>
      <c r="BHY198" s="29"/>
      <c r="BHZ198" s="29"/>
      <c r="BIA198" s="29"/>
      <c r="BIB198" s="29"/>
      <c r="BIC198" s="29"/>
      <c r="BID198" s="29"/>
      <c r="BIE198" s="29"/>
      <c r="BIF198" s="29"/>
      <c r="BIG198" s="29"/>
      <c r="BIH198" s="29"/>
      <c r="BII198" s="29"/>
      <c r="BIJ198" s="29"/>
      <c r="BIK198" s="29"/>
      <c r="BIL198" s="29"/>
      <c r="BIM198" s="29"/>
      <c r="BIN198" s="29"/>
      <c r="BIO198" s="29"/>
      <c r="BIP198" s="29"/>
      <c r="BIQ198" s="29"/>
      <c r="BIR198" s="29"/>
      <c r="BIS198" s="29"/>
      <c r="BIT198" s="29"/>
      <c r="BIU198" s="29"/>
      <c r="BIV198" s="29"/>
      <c r="BIW198" s="29"/>
      <c r="BIX198" s="29"/>
      <c r="BIY198" s="29"/>
      <c r="BIZ198" s="29"/>
      <c r="BJA198" s="29"/>
      <c r="BJB198" s="29"/>
      <c r="BJC198" s="29"/>
      <c r="BJD198" s="29"/>
      <c r="BJE198" s="29"/>
      <c r="BJF198" s="29"/>
      <c r="BJG198" s="29"/>
      <c r="BJH198" s="29"/>
      <c r="BJI198" s="29"/>
      <c r="BJJ198" s="29"/>
      <c r="BJK198" s="29"/>
      <c r="BJL198" s="29"/>
      <c r="BJM198" s="29"/>
      <c r="BJN198" s="29"/>
      <c r="BJO198" s="29"/>
      <c r="BJP198" s="29"/>
      <c r="BJQ198" s="29"/>
      <c r="BJR198" s="29"/>
      <c r="BJS198" s="29"/>
      <c r="BJT198" s="29"/>
      <c r="BJU198" s="29"/>
      <c r="BJV198" s="29"/>
      <c r="BJW198" s="29"/>
      <c r="BJX198" s="29"/>
      <c r="BJY198" s="29"/>
      <c r="BJZ198" s="29"/>
      <c r="BKA198" s="29"/>
      <c r="BKB198" s="29"/>
      <c r="BKC198" s="29"/>
      <c r="BKD198" s="29"/>
      <c r="BKE198" s="29"/>
      <c r="BKF198" s="29"/>
      <c r="BKG198" s="29"/>
      <c r="BKH198" s="29"/>
      <c r="BKI198" s="29"/>
      <c r="BKJ198" s="29"/>
      <c r="BKK198" s="29"/>
      <c r="BKL198" s="29"/>
      <c r="BKM198" s="29"/>
      <c r="BKN198" s="29"/>
      <c r="BKO198" s="29"/>
      <c r="BKP198" s="29"/>
      <c r="BKQ198" s="29"/>
      <c r="BKR198" s="29"/>
      <c r="BKS198" s="29"/>
      <c r="BKT198" s="29"/>
      <c r="BKU198" s="29"/>
      <c r="BKV198" s="29"/>
      <c r="BKW198" s="29"/>
      <c r="BKX198" s="29"/>
      <c r="BKY198" s="29"/>
      <c r="BKZ198" s="29"/>
      <c r="BLA198" s="29"/>
      <c r="BLB198" s="29"/>
      <c r="BLC198" s="29"/>
      <c r="BLD198" s="29"/>
      <c r="BLE198" s="29"/>
      <c r="BLF198" s="29"/>
      <c r="BLG198" s="29"/>
      <c r="BLH198" s="29"/>
      <c r="BLI198" s="29"/>
      <c r="BLJ198" s="29"/>
      <c r="BLK198" s="29"/>
      <c r="BLL198" s="29"/>
      <c r="BLM198" s="29"/>
      <c r="BLN198" s="29"/>
      <c r="BLO198" s="29"/>
      <c r="BLP198" s="29"/>
      <c r="BLQ198" s="29"/>
      <c r="BLR198" s="29"/>
      <c r="BLS198" s="29"/>
      <c r="BLT198" s="29"/>
      <c r="BLU198" s="29"/>
      <c r="BLV198" s="29"/>
      <c r="BLW198" s="29"/>
      <c r="BLX198" s="29"/>
      <c r="BLY198" s="29"/>
      <c r="BLZ198" s="29"/>
      <c r="BMA198" s="29"/>
      <c r="BMB198" s="29"/>
      <c r="BMC198" s="29"/>
      <c r="BMD198" s="29"/>
      <c r="BME198" s="29"/>
      <c r="BMF198" s="29"/>
      <c r="BMG198" s="29"/>
      <c r="BMH198" s="29"/>
      <c r="BMI198" s="29"/>
      <c r="BMJ198" s="29"/>
      <c r="BMK198" s="29"/>
      <c r="BML198" s="29"/>
      <c r="BMM198" s="29"/>
      <c r="BMN198" s="29"/>
      <c r="BMO198" s="29"/>
      <c r="BMP198" s="29"/>
      <c r="BMQ198" s="29"/>
      <c r="BMR198" s="29"/>
      <c r="BMS198" s="29"/>
      <c r="BMT198" s="29"/>
      <c r="BMU198" s="29"/>
      <c r="BMV198" s="29"/>
      <c r="BMW198" s="29"/>
      <c r="BMX198" s="29"/>
      <c r="BMY198" s="29"/>
      <c r="BMZ198" s="29"/>
      <c r="BNA198" s="29"/>
      <c r="BNB198" s="29"/>
      <c r="BNC198" s="29"/>
      <c r="BND198" s="29"/>
      <c r="BNE198" s="29"/>
      <c r="BNF198" s="29"/>
      <c r="BNG198" s="29"/>
      <c r="BNH198" s="29"/>
      <c r="BNI198" s="29"/>
      <c r="BNJ198" s="29"/>
      <c r="BNK198" s="29"/>
      <c r="BNL198" s="29"/>
      <c r="BNM198" s="29"/>
      <c r="BNN198" s="29"/>
      <c r="BNO198" s="29"/>
      <c r="BNP198" s="29"/>
      <c r="BNQ198" s="29"/>
      <c r="BNR198" s="29"/>
      <c r="BNS198" s="29"/>
      <c r="BNT198" s="29"/>
      <c r="BNU198" s="29"/>
      <c r="BNV198" s="29"/>
      <c r="BNW198" s="29"/>
      <c r="BNX198" s="29"/>
      <c r="BNY198" s="29"/>
      <c r="BNZ198" s="29"/>
      <c r="BOA198" s="29"/>
      <c r="BOB198" s="29"/>
      <c r="BOC198" s="29"/>
      <c r="BOD198" s="29"/>
      <c r="BOE198" s="29"/>
      <c r="BOF198" s="29"/>
      <c r="BOG198" s="29"/>
      <c r="BOH198" s="29"/>
      <c r="BOI198" s="29"/>
      <c r="BOJ198" s="29"/>
      <c r="BOK198" s="29"/>
      <c r="BOL198" s="29"/>
      <c r="BOM198" s="29"/>
      <c r="BON198" s="29"/>
      <c r="BOO198" s="29"/>
      <c r="BOP198" s="29"/>
      <c r="BOQ198" s="29"/>
      <c r="BOR198" s="29"/>
      <c r="BOS198" s="29"/>
      <c r="BOT198" s="29"/>
      <c r="BOU198" s="29"/>
      <c r="BOV198" s="29"/>
      <c r="BOW198" s="29"/>
      <c r="BOX198" s="29"/>
      <c r="BOY198" s="29"/>
      <c r="BOZ198" s="29"/>
      <c r="BPA198" s="29"/>
      <c r="BPB198" s="29"/>
      <c r="BPC198" s="29"/>
      <c r="BPD198" s="29"/>
      <c r="BPE198" s="29"/>
      <c r="BPF198" s="29"/>
      <c r="BPG198" s="29"/>
      <c r="BPH198" s="29"/>
      <c r="BPI198" s="29"/>
      <c r="BPJ198" s="29"/>
      <c r="BPK198" s="29"/>
      <c r="BPL198" s="29"/>
      <c r="BPM198" s="29"/>
      <c r="BPN198" s="29"/>
      <c r="BPO198" s="29"/>
      <c r="BPP198" s="29"/>
      <c r="BPQ198" s="29"/>
      <c r="BPR198" s="29"/>
      <c r="BPS198" s="29"/>
      <c r="BPT198" s="29"/>
      <c r="BPU198" s="29"/>
      <c r="BPV198" s="29"/>
      <c r="BPW198" s="29"/>
      <c r="BPX198" s="29"/>
      <c r="BPY198" s="29"/>
      <c r="BPZ198" s="29"/>
      <c r="BQA198" s="29"/>
      <c r="BQB198" s="29"/>
      <c r="BQC198" s="29"/>
      <c r="BQD198" s="29"/>
      <c r="BQE198" s="29"/>
      <c r="BQF198" s="29"/>
      <c r="BQG198" s="29"/>
      <c r="BQH198" s="29"/>
      <c r="BQI198" s="29"/>
      <c r="BQJ198" s="29"/>
      <c r="BQK198" s="29"/>
      <c r="BQL198" s="29"/>
      <c r="BQM198" s="29"/>
      <c r="BQN198" s="29"/>
      <c r="BQO198" s="29"/>
      <c r="BQP198" s="29"/>
      <c r="BQQ198" s="29"/>
      <c r="BQR198" s="29"/>
      <c r="BQS198" s="29"/>
      <c r="BQT198" s="29"/>
      <c r="BQU198" s="29"/>
      <c r="BQV198" s="29"/>
      <c r="BQW198" s="29"/>
      <c r="BQX198" s="29"/>
      <c r="BQY198" s="29"/>
      <c r="BQZ198" s="29"/>
      <c r="BRA198" s="29"/>
      <c r="BRB198" s="29"/>
      <c r="BRC198" s="29"/>
      <c r="BRD198" s="29"/>
      <c r="BRE198" s="29"/>
      <c r="BRF198" s="29"/>
      <c r="BRG198" s="29"/>
      <c r="BRH198" s="29"/>
      <c r="BRI198" s="29"/>
      <c r="BRJ198" s="29"/>
      <c r="BRK198" s="29"/>
      <c r="BRL198" s="29"/>
      <c r="BRM198" s="29"/>
      <c r="BRN198" s="29"/>
      <c r="BRO198" s="29"/>
      <c r="BRP198" s="29"/>
      <c r="BRQ198" s="29"/>
      <c r="BRR198" s="29"/>
      <c r="BRS198" s="29"/>
      <c r="BRT198" s="29"/>
      <c r="BRU198" s="29"/>
      <c r="BRV198" s="29"/>
      <c r="BRW198" s="29"/>
      <c r="BRX198" s="29"/>
      <c r="BRY198" s="29"/>
      <c r="BRZ198" s="29"/>
      <c r="BSA198" s="29"/>
      <c r="BSB198" s="29"/>
      <c r="BSC198" s="29"/>
      <c r="BSD198" s="29"/>
      <c r="BSE198" s="29"/>
      <c r="BSF198" s="29"/>
      <c r="BSG198" s="29"/>
      <c r="BSH198" s="29"/>
      <c r="BSI198" s="29"/>
      <c r="BSJ198" s="29"/>
      <c r="BSK198" s="29"/>
      <c r="BSL198" s="29"/>
      <c r="BSM198" s="29"/>
      <c r="BSN198" s="29"/>
      <c r="BSO198" s="29"/>
      <c r="BSP198" s="29"/>
      <c r="BSQ198" s="29"/>
      <c r="BSR198" s="29"/>
      <c r="BSS198" s="29"/>
      <c r="BST198" s="29"/>
      <c r="BSU198" s="29"/>
      <c r="BSV198" s="29"/>
      <c r="BSW198" s="29"/>
      <c r="BSX198" s="29"/>
      <c r="BSY198" s="29"/>
      <c r="BSZ198" s="29"/>
      <c r="BTA198" s="29"/>
      <c r="BTB198" s="29"/>
      <c r="BTC198" s="29"/>
      <c r="BTD198" s="29"/>
      <c r="BTE198" s="29"/>
      <c r="BTF198" s="29"/>
      <c r="BTG198" s="29"/>
      <c r="BTH198" s="29"/>
      <c r="BTI198" s="29"/>
      <c r="BTJ198" s="29"/>
      <c r="BTK198" s="29"/>
      <c r="BTL198" s="29"/>
      <c r="BTM198" s="29"/>
      <c r="BTN198" s="29"/>
      <c r="BTO198" s="29"/>
      <c r="BTP198" s="29"/>
      <c r="BTQ198" s="29"/>
      <c r="BTR198" s="29"/>
      <c r="BTS198" s="29"/>
      <c r="BTT198" s="29"/>
      <c r="BTU198" s="29"/>
      <c r="BTV198" s="29"/>
      <c r="BTW198" s="29"/>
      <c r="BTX198" s="29"/>
      <c r="BTY198" s="29"/>
      <c r="BTZ198" s="29"/>
      <c r="BUA198" s="29"/>
      <c r="BUB198" s="29"/>
      <c r="BUC198" s="29"/>
      <c r="BUD198" s="29"/>
      <c r="BUE198" s="29"/>
      <c r="BUF198" s="29"/>
      <c r="BUG198" s="29"/>
      <c r="BUH198" s="29"/>
      <c r="BUI198" s="29"/>
      <c r="BUJ198" s="29"/>
      <c r="BUK198" s="29"/>
      <c r="BUL198" s="29"/>
      <c r="BUM198" s="29"/>
      <c r="BUN198" s="29"/>
      <c r="BUO198" s="29"/>
      <c r="BUP198" s="29"/>
      <c r="BUQ198" s="29"/>
      <c r="BUR198" s="29"/>
      <c r="BUS198" s="29"/>
      <c r="BUT198" s="29"/>
      <c r="BUU198" s="29"/>
      <c r="BUV198" s="29"/>
      <c r="BUW198" s="29"/>
      <c r="BUX198" s="29"/>
      <c r="BUY198" s="29"/>
      <c r="BUZ198" s="29"/>
      <c r="BVA198" s="29"/>
      <c r="BVB198" s="29"/>
      <c r="BVC198" s="29"/>
      <c r="BVD198" s="29"/>
      <c r="BVE198" s="29"/>
      <c r="BVF198" s="29"/>
      <c r="BVG198" s="29"/>
      <c r="BVH198" s="29"/>
      <c r="BVI198" s="29"/>
      <c r="BVJ198" s="29"/>
      <c r="BVK198" s="29"/>
      <c r="BVL198" s="29"/>
      <c r="BVM198" s="29"/>
      <c r="BVN198" s="29"/>
      <c r="BVO198" s="29"/>
      <c r="BVP198" s="29"/>
      <c r="BVQ198" s="29"/>
      <c r="BVR198" s="29"/>
      <c r="BVS198" s="29"/>
      <c r="BVT198" s="29"/>
      <c r="BVU198" s="29"/>
      <c r="BVV198" s="29"/>
      <c r="BVW198" s="29"/>
      <c r="BVX198" s="29"/>
      <c r="BVY198" s="29"/>
      <c r="BVZ198" s="29"/>
      <c r="BWA198" s="29"/>
      <c r="BWB198" s="29"/>
      <c r="BWC198" s="29"/>
      <c r="BWD198" s="29"/>
      <c r="BWE198" s="29"/>
      <c r="BWF198" s="29"/>
      <c r="BWG198" s="29"/>
      <c r="BWH198" s="29"/>
      <c r="BWI198" s="29"/>
      <c r="BWJ198" s="29"/>
      <c r="BWK198" s="29"/>
      <c r="BWL198" s="29"/>
      <c r="BWM198" s="29"/>
      <c r="BWN198" s="29"/>
      <c r="BWO198" s="29"/>
      <c r="BWP198" s="29"/>
      <c r="BWQ198" s="29"/>
      <c r="BWR198" s="29"/>
      <c r="BWS198" s="29"/>
      <c r="BWT198" s="29"/>
      <c r="BWU198" s="29"/>
      <c r="BWV198" s="29"/>
      <c r="BWW198" s="29"/>
      <c r="BWX198" s="29"/>
      <c r="BWY198" s="29"/>
      <c r="BWZ198" s="29"/>
      <c r="BXA198" s="29"/>
      <c r="BXB198" s="29"/>
      <c r="BXC198" s="29"/>
      <c r="BXD198" s="29"/>
      <c r="BXE198" s="29"/>
      <c r="BXF198" s="29"/>
      <c r="BXG198" s="29"/>
      <c r="BXH198" s="29"/>
      <c r="BXI198" s="29"/>
      <c r="BXJ198" s="29"/>
      <c r="BXK198" s="29"/>
      <c r="BXL198" s="29"/>
      <c r="BXM198" s="29"/>
      <c r="BXN198" s="29"/>
      <c r="BXO198" s="29"/>
      <c r="BXP198" s="29"/>
      <c r="BXQ198" s="29"/>
      <c r="BXR198" s="29"/>
      <c r="BXS198" s="29"/>
      <c r="BXT198" s="29"/>
      <c r="BXU198" s="29"/>
      <c r="BXV198" s="29"/>
      <c r="BXW198" s="29"/>
      <c r="BXX198" s="29"/>
      <c r="BXY198" s="29"/>
      <c r="BXZ198" s="29"/>
      <c r="BYA198" s="29"/>
      <c r="BYB198" s="29"/>
      <c r="BYC198" s="29"/>
      <c r="BYD198" s="29"/>
      <c r="BYE198" s="29"/>
      <c r="BYF198" s="29"/>
      <c r="BYG198" s="29"/>
      <c r="BYH198" s="29"/>
      <c r="BYI198" s="29"/>
      <c r="BYJ198" s="29"/>
      <c r="BYK198" s="29"/>
      <c r="BYL198" s="29"/>
      <c r="BYM198" s="29"/>
      <c r="BYN198" s="29"/>
      <c r="BYO198" s="29"/>
      <c r="BYP198" s="29"/>
      <c r="BYQ198" s="29"/>
      <c r="BYR198" s="29"/>
      <c r="BYS198" s="29"/>
      <c r="BYT198" s="29"/>
      <c r="BYU198" s="29"/>
      <c r="BYV198" s="29"/>
      <c r="BYW198" s="29"/>
      <c r="BYX198" s="29"/>
      <c r="BYY198" s="29"/>
      <c r="BYZ198" s="29"/>
      <c r="BZA198" s="29"/>
      <c r="BZB198" s="29"/>
      <c r="BZC198" s="29"/>
      <c r="BZD198" s="29"/>
      <c r="BZE198" s="29"/>
      <c r="BZF198" s="29"/>
      <c r="BZG198" s="29"/>
      <c r="BZH198" s="29"/>
      <c r="BZI198" s="29"/>
      <c r="BZJ198" s="29"/>
      <c r="BZK198" s="29"/>
      <c r="BZL198" s="29"/>
      <c r="BZM198" s="29"/>
      <c r="BZN198" s="29"/>
      <c r="BZO198" s="29"/>
      <c r="BZP198" s="29"/>
      <c r="BZQ198" s="29"/>
      <c r="BZR198" s="29"/>
      <c r="BZS198" s="29"/>
      <c r="BZT198" s="29"/>
      <c r="BZU198" s="29"/>
      <c r="BZV198" s="29"/>
      <c r="BZW198" s="29"/>
      <c r="BZX198" s="29"/>
      <c r="BZY198" s="29"/>
      <c r="BZZ198" s="29"/>
      <c r="CAA198" s="29"/>
      <c r="CAB198" s="29"/>
      <c r="CAC198" s="29"/>
      <c r="CAD198" s="29"/>
      <c r="CAE198" s="29"/>
      <c r="CAF198" s="29"/>
      <c r="CAG198" s="29"/>
      <c r="CAH198" s="29"/>
      <c r="CAI198" s="29"/>
      <c r="CAJ198" s="29"/>
      <c r="CAK198" s="29"/>
      <c r="CAL198" s="29"/>
      <c r="CAM198" s="29"/>
      <c r="CAN198" s="29"/>
      <c r="CAO198" s="29"/>
      <c r="CAP198" s="29"/>
      <c r="CAQ198" s="29"/>
      <c r="CAR198" s="29"/>
      <c r="CAS198" s="29"/>
      <c r="CAT198" s="29"/>
      <c r="CAU198" s="29"/>
      <c r="CAV198" s="29"/>
      <c r="CAW198" s="29"/>
      <c r="CAX198" s="29"/>
      <c r="CAY198" s="29"/>
      <c r="CAZ198" s="29"/>
      <c r="CBA198" s="29"/>
      <c r="CBB198" s="29"/>
      <c r="CBC198" s="29"/>
      <c r="CBD198" s="29"/>
      <c r="CBE198" s="29"/>
      <c r="CBF198" s="29"/>
      <c r="CBG198" s="29"/>
      <c r="CBH198" s="29"/>
      <c r="CBI198" s="29"/>
      <c r="CBJ198" s="29"/>
      <c r="CBK198" s="29"/>
      <c r="CBL198" s="29"/>
      <c r="CBM198" s="29"/>
      <c r="CBN198" s="29"/>
      <c r="CBO198" s="29"/>
      <c r="CBP198" s="29"/>
      <c r="CBQ198" s="29"/>
      <c r="CBR198" s="29"/>
      <c r="CBS198" s="29"/>
      <c r="CBT198" s="29"/>
      <c r="CBU198" s="29"/>
      <c r="CBV198" s="29"/>
      <c r="CBW198" s="29"/>
      <c r="CBX198" s="29"/>
      <c r="CBY198" s="29"/>
      <c r="CBZ198" s="29"/>
      <c r="CCA198" s="29"/>
      <c r="CCB198" s="29"/>
      <c r="CCC198" s="29"/>
      <c r="CCD198" s="29"/>
      <c r="CCE198" s="29"/>
      <c r="CCF198" s="29"/>
      <c r="CCG198" s="29"/>
      <c r="CCH198" s="29"/>
      <c r="CCI198" s="29"/>
      <c r="CCJ198" s="29"/>
      <c r="CCK198" s="29"/>
      <c r="CCL198" s="29"/>
      <c r="CCM198" s="29"/>
      <c r="CCN198" s="29"/>
      <c r="CCO198" s="29"/>
      <c r="CCP198" s="29"/>
      <c r="CCQ198" s="29"/>
      <c r="CCR198" s="29"/>
      <c r="CCS198" s="29"/>
      <c r="CCT198" s="29"/>
      <c r="CCU198" s="29"/>
      <c r="CCV198" s="29"/>
      <c r="CCW198" s="29"/>
      <c r="CCX198" s="29"/>
      <c r="CCY198" s="29"/>
      <c r="CCZ198" s="29"/>
      <c r="CDA198" s="29"/>
      <c r="CDB198" s="29"/>
      <c r="CDC198" s="29"/>
      <c r="CDD198" s="29"/>
      <c r="CDE198" s="29"/>
      <c r="CDF198" s="29"/>
      <c r="CDG198" s="29"/>
      <c r="CDH198" s="29"/>
      <c r="CDI198" s="29"/>
      <c r="CDJ198" s="29"/>
      <c r="CDK198" s="29"/>
      <c r="CDL198" s="29"/>
      <c r="CDM198" s="29"/>
      <c r="CDN198" s="29"/>
      <c r="CDO198" s="29"/>
      <c r="CDP198" s="29"/>
      <c r="CDQ198" s="29"/>
      <c r="CDR198" s="29"/>
      <c r="CDS198" s="29"/>
      <c r="CDT198" s="29"/>
      <c r="CDU198" s="29"/>
      <c r="CDV198" s="29"/>
      <c r="CDW198" s="29"/>
      <c r="CDX198" s="29"/>
      <c r="CDY198" s="29"/>
      <c r="CDZ198" s="29"/>
      <c r="CEA198" s="29"/>
      <c r="CEB198" s="29"/>
      <c r="CEC198" s="29"/>
      <c r="CED198" s="29"/>
      <c r="CEE198" s="29"/>
      <c r="CEF198" s="29"/>
      <c r="CEG198" s="29"/>
      <c r="CEH198" s="29"/>
      <c r="CEI198" s="29"/>
      <c r="CEJ198" s="29"/>
      <c r="CEK198" s="29"/>
      <c r="CEL198" s="29"/>
      <c r="CEM198" s="29"/>
      <c r="CEN198" s="29"/>
      <c r="CEO198" s="29"/>
      <c r="CEP198" s="29"/>
      <c r="CEQ198" s="29"/>
      <c r="CER198" s="29"/>
      <c r="CES198" s="29"/>
      <c r="CET198" s="29"/>
      <c r="CEU198" s="29"/>
      <c r="CEV198" s="29"/>
      <c r="CEW198" s="29"/>
      <c r="CEX198" s="29"/>
      <c r="CEY198" s="29"/>
      <c r="CEZ198" s="29"/>
      <c r="CFA198" s="29"/>
      <c r="CFB198" s="29"/>
      <c r="CFC198" s="29"/>
      <c r="CFD198" s="29"/>
      <c r="CFE198" s="29"/>
      <c r="CFF198" s="29"/>
      <c r="CFG198" s="29"/>
      <c r="CFH198" s="29"/>
      <c r="CFI198" s="29"/>
      <c r="CFJ198" s="29"/>
      <c r="CFK198" s="29"/>
      <c r="CFL198" s="29"/>
      <c r="CFM198" s="29"/>
      <c r="CFN198" s="29"/>
      <c r="CFO198" s="29"/>
      <c r="CFP198" s="29"/>
      <c r="CFQ198" s="29"/>
      <c r="CFR198" s="29"/>
      <c r="CFS198" s="29"/>
      <c r="CFT198" s="29"/>
      <c r="CFU198" s="29"/>
      <c r="CFV198" s="29"/>
      <c r="CFW198" s="29"/>
      <c r="CFX198" s="29"/>
      <c r="CFY198" s="29"/>
      <c r="CFZ198" s="29"/>
      <c r="CGA198" s="29"/>
      <c r="CGB198" s="29"/>
      <c r="CGC198" s="29"/>
      <c r="CGD198" s="29"/>
      <c r="CGE198" s="29"/>
      <c r="CGF198" s="29"/>
      <c r="CGG198" s="29"/>
      <c r="CGH198" s="29"/>
      <c r="CGI198" s="29"/>
      <c r="CGJ198" s="29"/>
      <c r="CGK198" s="29"/>
      <c r="CGL198" s="29"/>
      <c r="CGM198" s="29"/>
      <c r="CGN198" s="29"/>
      <c r="CGO198" s="29"/>
      <c r="CGP198" s="29"/>
      <c r="CGQ198" s="29"/>
      <c r="CGR198" s="29"/>
      <c r="CGS198" s="29"/>
      <c r="CGT198" s="29"/>
      <c r="CGU198" s="29"/>
      <c r="CGV198" s="29"/>
      <c r="CGW198" s="29"/>
      <c r="CGX198" s="29"/>
      <c r="CGY198" s="29"/>
      <c r="CGZ198" s="29"/>
      <c r="CHA198" s="29"/>
      <c r="CHB198" s="29"/>
      <c r="CHC198" s="29"/>
      <c r="CHD198" s="29"/>
      <c r="CHE198" s="29"/>
      <c r="CHF198" s="29"/>
      <c r="CHG198" s="29"/>
      <c r="CHH198" s="29"/>
      <c r="CHI198" s="29"/>
      <c r="CHJ198" s="29"/>
      <c r="CHK198" s="29"/>
      <c r="CHL198" s="29"/>
      <c r="CHM198" s="29"/>
      <c r="CHN198" s="29"/>
      <c r="CHO198" s="29"/>
      <c r="CHP198" s="29"/>
      <c r="CHQ198" s="29"/>
      <c r="CHR198" s="29"/>
      <c r="CHS198" s="29"/>
      <c r="CHT198" s="29"/>
      <c r="CHU198" s="29"/>
      <c r="CHV198" s="29"/>
      <c r="CHW198" s="29"/>
      <c r="CHX198" s="29"/>
      <c r="CHY198" s="29"/>
      <c r="CHZ198" s="29"/>
      <c r="CIA198" s="29"/>
      <c r="CIB198" s="29"/>
      <c r="CIC198" s="29"/>
      <c r="CID198" s="29"/>
      <c r="CIE198" s="29"/>
      <c r="CIF198" s="29"/>
      <c r="CIG198" s="29"/>
      <c r="CIH198" s="29"/>
      <c r="CII198" s="29"/>
      <c r="CIJ198" s="29"/>
      <c r="CIK198" s="29"/>
      <c r="CIL198" s="29"/>
      <c r="CIM198" s="29"/>
      <c r="CIN198" s="29"/>
      <c r="CIO198" s="29"/>
      <c r="CIP198" s="29"/>
      <c r="CIQ198" s="29"/>
      <c r="CIR198" s="29"/>
      <c r="CIS198" s="29"/>
      <c r="CIT198" s="29"/>
      <c r="CIU198" s="29"/>
      <c r="CIV198" s="29"/>
      <c r="CIW198" s="29"/>
      <c r="CIX198" s="29"/>
      <c r="CIY198" s="29"/>
      <c r="CIZ198" s="29"/>
      <c r="CJA198" s="29"/>
      <c r="CJB198" s="29"/>
      <c r="CJC198" s="29"/>
      <c r="CJD198" s="29"/>
      <c r="CJE198" s="29"/>
      <c r="CJF198" s="29"/>
      <c r="CJG198" s="29"/>
      <c r="CJH198" s="29"/>
      <c r="CJI198" s="29"/>
      <c r="CJJ198" s="29"/>
      <c r="CJK198" s="29"/>
      <c r="CJL198" s="29"/>
      <c r="CJM198" s="29"/>
      <c r="CJN198" s="29"/>
      <c r="CJO198" s="29"/>
      <c r="CJP198" s="29"/>
      <c r="CJQ198" s="29"/>
      <c r="CJR198" s="29"/>
      <c r="CJS198" s="29"/>
      <c r="CJT198" s="29"/>
      <c r="CJU198" s="29"/>
      <c r="CJV198" s="29"/>
      <c r="CJW198" s="29"/>
      <c r="CJX198" s="29"/>
      <c r="CJY198" s="29"/>
      <c r="CJZ198" s="29"/>
      <c r="CKA198" s="29"/>
      <c r="CKB198" s="29"/>
      <c r="CKC198" s="29"/>
      <c r="CKD198" s="29"/>
      <c r="CKE198" s="29"/>
      <c r="CKF198" s="29"/>
      <c r="CKG198" s="29"/>
      <c r="CKH198" s="29"/>
      <c r="CKI198" s="29"/>
      <c r="CKJ198" s="29"/>
      <c r="CKK198" s="29"/>
      <c r="CKL198" s="29"/>
      <c r="CKM198" s="29"/>
      <c r="CKN198" s="29"/>
      <c r="CKO198" s="29"/>
      <c r="CKP198" s="29"/>
      <c r="CKQ198" s="29"/>
      <c r="CKR198" s="29"/>
      <c r="CKS198" s="29"/>
      <c r="CKT198" s="29"/>
      <c r="CKU198" s="29"/>
      <c r="CKV198" s="29"/>
      <c r="CKW198" s="29"/>
      <c r="CKX198" s="29"/>
      <c r="CKY198" s="29"/>
      <c r="CKZ198" s="29"/>
      <c r="CLA198" s="29"/>
      <c r="CLB198" s="29"/>
      <c r="CLC198" s="29"/>
      <c r="CLD198" s="29"/>
      <c r="CLE198" s="29"/>
      <c r="CLF198" s="29"/>
      <c r="CLG198" s="29"/>
      <c r="CLH198" s="29"/>
      <c r="CLI198" s="29"/>
      <c r="CLJ198" s="29"/>
      <c r="CLK198" s="29"/>
      <c r="CLL198" s="29"/>
      <c r="CLM198" s="29"/>
      <c r="CLN198" s="29"/>
      <c r="CLO198" s="29"/>
      <c r="CLP198" s="29"/>
      <c r="CLQ198" s="29"/>
      <c r="CLR198" s="29"/>
      <c r="CLS198" s="29"/>
      <c r="CLT198" s="29"/>
      <c r="CLU198" s="29"/>
      <c r="CLV198" s="29"/>
      <c r="CLW198" s="29"/>
      <c r="CLX198" s="29"/>
      <c r="CLY198" s="29"/>
      <c r="CLZ198" s="29"/>
      <c r="CMA198" s="29"/>
      <c r="CMB198" s="29"/>
      <c r="CMC198" s="29"/>
      <c r="CMD198" s="29"/>
      <c r="CME198" s="29"/>
      <c r="CMF198" s="29"/>
      <c r="CMG198" s="29"/>
      <c r="CMH198" s="29"/>
      <c r="CMI198" s="29"/>
      <c r="CMJ198" s="29"/>
      <c r="CMK198" s="29"/>
      <c r="CML198" s="29"/>
      <c r="CMM198" s="29"/>
      <c r="CMN198" s="29"/>
      <c r="CMO198" s="29"/>
      <c r="CMP198" s="29"/>
      <c r="CMQ198" s="29"/>
      <c r="CMR198" s="29"/>
      <c r="CMS198" s="29"/>
      <c r="CMT198" s="29"/>
      <c r="CMU198" s="29"/>
      <c r="CMV198" s="29"/>
      <c r="CMW198" s="29"/>
      <c r="CMX198" s="29"/>
      <c r="CMY198" s="29"/>
      <c r="CMZ198" s="29"/>
      <c r="CNA198" s="29"/>
      <c r="CNB198" s="29"/>
      <c r="CNC198" s="29"/>
      <c r="CND198" s="29"/>
      <c r="CNE198" s="29"/>
      <c r="CNF198" s="29"/>
      <c r="CNG198" s="29"/>
      <c r="CNH198" s="29"/>
      <c r="CNI198" s="29"/>
      <c r="CNJ198" s="29"/>
      <c r="CNK198" s="29"/>
      <c r="CNL198" s="29"/>
      <c r="CNM198" s="29"/>
      <c r="CNN198" s="29"/>
      <c r="CNO198" s="29"/>
      <c r="CNP198" s="29"/>
      <c r="CNQ198" s="29"/>
      <c r="CNR198" s="29"/>
      <c r="CNS198" s="29"/>
      <c r="CNT198" s="29"/>
      <c r="CNU198" s="29"/>
      <c r="CNV198" s="29"/>
      <c r="CNW198" s="29"/>
      <c r="CNX198" s="29"/>
      <c r="CNY198" s="29"/>
      <c r="CNZ198" s="29"/>
      <c r="COA198" s="29"/>
      <c r="COB198" s="29"/>
      <c r="COC198" s="29"/>
      <c r="COD198" s="29"/>
      <c r="COE198" s="29"/>
      <c r="COF198" s="29"/>
      <c r="COG198" s="29"/>
      <c r="COH198" s="29"/>
      <c r="COI198" s="29"/>
      <c r="COJ198" s="29"/>
      <c r="COK198" s="29"/>
      <c r="COL198" s="29"/>
      <c r="COM198" s="29"/>
      <c r="CON198" s="29"/>
      <c r="COO198" s="29"/>
      <c r="COP198" s="29"/>
      <c r="COQ198" s="29"/>
      <c r="COR198" s="29"/>
      <c r="COS198" s="29"/>
      <c r="COT198" s="29"/>
      <c r="COU198" s="29"/>
      <c r="COV198" s="29"/>
      <c r="COW198" s="29"/>
      <c r="COX198" s="29"/>
      <c r="COY198" s="29"/>
      <c r="COZ198" s="29"/>
      <c r="CPA198" s="29"/>
      <c r="CPB198" s="29"/>
      <c r="CPC198" s="29"/>
      <c r="CPD198" s="29"/>
      <c r="CPE198" s="29"/>
      <c r="CPF198" s="29"/>
      <c r="CPG198" s="29"/>
      <c r="CPH198" s="29"/>
      <c r="CPI198" s="29"/>
      <c r="CPJ198" s="29"/>
      <c r="CPK198" s="29"/>
      <c r="CPL198" s="29"/>
      <c r="CPM198" s="29"/>
      <c r="CPN198" s="29"/>
      <c r="CPO198" s="29"/>
      <c r="CPP198" s="29"/>
      <c r="CPQ198" s="29"/>
      <c r="CPR198" s="29"/>
      <c r="CPS198" s="29"/>
      <c r="CPT198" s="29"/>
      <c r="CPU198" s="29"/>
      <c r="CPV198" s="29"/>
      <c r="CPW198" s="29"/>
      <c r="CPX198" s="29"/>
      <c r="CPY198" s="29"/>
      <c r="CPZ198" s="29"/>
      <c r="CQA198" s="29"/>
      <c r="CQB198" s="29"/>
      <c r="CQC198" s="29"/>
      <c r="CQD198" s="29"/>
      <c r="CQE198" s="29"/>
      <c r="CQF198" s="29"/>
      <c r="CQG198" s="29"/>
      <c r="CQH198" s="29"/>
      <c r="CQI198" s="29"/>
      <c r="CQJ198" s="29"/>
      <c r="CQK198" s="29"/>
      <c r="CQL198" s="29"/>
      <c r="CQM198" s="29"/>
      <c r="CQN198" s="29"/>
      <c r="CQO198" s="29"/>
      <c r="CQP198" s="29"/>
      <c r="CQQ198" s="29"/>
      <c r="CQR198" s="29"/>
      <c r="CQS198" s="29"/>
      <c r="CQT198" s="29"/>
      <c r="CQU198" s="29"/>
      <c r="CQV198" s="29"/>
      <c r="CQW198" s="29"/>
      <c r="CQX198" s="29"/>
      <c r="CQY198" s="29"/>
      <c r="CQZ198" s="29"/>
      <c r="CRA198" s="29"/>
      <c r="CRB198" s="29"/>
      <c r="CRC198" s="29"/>
      <c r="CRD198" s="29"/>
      <c r="CRE198" s="29"/>
      <c r="CRF198" s="29"/>
      <c r="CRG198" s="29"/>
      <c r="CRH198" s="29"/>
      <c r="CRI198" s="29"/>
      <c r="CRJ198" s="29"/>
      <c r="CRK198" s="29"/>
      <c r="CRL198" s="29"/>
      <c r="CRM198" s="29"/>
      <c r="CRN198" s="29"/>
      <c r="CRO198" s="29"/>
      <c r="CRP198" s="29"/>
      <c r="CRQ198" s="29"/>
      <c r="CRR198" s="29"/>
      <c r="CRS198" s="29"/>
      <c r="CRT198" s="29"/>
      <c r="CRU198" s="29"/>
      <c r="CRV198" s="29"/>
      <c r="CRW198" s="29"/>
      <c r="CRX198" s="29"/>
      <c r="CRY198" s="29"/>
      <c r="CRZ198" s="29"/>
      <c r="CSA198" s="29"/>
      <c r="CSB198" s="29"/>
      <c r="CSC198" s="29"/>
      <c r="CSD198" s="29"/>
      <c r="CSE198" s="29"/>
      <c r="CSF198" s="29"/>
      <c r="CSG198" s="29"/>
      <c r="CSH198" s="29"/>
      <c r="CSI198" s="29"/>
      <c r="CSJ198" s="29"/>
      <c r="CSK198" s="29"/>
      <c r="CSL198" s="29"/>
      <c r="CSM198" s="29"/>
      <c r="CSN198" s="29"/>
      <c r="CSO198" s="29"/>
      <c r="CSP198" s="29"/>
      <c r="CSQ198" s="29"/>
      <c r="CSR198" s="29"/>
      <c r="CSS198" s="29"/>
      <c r="CST198" s="29"/>
      <c r="CSU198" s="29"/>
      <c r="CSV198" s="29"/>
      <c r="CSW198" s="29"/>
      <c r="CSX198" s="29"/>
      <c r="CSY198" s="29"/>
      <c r="CSZ198" s="29"/>
      <c r="CTA198" s="29"/>
      <c r="CTB198" s="29"/>
      <c r="CTC198" s="29"/>
      <c r="CTD198" s="29"/>
      <c r="CTE198" s="29"/>
      <c r="CTF198" s="29"/>
      <c r="CTG198" s="29"/>
      <c r="CTH198" s="29"/>
      <c r="CTI198" s="29"/>
      <c r="CTJ198" s="29"/>
      <c r="CTK198" s="29"/>
      <c r="CTL198" s="29"/>
      <c r="CTM198" s="29"/>
      <c r="CTN198" s="29"/>
      <c r="CTO198" s="29"/>
      <c r="CTP198" s="29"/>
      <c r="CTQ198" s="29"/>
      <c r="CTR198" s="29"/>
      <c r="CTS198" s="29"/>
      <c r="CTT198" s="29"/>
      <c r="CTU198" s="29"/>
      <c r="CTV198" s="29"/>
      <c r="CTW198" s="29"/>
      <c r="CTX198" s="29"/>
      <c r="CTY198" s="29"/>
      <c r="CTZ198" s="29"/>
      <c r="CUA198" s="29"/>
      <c r="CUB198" s="29"/>
      <c r="CUC198" s="29"/>
      <c r="CUD198" s="29"/>
      <c r="CUE198" s="29"/>
      <c r="CUF198" s="29"/>
      <c r="CUG198" s="29"/>
      <c r="CUH198" s="29"/>
      <c r="CUI198" s="29"/>
      <c r="CUJ198" s="29"/>
      <c r="CUK198" s="29"/>
      <c r="CUL198" s="29"/>
      <c r="CUM198" s="29"/>
      <c r="CUN198" s="29"/>
      <c r="CUO198" s="29"/>
      <c r="CUP198" s="29"/>
      <c r="CUQ198" s="29"/>
      <c r="CUR198" s="29"/>
      <c r="CUS198" s="29"/>
      <c r="CUT198" s="29"/>
      <c r="CUU198" s="29"/>
      <c r="CUV198" s="29"/>
      <c r="CUW198" s="29"/>
      <c r="CUX198" s="29"/>
      <c r="CUY198" s="29"/>
      <c r="CUZ198" s="29"/>
      <c r="CVA198" s="29"/>
      <c r="CVB198" s="29"/>
      <c r="CVC198" s="29"/>
      <c r="CVD198" s="29"/>
      <c r="CVE198" s="29"/>
      <c r="CVF198" s="29"/>
      <c r="CVG198" s="29"/>
      <c r="CVH198" s="29"/>
      <c r="CVI198" s="29"/>
      <c r="CVJ198" s="29"/>
      <c r="CVK198" s="29"/>
      <c r="CVL198" s="29"/>
      <c r="CVM198" s="29"/>
      <c r="CVN198" s="29"/>
      <c r="CVO198" s="29"/>
      <c r="CVP198" s="29"/>
      <c r="CVQ198" s="29"/>
      <c r="CVR198" s="29"/>
      <c r="CVS198" s="29"/>
      <c r="CVT198" s="29"/>
      <c r="CVU198" s="29"/>
      <c r="CVV198" s="29"/>
      <c r="CVW198" s="29"/>
      <c r="CVX198" s="29"/>
      <c r="CVY198" s="29"/>
      <c r="CVZ198" s="29"/>
      <c r="CWA198" s="29"/>
      <c r="CWB198" s="29"/>
      <c r="CWC198" s="29"/>
      <c r="CWD198" s="29"/>
      <c r="CWE198" s="29"/>
      <c r="CWF198" s="29"/>
      <c r="CWG198" s="29"/>
      <c r="CWH198" s="29"/>
      <c r="CWI198" s="29"/>
      <c r="CWJ198" s="29"/>
      <c r="CWK198" s="29"/>
      <c r="CWL198" s="29"/>
      <c r="CWM198" s="29"/>
      <c r="CWN198" s="29"/>
      <c r="CWO198" s="29"/>
      <c r="CWP198" s="29"/>
      <c r="CWQ198" s="29"/>
      <c r="CWR198" s="29"/>
      <c r="CWS198" s="29"/>
      <c r="CWT198" s="29"/>
      <c r="CWU198" s="29"/>
      <c r="CWV198" s="29"/>
      <c r="CWW198" s="29"/>
      <c r="CWX198" s="29"/>
      <c r="CWY198" s="29"/>
      <c r="CWZ198" s="29"/>
      <c r="CXA198" s="29"/>
      <c r="CXB198" s="29"/>
      <c r="CXC198" s="29"/>
      <c r="CXD198" s="29"/>
      <c r="CXE198" s="29"/>
      <c r="CXF198" s="29"/>
      <c r="CXG198" s="29"/>
      <c r="CXH198" s="29"/>
      <c r="CXI198" s="29"/>
      <c r="CXJ198" s="29"/>
      <c r="CXK198" s="29"/>
      <c r="CXL198" s="29"/>
      <c r="CXM198" s="29"/>
      <c r="CXN198" s="29"/>
      <c r="CXO198" s="29"/>
      <c r="CXP198" s="29"/>
      <c r="CXQ198" s="29"/>
      <c r="CXR198" s="29"/>
      <c r="CXS198" s="29"/>
      <c r="CXT198" s="29"/>
      <c r="CXU198" s="29"/>
    </row>
    <row r="199" spans="1:2673" customFormat="1" ht="25.2" customHeight="1" x14ac:dyDescent="0.25">
      <c r="A199" s="78" t="s">
        <v>79</v>
      </c>
      <c r="B199" s="78"/>
      <c r="C199" s="78"/>
      <c r="D199" s="78"/>
      <c r="E199" s="78"/>
      <c r="F199" s="78"/>
      <c r="G199" s="78"/>
      <c r="H199" s="78"/>
      <c r="I199" s="78"/>
      <c r="J199" s="78"/>
      <c r="K199" s="78"/>
      <c r="L199" s="18">
        <v>6694.85</v>
      </c>
      <c r="M199" s="3"/>
      <c r="N199" s="3"/>
      <c r="O199" s="3"/>
      <c r="P199" s="3"/>
      <c r="Q199" s="3"/>
      <c r="R199" s="3"/>
      <c r="S199" s="3"/>
      <c r="T199" s="3"/>
      <c r="U199" s="3"/>
      <c r="V199" s="3"/>
      <c r="W199" s="3"/>
      <c r="X199" s="3"/>
      <c r="Y199" s="3"/>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M199" s="29"/>
      <c r="EN199" s="29"/>
      <c r="EO199" s="29"/>
      <c r="EP199" s="29"/>
      <c r="EQ199" s="29"/>
      <c r="ER199" s="29"/>
      <c r="ES199" s="29"/>
      <c r="ET199" s="29"/>
      <c r="EU199" s="29"/>
      <c r="EV199" s="29"/>
      <c r="EW199" s="29"/>
      <c r="EX199" s="29"/>
      <c r="EY199" s="29"/>
      <c r="EZ199" s="29"/>
      <c r="FA199" s="29"/>
      <c r="FB199" s="29"/>
      <c r="FC199" s="29"/>
      <c r="FD199" s="29"/>
      <c r="FE199" s="29"/>
      <c r="FF199" s="29"/>
      <c r="FG199" s="29"/>
      <c r="FH199" s="29"/>
      <c r="FI199" s="29"/>
      <c r="FJ199" s="29"/>
      <c r="FK199" s="29"/>
      <c r="FL199" s="29"/>
      <c r="FM199" s="29"/>
      <c r="FN199" s="29"/>
      <c r="FO199" s="29"/>
      <c r="FP199" s="29"/>
      <c r="FQ199" s="29"/>
      <c r="FR199" s="29"/>
      <c r="FS199" s="29"/>
      <c r="FT199" s="29"/>
      <c r="FU199" s="29"/>
      <c r="FV199" s="29"/>
      <c r="FW199" s="29"/>
      <c r="FX199" s="29"/>
      <c r="FY199" s="29"/>
      <c r="FZ199" s="29"/>
      <c r="GA199" s="29"/>
      <c r="GB199" s="29"/>
      <c r="GC199" s="29"/>
      <c r="GD199" s="29"/>
      <c r="GE199" s="29"/>
      <c r="GF199" s="29"/>
      <c r="GG199" s="29"/>
      <c r="GH199" s="29"/>
      <c r="GI199" s="29"/>
      <c r="GJ199" s="29"/>
      <c r="GK199" s="29"/>
      <c r="GL199" s="29"/>
      <c r="GM199" s="29"/>
      <c r="GN199" s="29"/>
      <c r="GO199" s="29"/>
      <c r="GP199" s="29"/>
      <c r="GQ199" s="29"/>
      <c r="GR199" s="29"/>
      <c r="GS199" s="29"/>
      <c r="GT199" s="29"/>
      <c r="GU199" s="29"/>
      <c r="GV199" s="29"/>
      <c r="GW199" s="29"/>
      <c r="GX199" s="29"/>
      <c r="GY199" s="29"/>
      <c r="GZ199" s="29"/>
      <c r="HA199" s="29"/>
      <c r="HB199" s="29"/>
      <c r="HC199" s="29"/>
      <c r="HD199" s="29"/>
      <c r="HE199" s="29"/>
      <c r="HF199" s="29"/>
      <c r="HG199" s="29"/>
      <c r="HH199" s="29"/>
      <c r="HI199" s="29"/>
      <c r="HJ199" s="29"/>
      <c r="HK199" s="29"/>
      <c r="HL199" s="29"/>
      <c r="HM199" s="29"/>
      <c r="HN199" s="29"/>
      <c r="HO199" s="29"/>
      <c r="HP199" s="29"/>
      <c r="HQ199" s="29"/>
      <c r="HR199" s="29"/>
      <c r="HS199" s="29"/>
      <c r="HT199" s="29"/>
      <c r="HU199" s="29"/>
      <c r="HV199" s="29"/>
      <c r="HW199" s="29"/>
      <c r="HX199" s="29"/>
      <c r="HY199" s="29"/>
      <c r="HZ199" s="29"/>
      <c r="IA199" s="29"/>
      <c r="IB199" s="29"/>
      <c r="IC199" s="29"/>
      <c r="ID199" s="29"/>
      <c r="IE199" s="29"/>
      <c r="IF199" s="29"/>
      <c r="IG199" s="29"/>
      <c r="IH199" s="29"/>
      <c r="II199" s="29"/>
      <c r="IJ199" s="29"/>
      <c r="IK199" s="29"/>
      <c r="IL199" s="29"/>
      <c r="IM199" s="29"/>
      <c r="IN199" s="29"/>
      <c r="IO199" s="29"/>
      <c r="IP199" s="29"/>
      <c r="IQ199" s="29"/>
      <c r="IR199" s="29"/>
      <c r="IS199" s="29"/>
      <c r="IT199" s="29"/>
      <c r="IU199" s="29"/>
      <c r="IV199" s="29"/>
      <c r="IW199" s="29"/>
      <c r="IX199" s="29"/>
      <c r="IY199" s="29"/>
      <c r="IZ199" s="29"/>
      <c r="JA199" s="29"/>
      <c r="JB199" s="29"/>
      <c r="JC199" s="29"/>
      <c r="JD199" s="29"/>
      <c r="JE199" s="29"/>
      <c r="JF199" s="29"/>
      <c r="JG199" s="29"/>
      <c r="JH199" s="29"/>
      <c r="JI199" s="29"/>
      <c r="JJ199" s="29"/>
      <c r="JK199" s="29"/>
      <c r="JL199" s="29"/>
      <c r="JM199" s="29"/>
      <c r="JN199" s="29"/>
      <c r="JO199" s="29"/>
      <c r="JP199" s="29"/>
      <c r="JQ199" s="29"/>
      <c r="JR199" s="29"/>
      <c r="JS199" s="29"/>
      <c r="JT199" s="29"/>
      <c r="JU199" s="29"/>
      <c r="JV199" s="29"/>
      <c r="JW199" s="29"/>
      <c r="JX199" s="29"/>
      <c r="JY199" s="29"/>
      <c r="JZ199" s="29"/>
      <c r="KA199" s="29"/>
      <c r="KB199" s="29"/>
      <c r="KC199" s="29"/>
      <c r="KD199" s="29"/>
      <c r="KE199" s="29"/>
      <c r="KF199" s="29"/>
      <c r="KG199" s="29"/>
      <c r="KH199" s="29"/>
      <c r="KI199" s="29"/>
      <c r="KJ199" s="29"/>
      <c r="KK199" s="29"/>
      <c r="KL199" s="29"/>
      <c r="KM199" s="29"/>
      <c r="KN199" s="29"/>
      <c r="KO199" s="29"/>
      <c r="KP199" s="29"/>
      <c r="KQ199" s="29"/>
      <c r="KR199" s="29"/>
      <c r="KS199" s="29"/>
      <c r="KT199" s="29"/>
      <c r="KU199" s="29"/>
      <c r="KV199" s="29"/>
      <c r="KW199" s="29"/>
      <c r="KX199" s="29"/>
      <c r="KY199" s="29"/>
      <c r="KZ199" s="29"/>
      <c r="LA199" s="29"/>
      <c r="LB199" s="29"/>
      <c r="LC199" s="29"/>
      <c r="LD199" s="29"/>
      <c r="LE199" s="29"/>
      <c r="LF199" s="29"/>
      <c r="LG199" s="29"/>
      <c r="LH199" s="29"/>
      <c r="LI199" s="29"/>
      <c r="LJ199" s="29"/>
      <c r="LK199" s="29"/>
      <c r="LL199" s="29"/>
      <c r="LM199" s="29"/>
      <c r="LN199" s="29"/>
      <c r="LO199" s="29"/>
      <c r="LP199" s="29"/>
      <c r="LQ199" s="29"/>
      <c r="LR199" s="29"/>
      <c r="LS199" s="29"/>
      <c r="LT199" s="29"/>
      <c r="LU199" s="29"/>
      <c r="LV199" s="29"/>
      <c r="LW199" s="29"/>
      <c r="LX199" s="29"/>
      <c r="LY199" s="29"/>
      <c r="LZ199" s="29"/>
      <c r="MA199" s="29"/>
      <c r="MB199" s="29"/>
      <c r="MC199" s="29"/>
      <c r="MD199" s="29"/>
      <c r="ME199" s="29"/>
      <c r="MF199" s="29"/>
      <c r="MG199" s="29"/>
      <c r="MH199" s="29"/>
      <c r="MI199" s="29"/>
      <c r="MJ199" s="29"/>
      <c r="MK199" s="29"/>
      <c r="ML199" s="29"/>
      <c r="MM199" s="29"/>
      <c r="MN199" s="29"/>
      <c r="MO199" s="29"/>
      <c r="MP199" s="29"/>
      <c r="MQ199" s="29"/>
      <c r="MR199" s="29"/>
      <c r="MS199" s="29"/>
      <c r="MT199" s="29"/>
      <c r="MU199" s="29"/>
      <c r="MV199" s="29"/>
      <c r="MW199" s="29"/>
      <c r="MX199" s="29"/>
      <c r="MY199" s="29"/>
      <c r="MZ199" s="29"/>
      <c r="NA199" s="29"/>
      <c r="NB199" s="29"/>
      <c r="NC199" s="29"/>
      <c r="ND199" s="29"/>
      <c r="NE199" s="29"/>
      <c r="NF199" s="29"/>
      <c r="NG199" s="29"/>
      <c r="NH199" s="29"/>
      <c r="NI199" s="29"/>
      <c r="NJ199" s="29"/>
      <c r="NK199" s="29"/>
      <c r="NL199" s="29"/>
      <c r="NM199" s="29"/>
      <c r="NN199" s="29"/>
      <c r="NO199" s="29"/>
      <c r="NP199" s="29"/>
      <c r="NQ199" s="29"/>
      <c r="NR199" s="29"/>
      <c r="NS199" s="29"/>
      <c r="NT199" s="29"/>
      <c r="NU199" s="29"/>
      <c r="NV199" s="29"/>
      <c r="NW199" s="29"/>
      <c r="NX199" s="29"/>
      <c r="NY199" s="29"/>
      <c r="NZ199" s="29"/>
      <c r="OA199" s="29"/>
      <c r="OB199" s="29"/>
      <c r="OC199" s="29"/>
      <c r="OD199" s="29"/>
      <c r="OE199" s="29"/>
      <c r="OF199" s="29"/>
      <c r="OG199" s="29"/>
      <c r="OH199" s="29"/>
      <c r="OI199" s="29"/>
      <c r="OJ199" s="29"/>
      <c r="OK199" s="29"/>
      <c r="OL199" s="29"/>
      <c r="OM199" s="29"/>
      <c r="ON199" s="29"/>
      <c r="OO199" s="29"/>
      <c r="OP199" s="29"/>
      <c r="OQ199" s="29"/>
      <c r="OR199" s="29"/>
      <c r="OS199" s="29"/>
      <c r="OT199" s="29"/>
      <c r="OU199" s="29"/>
      <c r="OV199" s="29"/>
      <c r="OW199" s="29"/>
      <c r="OX199" s="29"/>
      <c r="OY199" s="29"/>
      <c r="OZ199" s="29"/>
      <c r="PA199" s="29"/>
      <c r="PB199" s="29"/>
      <c r="PC199" s="29"/>
      <c r="PD199" s="29"/>
      <c r="PE199" s="29"/>
      <c r="PF199" s="29"/>
      <c r="PG199" s="29"/>
      <c r="PH199" s="29"/>
      <c r="PI199" s="29"/>
      <c r="PJ199" s="29"/>
      <c r="PK199" s="29"/>
      <c r="PL199" s="29"/>
      <c r="PM199" s="29"/>
      <c r="PN199" s="29"/>
      <c r="PO199" s="29"/>
      <c r="PP199" s="29"/>
      <c r="PQ199" s="29"/>
      <c r="PR199" s="29"/>
      <c r="PS199" s="29"/>
      <c r="PT199" s="29"/>
      <c r="PU199" s="29"/>
      <c r="PV199" s="29"/>
      <c r="PW199" s="29"/>
      <c r="PX199" s="29"/>
      <c r="PY199" s="29"/>
      <c r="PZ199" s="29"/>
      <c r="QA199" s="29"/>
      <c r="QB199" s="29"/>
      <c r="QC199" s="29"/>
      <c r="QD199" s="29"/>
      <c r="QE199" s="29"/>
      <c r="QF199" s="29"/>
      <c r="QG199" s="29"/>
      <c r="QH199" s="29"/>
      <c r="QI199" s="29"/>
      <c r="QJ199" s="29"/>
      <c r="QK199" s="29"/>
      <c r="QL199" s="29"/>
      <c r="QM199" s="29"/>
      <c r="QN199" s="29"/>
      <c r="QO199" s="29"/>
      <c r="QP199" s="29"/>
      <c r="QQ199" s="29"/>
      <c r="QR199" s="29"/>
      <c r="QS199" s="29"/>
      <c r="QT199" s="29"/>
      <c r="QU199" s="29"/>
      <c r="QV199" s="29"/>
      <c r="QW199" s="29"/>
      <c r="QX199" s="29"/>
      <c r="QY199" s="29"/>
      <c r="QZ199" s="29"/>
      <c r="RA199" s="29"/>
      <c r="RB199" s="29"/>
      <c r="RC199" s="29"/>
      <c r="RD199" s="29"/>
      <c r="RE199" s="29"/>
      <c r="RF199" s="29"/>
      <c r="RG199" s="29"/>
      <c r="RH199" s="29"/>
      <c r="RI199" s="29"/>
      <c r="RJ199" s="29"/>
      <c r="RK199" s="29"/>
      <c r="RL199" s="29"/>
      <c r="RM199" s="29"/>
      <c r="RN199" s="29"/>
      <c r="RO199" s="29"/>
      <c r="RP199" s="29"/>
      <c r="RQ199" s="29"/>
      <c r="RR199" s="29"/>
      <c r="RS199" s="29"/>
      <c r="RT199" s="29"/>
      <c r="RU199" s="29"/>
      <c r="RV199" s="29"/>
      <c r="RW199" s="29"/>
      <c r="RX199" s="29"/>
      <c r="RY199" s="29"/>
      <c r="RZ199" s="29"/>
      <c r="SA199" s="29"/>
      <c r="SB199" s="29"/>
      <c r="SC199" s="29"/>
      <c r="SD199" s="29"/>
      <c r="SE199" s="29"/>
      <c r="SF199" s="29"/>
      <c r="SG199" s="29"/>
      <c r="SH199" s="29"/>
      <c r="SI199" s="29"/>
      <c r="SJ199" s="29"/>
      <c r="SK199" s="29"/>
      <c r="SL199" s="29"/>
      <c r="SM199" s="29"/>
      <c r="SN199" s="29"/>
      <c r="SO199" s="29"/>
      <c r="SP199" s="29"/>
      <c r="SQ199" s="29"/>
      <c r="SR199" s="29"/>
      <c r="SS199" s="29"/>
      <c r="ST199" s="29"/>
      <c r="SU199" s="29"/>
      <c r="SV199" s="29"/>
      <c r="SW199" s="29"/>
      <c r="SX199" s="29"/>
      <c r="SY199" s="29"/>
      <c r="SZ199" s="29"/>
      <c r="TA199" s="29"/>
      <c r="TB199" s="29"/>
      <c r="TC199" s="29"/>
      <c r="TD199" s="29"/>
      <c r="TE199" s="29"/>
      <c r="TF199" s="29"/>
      <c r="TG199" s="29"/>
      <c r="TH199" s="29"/>
      <c r="TI199" s="29"/>
      <c r="TJ199" s="29"/>
      <c r="TK199" s="29"/>
      <c r="TL199" s="29"/>
      <c r="TM199" s="29"/>
      <c r="TN199" s="29"/>
      <c r="TO199" s="29"/>
      <c r="TP199" s="29"/>
      <c r="TQ199" s="29"/>
      <c r="TR199" s="29"/>
      <c r="TS199" s="29"/>
      <c r="TT199" s="29"/>
      <c r="TU199" s="29"/>
      <c r="TV199" s="29"/>
      <c r="TW199" s="29"/>
      <c r="TX199" s="29"/>
      <c r="TY199" s="29"/>
      <c r="TZ199" s="29"/>
      <c r="UA199" s="29"/>
      <c r="UB199" s="29"/>
      <c r="UC199" s="29"/>
      <c r="UD199" s="29"/>
      <c r="UE199" s="29"/>
      <c r="UF199" s="29"/>
      <c r="UG199" s="29"/>
      <c r="UH199" s="29"/>
      <c r="UI199" s="29"/>
      <c r="UJ199" s="29"/>
      <c r="UK199" s="29"/>
      <c r="UL199" s="29"/>
      <c r="UM199" s="29"/>
      <c r="UN199" s="29"/>
      <c r="UO199" s="29"/>
      <c r="UP199" s="29"/>
      <c r="UQ199" s="29"/>
      <c r="UR199" s="29"/>
      <c r="US199" s="29"/>
      <c r="UT199" s="29"/>
      <c r="UU199" s="29"/>
      <c r="UV199" s="29"/>
      <c r="UW199" s="29"/>
      <c r="UX199" s="29"/>
      <c r="UY199" s="29"/>
      <c r="UZ199" s="29"/>
      <c r="VA199" s="29"/>
      <c r="VB199" s="29"/>
      <c r="VC199" s="29"/>
      <c r="VD199" s="29"/>
      <c r="VE199" s="29"/>
      <c r="VF199" s="29"/>
      <c r="VG199" s="29"/>
      <c r="VH199" s="29"/>
      <c r="VI199" s="29"/>
      <c r="VJ199" s="29"/>
      <c r="VK199" s="29"/>
      <c r="VL199" s="29"/>
      <c r="VM199" s="29"/>
      <c r="VN199" s="29"/>
      <c r="VO199" s="29"/>
      <c r="VP199" s="29"/>
      <c r="VQ199" s="29"/>
      <c r="VR199" s="29"/>
      <c r="VS199" s="29"/>
      <c r="VT199" s="29"/>
      <c r="VU199" s="29"/>
      <c r="VV199" s="29"/>
      <c r="VW199" s="29"/>
      <c r="VX199" s="29"/>
      <c r="VY199" s="29"/>
      <c r="VZ199" s="29"/>
      <c r="WA199" s="29"/>
      <c r="WB199" s="29"/>
      <c r="WC199" s="29"/>
      <c r="WD199" s="29"/>
      <c r="WE199" s="29"/>
      <c r="WF199" s="29"/>
      <c r="WG199" s="29"/>
      <c r="WH199" s="29"/>
      <c r="WI199" s="29"/>
      <c r="WJ199" s="29"/>
      <c r="WK199" s="29"/>
      <c r="WL199" s="29"/>
      <c r="WM199" s="29"/>
      <c r="WN199" s="29"/>
      <c r="WO199" s="29"/>
      <c r="WP199" s="29"/>
      <c r="WQ199" s="29"/>
      <c r="WR199" s="29"/>
      <c r="WS199" s="29"/>
      <c r="WT199" s="29"/>
      <c r="WU199" s="29"/>
      <c r="WV199" s="29"/>
      <c r="WW199" s="29"/>
      <c r="WX199" s="29"/>
      <c r="WY199" s="29"/>
      <c r="WZ199" s="29"/>
      <c r="XA199" s="29"/>
      <c r="XB199" s="29"/>
      <c r="XC199" s="29"/>
      <c r="XD199" s="29"/>
      <c r="XE199" s="29"/>
      <c r="XF199" s="29"/>
      <c r="XG199" s="29"/>
      <c r="XH199" s="29"/>
      <c r="XI199" s="29"/>
      <c r="XJ199" s="29"/>
      <c r="XK199" s="29"/>
      <c r="XL199" s="29"/>
      <c r="XM199" s="29"/>
      <c r="XN199" s="29"/>
      <c r="XO199" s="29"/>
      <c r="XP199" s="29"/>
      <c r="XQ199" s="29"/>
      <c r="XR199" s="29"/>
      <c r="XS199" s="29"/>
      <c r="XT199" s="29"/>
      <c r="XU199" s="29"/>
      <c r="XV199" s="29"/>
      <c r="XW199" s="29"/>
      <c r="XX199" s="29"/>
      <c r="XY199" s="29"/>
      <c r="XZ199" s="29"/>
      <c r="YA199" s="29"/>
      <c r="YB199" s="29"/>
      <c r="YC199" s="29"/>
      <c r="YD199" s="29"/>
      <c r="YE199" s="29"/>
      <c r="YF199" s="29"/>
      <c r="YG199" s="29"/>
      <c r="YH199" s="29"/>
      <c r="YI199" s="29"/>
      <c r="YJ199" s="29"/>
      <c r="YK199" s="29"/>
      <c r="YL199" s="29"/>
      <c r="YM199" s="29"/>
      <c r="YN199" s="29"/>
      <c r="YO199" s="29"/>
      <c r="YP199" s="29"/>
      <c r="YQ199" s="29"/>
      <c r="YR199" s="29"/>
      <c r="YS199" s="29"/>
      <c r="YT199" s="29"/>
      <c r="YU199" s="29"/>
      <c r="YV199" s="29"/>
      <c r="YW199" s="29"/>
      <c r="YX199" s="29"/>
      <c r="YY199" s="29"/>
      <c r="YZ199" s="29"/>
      <c r="ZA199" s="29"/>
      <c r="ZB199" s="29"/>
      <c r="ZC199" s="29"/>
      <c r="ZD199" s="29"/>
      <c r="ZE199" s="29"/>
      <c r="ZF199" s="29"/>
      <c r="ZG199" s="29"/>
      <c r="ZH199" s="29"/>
      <c r="ZI199" s="29"/>
      <c r="ZJ199" s="29"/>
      <c r="ZK199" s="29"/>
      <c r="ZL199" s="29"/>
      <c r="ZM199" s="29"/>
      <c r="ZN199" s="29"/>
      <c r="ZO199" s="29"/>
      <c r="ZP199" s="29"/>
      <c r="ZQ199" s="29"/>
      <c r="ZR199" s="29"/>
      <c r="ZS199" s="29"/>
      <c r="ZT199" s="29"/>
      <c r="ZU199" s="29"/>
      <c r="ZV199" s="29"/>
      <c r="ZW199" s="29"/>
      <c r="ZX199" s="29"/>
      <c r="ZY199" s="29"/>
      <c r="ZZ199" s="29"/>
      <c r="AAA199" s="29"/>
      <c r="AAB199" s="29"/>
      <c r="AAC199" s="29"/>
      <c r="AAD199" s="29"/>
      <c r="AAE199" s="29"/>
      <c r="AAF199" s="29"/>
      <c r="AAG199" s="29"/>
      <c r="AAH199" s="29"/>
      <c r="AAI199" s="29"/>
      <c r="AAJ199" s="29"/>
      <c r="AAK199" s="29"/>
      <c r="AAL199" s="29"/>
      <c r="AAM199" s="29"/>
      <c r="AAN199" s="29"/>
      <c r="AAO199" s="29"/>
      <c r="AAP199" s="29"/>
      <c r="AAQ199" s="29"/>
      <c r="AAR199" s="29"/>
      <c r="AAS199" s="29"/>
      <c r="AAT199" s="29"/>
      <c r="AAU199" s="29"/>
      <c r="AAV199" s="29"/>
      <c r="AAW199" s="29"/>
      <c r="AAX199" s="29"/>
      <c r="AAY199" s="29"/>
      <c r="AAZ199" s="29"/>
      <c r="ABA199" s="29"/>
      <c r="ABB199" s="29"/>
      <c r="ABC199" s="29"/>
      <c r="ABD199" s="29"/>
      <c r="ABE199" s="29"/>
      <c r="ABF199" s="29"/>
      <c r="ABG199" s="29"/>
      <c r="ABH199" s="29"/>
      <c r="ABI199" s="29"/>
      <c r="ABJ199" s="29"/>
      <c r="ABK199" s="29"/>
      <c r="ABL199" s="29"/>
      <c r="ABM199" s="29"/>
      <c r="ABN199" s="29"/>
      <c r="ABO199" s="29"/>
      <c r="ABP199" s="29"/>
      <c r="ABQ199" s="29"/>
      <c r="ABR199" s="29"/>
      <c r="ABS199" s="29"/>
      <c r="ABT199" s="29"/>
      <c r="ABU199" s="29"/>
      <c r="ABV199" s="29"/>
      <c r="ABW199" s="29"/>
      <c r="ABX199" s="29"/>
      <c r="ABY199" s="29"/>
      <c r="ABZ199" s="29"/>
      <c r="ACA199" s="29"/>
      <c r="ACB199" s="29"/>
      <c r="ACC199" s="29"/>
      <c r="ACD199" s="29"/>
      <c r="ACE199" s="29"/>
      <c r="ACF199" s="29"/>
      <c r="ACG199" s="29"/>
      <c r="ACH199" s="29"/>
      <c r="ACI199" s="29"/>
      <c r="ACJ199" s="29"/>
      <c r="ACK199" s="29"/>
      <c r="ACL199" s="29"/>
      <c r="ACM199" s="29"/>
      <c r="ACN199" s="29"/>
      <c r="ACO199" s="29"/>
      <c r="ACP199" s="29"/>
      <c r="ACQ199" s="29"/>
      <c r="ACR199" s="29"/>
      <c r="ACS199" s="29"/>
      <c r="ACT199" s="29"/>
      <c r="ACU199" s="29"/>
      <c r="ACV199" s="29"/>
      <c r="ACW199" s="29"/>
      <c r="ACX199" s="29"/>
      <c r="ACY199" s="29"/>
      <c r="ACZ199" s="29"/>
      <c r="ADA199" s="29"/>
      <c r="ADB199" s="29"/>
      <c r="ADC199" s="29"/>
      <c r="ADD199" s="29"/>
      <c r="ADE199" s="29"/>
      <c r="ADF199" s="29"/>
      <c r="ADG199" s="29"/>
      <c r="ADH199" s="29"/>
      <c r="ADI199" s="29"/>
      <c r="ADJ199" s="29"/>
      <c r="ADK199" s="29"/>
      <c r="ADL199" s="29"/>
      <c r="ADM199" s="29"/>
      <c r="ADN199" s="29"/>
      <c r="ADO199" s="29"/>
      <c r="ADP199" s="29"/>
      <c r="ADQ199" s="29"/>
      <c r="ADR199" s="29"/>
      <c r="ADS199" s="29"/>
      <c r="ADT199" s="29"/>
      <c r="ADU199" s="29"/>
      <c r="ADV199" s="29"/>
      <c r="ADW199" s="29"/>
      <c r="ADX199" s="29"/>
      <c r="ADY199" s="29"/>
      <c r="ADZ199" s="29"/>
      <c r="AEA199" s="29"/>
      <c r="AEB199" s="29"/>
      <c r="AEC199" s="29"/>
      <c r="AED199" s="29"/>
      <c r="AEE199" s="29"/>
      <c r="AEF199" s="29"/>
      <c r="AEG199" s="29"/>
      <c r="AEH199" s="29"/>
      <c r="AEI199" s="29"/>
      <c r="AEJ199" s="29"/>
      <c r="AEK199" s="29"/>
      <c r="AEL199" s="29"/>
      <c r="AEM199" s="29"/>
      <c r="AEN199" s="29"/>
      <c r="AEO199" s="29"/>
      <c r="AEP199" s="29"/>
      <c r="AEQ199" s="29"/>
      <c r="AER199" s="29"/>
      <c r="AES199" s="29"/>
      <c r="AET199" s="29"/>
      <c r="AEU199" s="29"/>
      <c r="AEV199" s="29"/>
      <c r="AEW199" s="29"/>
      <c r="AEX199" s="29"/>
      <c r="AEY199" s="29"/>
      <c r="AEZ199" s="29"/>
      <c r="AFA199" s="29"/>
      <c r="AFB199" s="29"/>
      <c r="AFC199" s="29"/>
      <c r="AFD199" s="29"/>
      <c r="AFE199" s="29"/>
      <c r="AFF199" s="29"/>
      <c r="AFG199" s="29"/>
      <c r="AFH199" s="29"/>
      <c r="AFI199" s="29"/>
      <c r="AFJ199" s="29"/>
      <c r="AFK199" s="29"/>
      <c r="AFL199" s="29"/>
      <c r="AFM199" s="29"/>
      <c r="AFN199" s="29"/>
      <c r="AFO199" s="29"/>
      <c r="AFP199" s="29"/>
      <c r="AFQ199" s="29"/>
      <c r="AFR199" s="29"/>
      <c r="AFS199" s="29"/>
      <c r="AFT199" s="29"/>
      <c r="AFU199" s="29"/>
      <c r="AFV199" s="29"/>
      <c r="AFW199" s="29"/>
      <c r="AFX199" s="29"/>
      <c r="AFY199" s="29"/>
      <c r="AFZ199" s="29"/>
      <c r="AGA199" s="29"/>
      <c r="AGB199" s="29"/>
      <c r="AGC199" s="29"/>
      <c r="AGD199" s="29"/>
      <c r="AGE199" s="29"/>
      <c r="AGF199" s="29"/>
      <c r="AGG199" s="29"/>
      <c r="AGH199" s="29"/>
      <c r="AGI199" s="29"/>
      <c r="AGJ199" s="29"/>
      <c r="AGK199" s="29"/>
      <c r="AGL199" s="29"/>
      <c r="AGM199" s="29"/>
      <c r="AGN199" s="29"/>
      <c r="AGO199" s="29"/>
      <c r="AGP199" s="29"/>
      <c r="AGQ199" s="29"/>
      <c r="AGR199" s="29"/>
      <c r="AGS199" s="29"/>
      <c r="AGT199" s="29"/>
      <c r="AGU199" s="29"/>
      <c r="AGV199" s="29"/>
      <c r="AGW199" s="29"/>
      <c r="AGX199" s="29"/>
      <c r="AGY199" s="29"/>
      <c r="AGZ199" s="29"/>
      <c r="AHA199" s="29"/>
      <c r="AHB199" s="29"/>
      <c r="AHC199" s="29"/>
      <c r="AHD199" s="29"/>
      <c r="AHE199" s="29"/>
      <c r="AHF199" s="29"/>
      <c r="AHG199" s="29"/>
      <c r="AHH199" s="29"/>
      <c r="AHI199" s="29"/>
      <c r="AHJ199" s="29"/>
      <c r="AHK199" s="29"/>
      <c r="AHL199" s="29"/>
      <c r="AHM199" s="29"/>
      <c r="AHN199" s="29"/>
      <c r="AHO199" s="29"/>
      <c r="AHP199" s="29"/>
      <c r="AHQ199" s="29"/>
      <c r="AHR199" s="29"/>
      <c r="AHS199" s="29"/>
      <c r="AHT199" s="29"/>
      <c r="AHU199" s="29"/>
      <c r="AHV199" s="29"/>
      <c r="AHW199" s="29"/>
      <c r="AHX199" s="29"/>
      <c r="AHY199" s="29"/>
      <c r="AHZ199" s="29"/>
      <c r="AIA199" s="29"/>
      <c r="AIB199" s="29"/>
      <c r="AIC199" s="29"/>
      <c r="AID199" s="29"/>
      <c r="AIE199" s="29"/>
      <c r="AIF199" s="29"/>
      <c r="AIG199" s="29"/>
      <c r="AIH199" s="29"/>
      <c r="AII199" s="29"/>
      <c r="AIJ199" s="29"/>
      <c r="AIK199" s="29"/>
      <c r="AIL199" s="29"/>
      <c r="AIM199" s="29"/>
      <c r="AIN199" s="29"/>
      <c r="AIO199" s="29"/>
      <c r="AIP199" s="29"/>
      <c r="AIQ199" s="29"/>
      <c r="AIR199" s="29"/>
      <c r="AIS199" s="29"/>
      <c r="AIT199" s="29"/>
      <c r="AIU199" s="29"/>
      <c r="AIV199" s="29"/>
      <c r="AIW199" s="29"/>
      <c r="AIX199" s="29"/>
      <c r="AIY199" s="29"/>
      <c r="AIZ199" s="29"/>
      <c r="AJA199" s="29"/>
      <c r="AJB199" s="29"/>
      <c r="AJC199" s="29"/>
      <c r="AJD199" s="29"/>
      <c r="AJE199" s="29"/>
      <c r="AJF199" s="29"/>
      <c r="AJG199" s="29"/>
      <c r="AJH199" s="29"/>
      <c r="AJI199" s="29"/>
      <c r="AJJ199" s="29"/>
      <c r="AJK199" s="29"/>
      <c r="AJL199" s="29"/>
      <c r="AJM199" s="29"/>
      <c r="AJN199" s="29"/>
      <c r="AJO199" s="29"/>
      <c r="AJP199" s="29"/>
      <c r="AJQ199" s="29"/>
      <c r="AJR199" s="29"/>
      <c r="AJS199" s="29"/>
      <c r="AJT199" s="29"/>
      <c r="AJU199" s="29"/>
      <c r="AJV199" s="29"/>
      <c r="AJW199" s="29"/>
      <c r="AJX199" s="29"/>
      <c r="AJY199" s="29"/>
      <c r="AJZ199" s="29"/>
      <c r="AKA199" s="29"/>
      <c r="AKB199" s="29"/>
      <c r="AKC199" s="29"/>
      <c r="AKD199" s="29"/>
      <c r="AKE199" s="29"/>
      <c r="AKF199" s="29"/>
      <c r="AKG199" s="29"/>
      <c r="AKH199" s="29"/>
      <c r="AKI199" s="29"/>
      <c r="AKJ199" s="29"/>
      <c r="AKK199" s="29"/>
      <c r="AKL199" s="29"/>
      <c r="AKM199" s="29"/>
      <c r="AKN199" s="29"/>
      <c r="AKO199" s="29"/>
      <c r="AKP199" s="29"/>
      <c r="AKQ199" s="29"/>
      <c r="AKR199" s="29"/>
      <c r="AKS199" s="29"/>
      <c r="AKT199" s="29"/>
      <c r="AKU199" s="29"/>
      <c r="AKV199" s="29"/>
      <c r="AKW199" s="29"/>
      <c r="AKX199" s="29"/>
      <c r="AKY199" s="29"/>
      <c r="AKZ199" s="29"/>
      <c r="ALA199" s="29"/>
      <c r="ALB199" s="29"/>
      <c r="ALC199" s="29"/>
      <c r="ALD199" s="29"/>
      <c r="ALE199" s="29"/>
      <c r="ALF199" s="29"/>
      <c r="ALG199" s="29"/>
      <c r="ALH199" s="29"/>
      <c r="ALI199" s="29"/>
      <c r="ALJ199" s="29"/>
      <c r="ALK199" s="29"/>
      <c r="ALL199" s="29"/>
      <c r="ALM199" s="29"/>
      <c r="ALN199" s="29"/>
      <c r="ALO199" s="29"/>
      <c r="ALP199" s="29"/>
      <c r="ALQ199" s="29"/>
      <c r="ALR199" s="29"/>
      <c r="ALS199" s="29"/>
      <c r="ALT199" s="29"/>
      <c r="ALU199" s="29"/>
      <c r="ALV199" s="29"/>
      <c r="ALW199" s="29"/>
      <c r="ALX199" s="29"/>
      <c r="ALY199" s="29"/>
      <c r="ALZ199" s="29"/>
      <c r="AMA199" s="29"/>
      <c r="AMB199" s="29"/>
      <c r="AMC199" s="29"/>
      <c r="AMD199" s="29"/>
      <c r="AME199" s="29"/>
      <c r="AMF199" s="29"/>
      <c r="AMG199" s="29"/>
      <c r="AMH199" s="29"/>
      <c r="AMI199" s="29"/>
      <c r="AMJ199" s="29"/>
      <c r="AMK199" s="29"/>
      <c r="AML199" s="29"/>
      <c r="AMM199" s="29"/>
      <c r="AMN199" s="29"/>
      <c r="AMO199" s="29"/>
      <c r="AMP199" s="29"/>
      <c r="AMQ199" s="29"/>
      <c r="AMR199" s="29"/>
      <c r="AMS199" s="29"/>
      <c r="AMT199" s="29"/>
      <c r="AMU199" s="29"/>
      <c r="AMV199" s="29"/>
      <c r="AMW199" s="29"/>
      <c r="AMX199" s="29"/>
      <c r="AMY199" s="29"/>
      <c r="AMZ199" s="29"/>
      <c r="ANA199" s="29"/>
      <c r="ANB199" s="29"/>
      <c r="ANC199" s="29"/>
      <c r="AND199" s="29"/>
      <c r="ANE199" s="29"/>
      <c r="ANF199" s="29"/>
      <c r="ANG199" s="29"/>
      <c r="ANH199" s="29"/>
      <c r="ANI199" s="29"/>
      <c r="ANJ199" s="29"/>
      <c r="ANK199" s="29"/>
      <c r="ANL199" s="29"/>
      <c r="ANM199" s="29"/>
      <c r="ANN199" s="29"/>
      <c r="ANO199" s="29"/>
      <c r="ANP199" s="29"/>
      <c r="ANQ199" s="29"/>
      <c r="ANR199" s="29"/>
      <c r="ANS199" s="29"/>
      <c r="ANT199" s="29"/>
      <c r="ANU199" s="29"/>
      <c r="ANV199" s="29"/>
      <c r="ANW199" s="29"/>
      <c r="ANX199" s="29"/>
      <c r="ANY199" s="29"/>
      <c r="ANZ199" s="29"/>
      <c r="AOA199" s="29"/>
      <c r="AOB199" s="29"/>
      <c r="AOC199" s="29"/>
      <c r="AOD199" s="29"/>
      <c r="AOE199" s="29"/>
      <c r="AOF199" s="29"/>
      <c r="AOG199" s="29"/>
      <c r="AOH199" s="29"/>
      <c r="AOI199" s="29"/>
      <c r="AOJ199" s="29"/>
      <c r="AOK199" s="29"/>
      <c r="AOL199" s="29"/>
      <c r="AOM199" s="29"/>
      <c r="AON199" s="29"/>
      <c r="AOO199" s="29"/>
      <c r="AOP199" s="29"/>
      <c r="AOQ199" s="29"/>
      <c r="AOR199" s="29"/>
      <c r="AOS199" s="29"/>
      <c r="AOT199" s="29"/>
      <c r="AOU199" s="29"/>
      <c r="AOV199" s="29"/>
      <c r="AOW199" s="29"/>
      <c r="AOX199" s="29"/>
      <c r="AOY199" s="29"/>
      <c r="AOZ199" s="29"/>
      <c r="APA199" s="29"/>
      <c r="APB199" s="29"/>
      <c r="APC199" s="29"/>
      <c r="APD199" s="29"/>
      <c r="APE199" s="29"/>
      <c r="APF199" s="29"/>
      <c r="APG199" s="29"/>
      <c r="APH199" s="29"/>
      <c r="API199" s="29"/>
      <c r="APJ199" s="29"/>
      <c r="APK199" s="29"/>
      <c r="APL199" s="29"/>
      <c r="APM199" s="29"/>
      <c r="APN199" s="29"/>
      <c r="APO199" s="29"/>
      <c r="APP199" s="29"/>
      <c r="APQ199" s="29"/>
      <c r="APR199" s="29"/>
      <c r="APS199" s="29"/>
      <c r="APT199" s="29"/>
      <c r="APU199" s="29"/>
      <c r="APV199" s="29"/>
      <c r="APW199" s="29"/>
      <c r="APX199" s="29"/>
      <c r="APY199" s="29"/>
      <c r="APZ199" s="29"/>
      <c r="AQA199" s="29"/>
      <c r="AQB199" s="29"/>
      <c r="AQC199" s="29"/>
      <c r="AQD199" s="29"/>
      <c r="AQE199" s="29"/>
      <c r="AQF199" s="29"/>
      <c r="AQG199" s="29"/>
      <c r="AQH199" s="29"/>
      <c r="AQI199" s="29"/>
      <c r="AQJ199" s="29"/>
      <c r="AQK199" s="29"/>
      <c r="AQL199" s="29"/>
      <c r="AQM199" s="29"/>
      <c r="AQN199" s="29"/>
      <c r="AQO199" s="29"/>
      <c r="AQP199" s="29"/>
      <c r="AQQ199" s="29"/>
      <c r="AQR199" s="29"/>
      <c r="AQS199" s="29"/>
      <c r="AQT199" s="29"/>
      <c r="AQU199" s="29"/>
      <c r="AQV199" s="29"/>
      <c r="AQW199" s="29"/>
      <c r="AQX199" s="29"/>
      <c r="AQY199" s="29"/>
      <c r="AQZ199" s="29"/>
      <c r="ARA199" s="29"/>
      <c r="ARB199" s="29"/>
      <c r="ARC199" s="29"/>
      <c r="ARD199" s="29"/>
      <c r="ARE199" s="29"/>
      <c r="ARF199" s="29"/>
      <c r="ARG199" s="29"/>
      <c r="ARH199" s="29"/>
      <c r="ARI199" s="29"/>
      <c r="ARJ199" s="29"/>
      <c r="ARK199" s="29"/>
      <c r="ARL199" s="29"/>
      <c r="ARM199" s="29"/>
      <c r="ARN199" s="29"/>
      <c r="ARO199" s="29"/>
      <c r="ARP199" s="29"/>
      <c r="ARQ199" s="29"/>
      <c r="ARR199" s="29"/>
      <c r="ARS199" s="29"/>
      <c r="ART199" s="29"/>
      <c r="ARU199" s="29"/>
      <c r="ARV199" s="29"/>
      <c r="ARW199" s="29"/>
      <c r="ARX199" s="29"/>
      <c r="ARY199" s="29"/>
      <c r="ARZ199" s="29"/>
      <c r="ASA199" s="29"/>
      <c r="ASB199" s="29"/>
      <c r="ASC199" s="29"/>
      <c r="ASD199" s="29"/>
      <c r="ASE199" s="29"/>
      <c r="ASF199" s="29"/>
      <c r="ASG199" s="29"/>
      <c r="ASH199" s="29"/>
      <c r="ASI199" s="29"/>
      <c r="ASJ199" s="29"/>
      <c r="ASK199" s="29"/>
      <c r="ASL199" s="29"/>
      <c r="ASM199" s="29"/>
      <c r="ASN199" s="29"/>
      <c r="ASO199" s="29"/>
      <c r="ASP199" s="29"/>
      <c r="ASQ199" s="29"/>
      <c r="ASR199" s="29"/>
      <c r="ASS199" s="29"/>
      <c r="AST199" s="29"/>
      <c r="ASU199" s="29"/>
      <c r="ASV199" s="29"/>
      <c r="ASW199" s="29"/>
      <c r="ASX199" s="29"/>
      <c r="ASY199" s="29"/>
      <c r="ASZ199" s="29"/>
      <c r="ATA199" s="29"/>
      <c r="ATB199" s="29"/>
      <c r="ATC199" s="29"/>
      <c r="ATD199" s="29"/>
      <c r="ATE199" s="29"/>
      <c r="ATF199" s="29"/>
      <c r="ATG199" s="29"/>
      <c r="ATH199" s="29"/>
      <c r="ATI199" s="29"/>
      <c r="ATJ199" s="29"/>
      <c r="ATK199" s="29"/>
      <c r="ATL199" s="29"/>
      <c r="ATM199" s="29"/>
      <c r="ATN199" s="29"/>
      <c r="ATO199" s="29"/>
      <c r="ATP199" s="29"/>
      <c r="ATQ199" s="29"/>
      <c r="ATR199" s="29"/>
      <c r="ATS199" s="29"/>
      <c r="ATT199" s="29"/>
      <c r="ATU199" s="29"/>
      <c r="ATV199" s="29"/>
      <c r="ATW199" s="29"/>
      <c r="ATX199" s="29"/>
      <c r="ATY199" s="29"/>
      <c r="ATZ199" s="29"/>
      <c r="AUA199" s="29"/>
      <c r="AUB199" s="29"/>
      <c r="AUC199" s="29"/>
      <c r="AUD199" s="29"/>
      <c r="AUE199" s="29"/>
      <c r="AUF199" s="29"/>
      <c r="AUG199" s="29"/>
      <c r="AUH199" s="29"/>
      <c r="AUI199" s="29"/>
      <c r="AUJ199" s="29"/>
      <c r="AUK199" s="29"/>
      <c r="AUL199" s="29"/>
      <c r="AUM199" s="29"/>
      <c r="AUN199" s="29"/>
      <c r="AUO199" s="29"/>
      <c r="AUP199" s="29"/>
      <c r="AUQ199" s="29"/>
      <c r="AUR199" s="29"/>
      <c r="AUS199" s="29"/>
      <c r="AUT199" s="29"/>
      <c r="AUU199" s="29"/>
      <c r="AUV199" s="29"/>
      <c r="AUW199" s="29"/>
      <c r="AUX199" s="29"/>
      <c r="AUY199" s="29"/>
      <c r="AUZ199" s="29"/>
      <c r="AVA199" s="29"/>
      <c r="AVB199" s="29"/>
      <c r="AVC199" s="29"/>
      <c r="AVD199" s="29"/>
      <c r="AVE199" s="29"/>
      <c r="AVF199" s="29"/>
      <c r="AVG199" s="29"/>
      <c r="AVH199" s="29"/>
      <c r="AVI199" s="29"/>
      <c r="AVJ199" s="29"/>
      <c r="AVK199" s="29"/>
      <c r="AVL199" s="29"/>
      <c r="AVM199" s="29"/>
      <c r="AVN199" s="29"/>
      <c r="AVO199" s="29"/>
      <c r="AVP199" s="29"/>
      <c r="AVQ199" s="29"/>
      <c r="AVR199" s="29"/>
      <c r="AVS199" s="29"/>
      <c r="AVT199" s="29"/>
      <c r="AVU199" s="29"/>
      <c r="AVV199" s="29"/>
      <c r="AVW199" s="29"/>
      <c r="AVX199" s="29"/>
      <c r="AVY199" s="29"/>
      <c r="AVZ199" s="29"/>
      <c r="AWA199" s="29"/>
      <c r="AWB199" s="29"/>
      <c r="AWC199" s="29"/>
      <c r="AWD199" s="29"/>
      <c r="AWE199" s="29"/>
      <c r="AWF199" s="29"/>
      <c r="AWG199" s="29"/>
      <c r="AWH199" s="29"/>
      <c r="AWI199" s="29"/>
      <c r="AWJ199" s="29"/>
      <c r="AWK199" s="29"/>
      <c r="AWL199" s="29"/>
      <c r="AWM199" s="29"/>
      <c r="AWN199" s="29"/>
      <c r="AWO199" s="29"/>
      <c r="AWP199" s="29"/>
      <c r="AWQ199" s="29"/>
      <c r="AWR199" s="29"/>
      <c r="AWS199" s="29"/>
      <c r="AWT199" s="29"/>
      <c r="AWU199" s="29"/>
      <c r="AWV199" s="29"/>
      <c r="AWW199" s="29"/>
      <c r="AWX199" s="29"/>
      <c r="AWY199" s="29"/>
      <c r="AWZ199" s="29"/>
      <c r="AXA199" s="29"/>
      <c r="AXB199" s="29"/>
      <c r="AXC199" s="29"/>
      <c r="AXD199" s="29"/>
      <c r="AXE199" s="29"/>
      <c r="AXF199" s="29"/>
      <c r="AXG199" s="29"/>
      <c r="AXH199" s="29"/>
      <c r="AXI199" s="29"/>
      <c r="AXJ199" s="29"/>
      <c r="AXK199" s="29"/>
      <c r="AXL199" s="29"/>
      <c r="AXM199" s="29"/>
      <c r="AXN199" s="29"/>
      <c r="AXO199" s="29"/>
      <c r="AXP199" s="29"/>
      <c r="AXQ199" s="29"/>
      <c r="AXR199" s="29"/>
      <c r="AXS199" s="29"/>
      <c r="AXT199" s="29"/>
      <c r="AXU199" s="29"/>
      <c r="AXV199" s="29"/>
      <c r="AXW199" s="29"/>
      <c r="AXX199" s="29"/>
      <c r="AXY199" s="29"/>
      <c r="AXZ199" s="29"/>
      <c r="AYA199" s="29"/>
      <c r="AYB199" s="29"/>
      <c r="AYC199" s="29"/>
      <c r="AYD199" s="29"/>
      <c r="AYE199" s="29"/>
      <c r="AYF199" s="29"/>
      <c r="AYG199" s="29"/>
      <c r="AYH199" s="29"/>
      <c r="AYI199" s="29"/>
      <c r="AYJ199" s="29"/>
      <c r="AYK199" s="29"/>
      <c r="AYL199" s="29"/>
      <c r="AYM199" s="29"/>
      <c r="AYN199" s="29"/>
      <c r="AYO199" s="29"/>
      <c r="AYP199" s="29"/>
      <c r="AYQ199" s="29"/>
      <c r="AYR199" s="29"/>
      <c r="AYS199" s="29"/>
      <c r="AYT199" s="29"/>
      <c r="AYU199" s="29"/>
      <c r="AYV199" s="29"/>
      <c r="AYW199" s="29"/>
      <c r="AYX199" s="29"/>
      <c r="AYY199" s="29"/>
      <c r="AYZ199" s="29"/>
      <c r="AZA199" s="29"/>
      <c r="AZB199" s="29"/>
      <c r="AZC199" s="29"/>
      <c r="AZD199" s="29"/>
      <c r="AZE199" s="29"/>
      <c r="AZF199" s="29"/>
      <c r="AZG199" s="29"/>
      <c r="AZH199" s="29"/>
      <c r="AZI199" s="29"/>
      <c r="AZJ199" s="29"/>
      <c r="AZK199" s="29"/>
      <c r="AZL199" s="29"/>
      <c r="AZM199" s="29"/>
      <c r="AZN199" s="29"/>
      <c r="AZO199" s="29"/>
      <c r="AZP199" s="29"/>
      <c r="AZQ199" s="29"/>
      <c r="AZR199" s="29"/>
      <c r="AZS199" s="29"/>
      <c r="AZT199" s="29"/>
      <c r="AZU199" s="29"/>
      <c r="AZV199" s="29"/>
      <c r="AZW199" s="29"/>
      <c r="AZX199" s="29"/>
      <c r="AZY199" s="29"/>
      <c r="AZZ199" s="29"/>
      <c r="BAA199" s="29"/>
      <c r="BAB199" s="29"/>
      <c r="BAC199" s="29"/>
      <c r="BAD199" s="29"/>
      <c r="BAE199" s="29"/>
      <c r="BAF199" s="29"/>
      <c r="BAG199" s="29"/>
      <c r="BAH199" s="29"/>
      <c r="BAI199" s="29"/>
      <c r="BAJ199" s="29"/>
      <c r="BAK199" s="29"/>
      <c r="BAL199" s="29"/>
      <c r="BAM199" s="29"/>
      <c r="BAN199" s="29"/>
      <c r="BAO199" s="29"/>
      <c r="BAP199" s="29"/>
      <c r="BAQ199" s="29"/>
      <c r="BAR199" s="29"/>
      <c r="BAS199" s="29"/>
      <c r="BAT199" s="29"/>
      <c r="BAU199" s="29"/>
      <c r="BAV199" s="29"/>
      <c r="BAW199" s="29"/>
      <c r="BAX199" s="29"/>
      <c r="BAY199" s="29"/>
      <c r="BAZ199" s="29"/>
      <c r="BBA199" s="29"/>
      <c r="BBB199" s="29"/>
      <c r="BBC199" s="29"/>
      <c r="BBD199" s="29"/>
      <c r="BBE199" s="29"/>
      <c r="BBF199" s="29"/>
      <c r="BBG199" s="29"/>
      <c r="BBH199" s="29"/>
      <c r="BBI199" s="29"/>
      <c r="BBJ199" s="29"/>
      <c r="BBK199" s="29"/>
      <c r="BBL199" s="29"/>
      <c r="BBM199" s="29"/>
      <c r="BBN199" s="29"/>
      <c r="BBO199" s="29"/>
      <c r="BBP199" s="29"/>
      <c r="BBQ199" s="29"/>
      <c r="BBR199" s="29"/>
      <c r="BBS199" s="29"/>
      <c r="BBT199" s="29"/>
      <c r="BBU199" s="29"/>
      <c r="BBV199" s="29"/>
      <c r="BBW199" s="29"/>
      <c r="BBX199" s="29"/>
      <c r="BBY199" s="29"/>
      <c r="BBZ199" s="29"/>
      <c r="BCA199" s="29"/>
      <c r="BCB199" s="29"/>
      <c r="BCC199" s="29"/>
      <c r="BCD199" s="29"/>
      <c r="BCE199" s="29"/>
      <c r="BCF199" s="29"/>
      <c r="BCG199" s="29"/>
      <c r="BCH199" s="29"/>
      <c r="BCI199" s="29"/>
      <c r="BCJ199" s="29"/>
      <c r="BCK199" s="29"/>
      <c r="BCL199" s="29"/>
      <c r="BCM199" s="29"/>
      <c r="BCN199" s="29"/>
      <c r="BCO199" s="29"/>
      <c r="BCP199" s="29"/>
      <c r="BCQ199" s="29"/>
      <c r="BCR199" s="29"/>
      <c r="BCS199" s="29"/>
      <c r="BCT199" s="29"/>
      <c r="BCU199" s="29"/>
      <c r="BCV199" s="29"/>
      <c r="BCW199" s="29"/>
      <c r="BCX199" s="29"/>
      <c r="BCY199" s="29"/>
      <c r="BCZ199" s="29"/>
      <c r="BDA199" s="29"/>
      <c r="BDB199" s="29"/>
      <c r="BDC199" s="29"/>
      <c r="BDD199" s="29"/>
      <c r="BDE199" s="29"/>
      <c r="BDF199" s="29"/>
      <c r="BDG199" s="29"/>
      <c r="BDH199" s="29"/>
      <c r="BDI199" s="29"/>
      <c r="BDJ199" s="29"/>
      <c r="BDK199" s="29"/>
      <c r="BDL199" s="29"/>
      <c r="BDM199" s="29"/>
      <c r="BDN199" s="29"/>
      <c r="BDO199" s="29"/>
      <c r="BDP199" s="29"/>
      <c r="BDQ199" s="29"/>
      <c r="BDR199" s="29"/>
      <c r="BDS199" s="29"/>
      <c r="BDT199" s="29"/>
      <c r="BDU199" s="29"/>
      <c r="BDV199" s="29"/>
      <c r="BDW199" s="29"/>
      <c r="BDX199" s="29"/>
      <c r="BDY199" s="29"/>
      <c r="BDZ199" s="29"/>
      <c r="BEA199" s="29"/>
      <c r="BEB199" s="29"/>
      <c r="BEC199" s="29"/>
      <c r="BED199" s="29"/>
      <c r="BEE199" s="29"/>
      <c r="BEF199" s="29"/>
      <c r="BEG199" s="29"/>
      <c r="BEH199" s="29"/>
      <c r="BEI199" s="29"/>
      <c r="BEJ199" s="29"/>
      <c r="BEK199" s="29"/>
      <c r="BEL199" s="29"/>
      <c r="BEM199" s="29"/>
      <c r="BEN199" s="29"/>
      <c r="BEO199" s="29"/>
      <c r="BEP199" s="29"/>
      <c r="BEQ199" s="29"/>
      <c r="BER199" s="29"/>
      <c r="BES199" s="29"/>
      <c r="BET199" s="29"/>
      <c r="BEU199" s="29"/>
      <c r="BEV199" s="29"/>
      <c r="BEW199" s="29"/>
      <c r="BEX199" s="29"/>
      <c r="BEY199" s="29"/>
      <c r="BEZ199" s="29"/>
      <c r="BFA199" s="29"/>
      <c r="BFB199" s="29"/>
      <c r="BFC199" s="29"/>
      <c r="BFD199" s="29"/>
      <c r="BFE199" s="29"/>
      <c r="BFF199" s="29"/>
      <c r="BFG199" s="29"/>
      <c r="BFH199" s="29"/>
      <c r="BFI199" s="29"/>
      <c r="BFJ199" s="29"/>
      <c r="BFK199" s="29"/>
      <c r="BFL199" s="29"/>
      <c r="BFM199" s="29"/>
      <c r="BFN199" s="29"/>
      <c r="BFO199" s="29"/>
      <c r="BFP199" s="29"/>
      <c r="BFQ199" s="29"/>
      <c r="BFR199" s="29"/>
      <c r="BFS199" s="29"/>
      <c r="BFT199" s="29"/>
      <c r="BFU199" s="29"/>
      <c r="BFV199" s="29"/>
      <c r="BFW199" s="29"/>
      <c r="BFX199" s="29"/>
      <c r="BFY199" s="29"/>
      <c r="BFZ199" s="29"/>
      <c r="BGA199" s="29"/>
      <c r="BGB199" s="29"/>
      <c r="BGC199" s="29"/>
      <c r="BGD199" s="29"/>
      <c r="BGE199" s="29"/>
      <c r="BGF199" s="29"/>
      <c r="BGG199" s="29"/>
      <c r="BGH199" s="29"/>
      <c r="BGI199" s="29"/>
      <c r="BGJ199" s="29"/>
      <c r="BGK199" s="29"/>
      <c r="BGL199" s="29"/>
      <c r="BGM199" s="29"/>
      <c r="BGN199" s="29"/>
      <c r="BGO199" s="29"/>
      <c r="BGP199" s="29"/>
      <c r="BGQ199" s="29"/>
      <c r="BGR199" s="29"/>
      <c r="BGS199" s="29"/>
      <c r="BGT199" s="29"/>
      <c r="BGU199" s="29"/>
      <c r="BGV199" s="29"/>
      <c r="BGW199" s="29"/>
      <c r="BGX199" s="29"/>
      <c r="BGY199" s="29"/>
      <c r="BGZ199" s="29"/>
      <c r="BHA199" s="29"/>
      <c r="BHB199" s="29"/>
      <c r="BHC199" s="29"/>
      <c r="BHD199" s="29"/>
      <c r="BHE199" s="29"/>
      <c r="BHF199" s="29"/>
      <c r="BHG199" s="29"/>
      <c r="BHH199" s="29"/>
      <c r="BHI199" s="29"/>
      <c r="BHJ199" s="29"/>
      <c r="BHK199" s="29"/>
      <c r="BHL199" s="29"/>
      <c r="BHM199" s="29"/>
      <c r="BHN199" s="29"/>
      <c r="BHO199" s="29"/>
      <c r="BHP199" s="29"/>
      <c r="BHQ199" s="29"/>
      <c r="BHR199" s="29"/>
      <c r="BHS199" s="29"/>
      <c r="BHT199" s="29"/>
      <c r="BHU199" s="29"/>
      <c r="BHV199" s="29"/>
      <c r="BHW199" s="29"/>
      <c r="BHX199" s="29"/>
      <c r="BHY199" s="29"/>
      <c r="BHZ199" s="29"/>
      <c r="BIA199" s="29"/>
      <c r="BIB199" s="29"/>
      <c r="BIC199" s="29"/>
      <c r="BID199" s="29"/>
      <c r="BIE199" s="29"/>
      <c r="BIF199" s="29"/>
      <c r="BIG199" s="29"/>
      <c r="BIH199" s="29"/>
      <c r="BII199" s="29"/>
      <c r="BIJ199" s="29"/>
      <c r="BIK199" s="29"/>
      <c r="BIL199" s="29"/>
      <c r="BIM199" s="29"/>
      <c r="BIN199" s="29"/>
      <c r="BIO199" s="29"/>
      <c r="BIP199" s="29"/>
      <c r="BIQ199" s="29"/>
      <c r="BIR199" s="29"/>
      <c r="BIS199" s="29"/>
      <c r="BIT199" s="29"/>
      <c r="BIU199" s="29"/>
      <c r="BIV199" s="29"/>
      <c r="BIW199" s="29"/>
      <c r="BIX199" s="29"/>
      <c r="BIY199" s="29"/>
      <c r="BIZ199" s="29"/>
      <c r="BJA199" s="29"/>
      <c r="BJB199" s="29"/>
      <c r="BJC199" s="29"/>
      <c r="BJD199" s="29"/>
      <c r="BJE199" s="29"/>
      <c r="BJF199" s="29"/>
      <c r="BJG199" s="29"/>
      <c r="BJH199" s="29"/>
      <c r="BJI199" s="29"/>
      <c r="BJJ199" s="29"/>
      <c r="BJK199" s="29"/>
      <c r="BJL199" s="29"/>
      <c r="BJM199" s="29"/>
      <c r="BJN199" s="29"/>
      <c r="BJO199" s="29"/>
      <c r="BJP199" s="29"/>
      <c r="BJQ199" s="29"/>
      <c r="BJR199" s="29"/>
      <c r="BJS199" s="29"/>
      <c r="BJT199" s="29"/>
      <c r="BJU199" s="29"/>
      <c r="BJV199" s="29"/>
      <c r="BJW199" s="29"/>
      <c r="BJX199" s="29"/>
      <c r="BJY199" s="29"/>
      <c r="BJZ199" s="29"/>
      <c r="BKA199" s="29"/>
      <c r="BKB199" s="29"/>
      <c r="BKC199" s="29"/>
      <c r="BKD199" s="29"/>
      <c r="BKE199" s="29"/>
      <c r="BKF199" s="29"/>
      <c r="BKG199" s="29"/>
      <c r="BKH199" s="29"/>
      <c r="BKI199" s="29"/>
      <c r="BKJ199" s="29"/>
      <c r="BKK199" s="29"/>
      <c r="BKL199" s="29"/>
      <c r="BKM199" s="29"/>
      <c r="BKN199" s="29"/>
      <c r="BKO199" s="29"/>
      <c r="BKP199" s="29"/>
      <c r="BKQ199" s="29"/>
      <c r="BKR199" s="29"/>
      <c r="BKS199" s="29"/>
      <c r="BKT199" s="29"/>
      <c r="BKU199" s="29"/>
      <c r="BKV199" s="29"/>
      <c r="BKW199" s="29"/>
      <c r="BKX199" s="29"/>
      <c r="BKY199" s="29"/>
      <c r="BKZ199" s="29"/>
      <c r="BLA199" s="29"/>
      <c r="BLB199" s="29"/>
      <c r="BLC199" s="29"/>
      <c r="BLD199" s="29"/>
      <c r="BLE199" s="29"/>
      <c r="BLF199" s="29"/>
      <c r="BLG199" s="29"/>
      <c r="BLH199" s="29"/>
      <c r="BLI199" s="29"/>
      <c r="BLJ199" s="29"/>
      <c r="BLK199" s="29"/>
      <c r="BLL199" s="29"/>
      <c r="BLM199" s="29"/>
      <c r="BLN199" s="29"/>
      <c r="BLO199" s="29"/>
      <c r="BLP199" s="29"/>
      <c r="BLQ199" s="29"/>
      <c r="BLR199" s="29"/>
      <c r="BLS199" s="29"/>
      <c r="BLT199" s="29"/>
      <c r="BLU199" s="29"/>
      <c r="BLV199" s="29"/>
      <c r="BLW199" s="29"/>
      <c r="BLX199" s="29"/>
      <c r="BLY199" s="29"/>
      <c r="BLZ199" s="29"/>
      <c r="BMA199" s="29"/>
      <c r="BMB199" s="29"/>
      <c r="BMC199" s="29"/>
      <c r="BMD199" s="29"/>
      <c r="BME199" s="29"/>
      <c r="BMF199" s="29"/>
      <c r="BMG199" s="29"/>
      <c r="BMH199" s="29"/>
      <c r="BMI199" s="29"/>
      <c r="BMJ199" s="29"/>
      <c r="BMK199" s="29"/>
      <c r="BML199" s="29"/>
      <c r="BMM199" s="29"/>
      <c r="BMN199" s="29"/>
      <c r="BMO199" s="29"/>
      <c r="BMP199" s="29"/>
      <c r="BMQ199" s="29"/>
      <c r="BMR199" s="29"/>
      <c r="BMS199" s="29"/>
      <c r="BMT199" s="29"/>
      <c r="BMU199" s="29"/>
      <c r="BMV199" s="29"/>
      <c r="BMW199" s="29"/>
      <c r="BMX199" s="29"/>
      <c r="BMY199" s="29"/>
      <c r="BMZ199" s="29"/>
      <c r="BNA199" s="29"/>
      <c r="BNB199" s="29"/>
      <c r="BNC199" s="29"/>
      <c r="BND199" s="29"/>
      <c r="BNE199" s="29"/>
      <c r="BNF199" s="29"/>
      <c r="BNG199" s="29"/>
      <c r="BNH199" s="29"/>
      <c r="BNI199" s="29"/>
      <c r="BNJ199" s="29"/>
      <c r="BNK199" s="29"/>
      <c r="BNL199" s="29"/>
      <c r="BNM199" s="29"/>
      <c r="BNN199" s="29"/>
      <c r="BNO199" s="29"/>
      <c r="BNP199" s="29"/>
      <c r="BNQ199" s="29"/>
      <c r="BNR199" s="29"/>
      <c r="BNS199" s="29"/>
      <c r="BNT199" s="29"/>
      <c r="BNU199" s="29"/>
      <c r="BNV199" s="29"/>
      <c r="BNW199" s="29"/>
      <c r="BNX199" s="29"/>
      <c r="BNY199" s="29"/>
      <c r="BNZ199" s="29"/>
      <c r="BOA199" s="29"/>
      <c r="BOB199" s="29"/>
      <c r="BOC199" s="29"/>
      <c r="BOD199" s="29"/>
      <c r="BOE199" s="29"/>
      <c r="BOF199" s="29"/>
      <c r="BOG199" s="29"/>
      <c r="BOH199" s="29"/>
      <c r="BOI199" s="29"/>
      <c r="BOJ199" s="29"/>
      <c r="BOK199" s="29"/>
      <c r="BOL199" s="29"/>
      <c r="BOM199" s="29"/>
      <c r="BON199" s="29"/>
      <c r="BOO199" s="29"/>
      <c r="BOP199" s="29"/>
      <c r="BOQ199" s="29"/>
      <c r="BOR199" s="29"/>
      <c r="BOS199" s="29"/>
      <c r="BOT199" s="29"/>
      <c r="BOU199" s="29"/>
      <c r="BOV199" s="29"/>
      <c r="BOW199" s="29"/>
      <c r="BOX199" s="29"/>
      <c r="BOY199" s="29"/>
      <c r="BOZ199" s="29"/>
      <c r="BPA199" s="29"/>
      <c r="BPB199" s="29"/>
      <c r="BPC199" s="29"/>
      <c r="BPD199" s="29"/>
      <c r="BPE199" s="29"/>
      <c r="BPF199" s="29"/>
      <c r="BPG199" s="29"/>
      <c r="BPH199" s="29"/>
      <c r="BPI199" s="29"/>
      <c r="BPJ199" s="29"/>
      <c r="BPK199" s="29"/>
      <c r="BPL199" s="29"/>
      <c r="BPM199" s="29"/>
      <c r="BPN199" s="29"/>
      <c r="BPO199" s="29"/>
      <c r="BPP199" s="29"/>
      <c r="BPQ199" s="29"/>
      <c r="BPR199" s="29"/>
      <c r="BPS199" s="29"/>
      <c r="BPT199" s="29"/>
      <c r="BPU199" s="29"/>
      <c r="BPV199" s="29"/>
      <c r="BPW199" s="29"/>
      <c r="BPX199" s="29"/>
      <c r="BPY199" s="29"/>
      <c r="BPZ199" s="29"/>
      <c r="BQA199" s="29"/>
      <c r="BQB199" s="29"/>
      <c r="BQC199" s="29"/>
      <c r="BQD199" s="29"/>
      <c r="BQE199" s="29"/>
      <c r="BQF199" s="29"/>
      <c r="BQG199" s="29"/>
      <c r="BQH199" s="29"/>
      <c r="BQI199" s="29"/>
      <c r="BQJ199" s="29"/>
      <c r="BQK199" s="29"/>
      <c r="BQL199" s="29"/>
      <c r="BQM199" s="29"/>
      <c r="BQN199" s="29"/>
      <c r="BQO199" s="29"/>
      <c r="BQP199" s="29"/>
      <c r="BQQ199" s="29"/>
      <c r="BQR199" s="29"/>
      <c r="BQS199" s="29"/>
      <c r="BQT199" s="29"/>
      <c r="BQU199" s="29"/>
      <c r="BQV199" s="29"/>
      <c r="BQW199" s="29"/>
      <c r="BQX199" s="29"/>
      <c r="BQY199" s="29"/>
      <c r="BQZ199" s="29"/>
      <c r="BRA199" s="29"/>
      <c r="BRB199" s="29"/>
      <c r="BRC199" s="29"/>
      <c r="BRD199" s="29"/>
      <c r="BRE199" s="29"/>
      <c r="BRF199" s="29"/>
      <c r="BRG199" s="29"/>
      <c r="BRH199" s="29"/>
      <c r="BRI199" s="29"/>
      <c r="BRJ199" s="29"/>
      <c r="BRK199" s="29"/>
      <c r="BRL199" s="29"/>
      <c r="BRM199" s="29"/>
      <c r="BRN199" s="29"/>
      <c r="BRO199" s="29"/>
      <c r="BRP199" s="29"/>
      <c r="BRQ199" s="29"/>
      <c r="BRR199" s="29"/>
      <c r="BRS199" s="29"/>
      <c r="BRT199" s="29"/>
      <c r="BRU199" s="29"/>
      <c r="BRV199" s="29"/>
      <c r="BRW199" s="29"/>
      <c r="BRX199" s="29"/>
      <c r="BRY199" s="29"/>
      <c r="BRZ199" s="29"/>
      <c r="BSA199" s="29"/>
      <c r="BSB199" s="29"/>
      <c r="BSC199" s="29"/>
      <c r="BSD199" s="29"/>
      <c r="BSE199" s="29"/>
      <c r="BSF199" s="29"/>
      <c r="BSG199" s="29"/>
      <c r="BSH199" s="29"/>
      <c r="BSI199" s="29"/>
      <c r="BSJ199" s="29"/>
      <c r="BSK199" s="29"/>
      <c r="BSL199" s="29"/>
      <c r="BSM199" s="29"/>
      <c r="BSN199" s="29"/>
      <c r="BSO199" s="29"/>
      <c r="BSP199" s="29"/>
      <c r="BSQ199" s="29"/>
      <c r="BSR199" s="29"/>
      <c r="BSS199" s="29"/>
      <c r="BST199" s="29"/>
      <c r="BSU199" s="29"/>
      <c r="BSV199" s="29"/>
      <c r="BSW199" s="29"/>
      <c r="BSX199" s="29"/>
      <c r="BSY199" s="29"/>
      <c r="BSZ199" s="29"/>
      <c r="BTA199" s="29"/>
      <c r="BTB199" s="29"/>
      <c r="BTC199" s="29"/>
      <c r="BTD199" s="29"/>
      <c r="BTE199" s="29"/>
      <c r="BTF199" s="29"/>
      <c r="BTG199" s="29"/>
      <c r="BTH199" s="29"/>
      <c r="BTI199" s="29"/>
      <c r="BTJ199" s="29"/>
      <c r="BTK199" s="29"/>
      <c r="BTL199" s="29"/>
      <c r="BTM199" s="29"/>
      <c r="BTN199" s="29"/>
      <c r="BTO199" s="29"/>
      <c r="BTP199" s="29"/>
      <c r="BTQ199" s="29"/>
      <c r="BTR199" s="29"/>
      <c r="BTS199" s="29"/>
      <c r="BTT199" s="29"/>
      <c r="BTU199" s="29"/>
      <c r="BTV199" s="29"/>
      <c r="BTW199" s="29"/>
      <c r="BTX199" s="29"/>
      <c r="BTY199" s="29"/>
      <c r="BTZ199" s="29"/>
      <c r="BUA199" s="29"/>
      <c r="BUB199" s="29"/>
      <c r="BUC199" s="29"/>
      <c r="BUD199" s="29"/>
      <c r="BUE199" s="29"/>
      <c r="BUF199" s="29"/>
      <c r="BUG199" s="29"/>
      <c r="BUH199" s="29"/>
      <c r="BUI199" s="29"/>
      <c r="BUJ199" s="29"/>
      <c r="BUK199" s="29"/>
      <c r="BUL199" s="29"/>
      <c r="BUM199" s="29"/>
      <c r="BUN199" s="29"/>
      <c r="BUO199" s="29"/>
      <c r="BUP199" s="29"/>
      <c r="BUQ199" s="29"/>
      <c r="BUR199" s="29"/>
      <c r="BUS199" s="29"/>
      <c r="BUT199" s="29"/>
      <c r="BUU199" s="29"/>
      <c r="BUV199" s="29"/>
      <c r="BUW199" s="29"/>
      <c r="BUX199" s="29"/>
      <c r="BUY199" s="29"/>
      <c r="BUZ199" s="29"/>
      <c r="BVA199" s="29"/>
      <c r="BVB199" s="29"/>
      <c r="BVC199" s="29"/>
      <c r="BVD199" s="29"/>
      <c r="BVE199" s="29"/>
      <c r="BVF199" s="29"/>
      <c r="BVG199" s="29"/>
      <c r="BVH199" s="29"/>
      <c r="BVI199" s="29"/>
      <c r="BVJ199" s="29"/>
      <c r="BVK199" s="29"/>
      <c r="BVL199" s="29"/>
      <c r="BVM199" s="29"/>
      <c r="BVN199" s="29"/>
      <c r="BVO199" s="29"/>
      <c r="BVP199" s="29"/>
      <c r="BVQ199" s="29"/>
      <c r="BVR199" s="29"/>
      <c r="BVS199" s="29"/>
      <c r="BVT199" s="29"/>
      <c r="BVU199" s="29"/>
      <c r="BVV199" s="29"/>
      <c r="BVW199" s="29"/>
      <c r="BVX199" s="29"/>
      <c r="BVY199" s="29"/>
      <c r="BVZ199" s="29"/>
      <c r="BWA199" s="29"/>
      <c r="BWB199" s="29"/>
      <c r="BWC199" s="29"/>
      <c r="BWD199" s="29"/>
      <c r="BWE199" s="29"/>
      <c r="BWF199" s="29"/>
      <c r="BWG199" s="29"/>
      <c r="BWH199" s="29"/>
      <c r="BWI199" s="29"/>
      <c r="BWJ199" s="29"/>
      <c r="BWK199" s="29"/>
      <c r="BWL199" s="29"/>
      <c r="BWM199" s="29"/>
      <c r="BWN199" s="29"/>
      <c r="BWO199" s="29"/>
      <c r="BWP199" s="29"/>
      <c r="BWQ199" s="29"/>
      <c r="BWR199" s="29"/>
      <c r="BWS199" s="29"/>
      <c r="BWT199" s="29"/>
      <c r="BWU199" s="29"/>
      <c r="BWV199" s="29"/>
      <c r="BWW199" s="29"/>
      <c r="BWX199" s="29"/>
      <c r="BWY199" s="29"/>
      <c r="BWZ199" s="29"/>
      <c r="BXA199" s="29"/>
      <c r="BXB199" s="29"/>
      <c r="BXC199" s="29"/>
      <c r="BXD199" s="29"/>
      <c r="BXE199" s="29"/>
      <c r="BXF199" s="29"/>
      <c r="BXG199" s="29"/>
      <c r="BXH199" s="29"/>
      <c r="BXI199" s="29"/>
      <c r="BXJ199" s="29"/>
      <c r="BXK199" s="29"/>
      <c r="BXL199" s="29"/>
      <c r="BXM199" s="29"/>
      <c r="BXN199" s="29"/>
      <c r="BXO199" s="29"/>
      <c r="BXP199" s="29"/>
      <c r="BXQ199" s="29"/>
      <c r="BXR199" s="29"/>
      <c r="BXS199" s="29"/>
      <c r="BXT199" s="29"/>
      <c r="BXU199" s="29"/>
      <c r="BXV199" s="29"/>
      <c r="BXW199" s="29"/>
      <c r="BXX199" s="29"/>
      <c r="BXY199" s="29"/>
      <c r="BXZ199" s="29"/>
      <c r="BYA199" s="29"/>
      <c r="BYB199" s="29"/>
      <c r="BYC199" s="29"/>
      <c r="BYD199" s="29"/>
      <c r="BYE199" s="29"/>
      <c r="BYF199" s="29"/>
      <c r="BYG199" s="29"/>
      <c r="BYH199" s="29"/>
      <c r="BYI199" s="29"/>
      <c r="BYJ199" s="29"/>
      <c r="BYK199" s="29"/>
      <c r="BYL199" s="29"/>
      <c r="BYM199" s="29"/>
      <c r="BYN199" s="29"/>
      <c r="BYO199" s="29"/>
      <c r="BYP199" s="29"/>
      <c r="BYQ199" s="29"/>
      <c r="BYR199" s="29"/>
      <c r="BYS199" s="29"/>
      <c r="BYT199" s="29"/>
      <c r="BYU199" s="29"/>
      <c r="BYV199" s="29"/>
      <c r="BYW199" s="29"/>
      <c r="BYX199" s="29"/>
      <c r="BYY199" s="29"/>
      <c r="BYZ199" s="29"/>
      <c r="BZA199" s="29"/>
      <c r="BZB199" s="29"/>
      <c r="BZC199" s="29"/>
      <c r="BZD199" s="29"/>
      <c r="BZE199" s="29"/>
      <c r="BZF199" s="29"/>
      <c r="BZG199" s="29"/>
      <c r="BZH199" s="29"/>
      <c r="BZI199" s="29"/>
      <c r="BZJ199" s="29"/>
      <c r="BZK199" s="29"/>
      <c r="BZL199" s="29"/>
      <c r="BZM199" s="29"/>
      <c r="BZN199" s="29"/>
      <c r="BZO199" s="29"/>
      <c r="BZP199" s="29"/>
      <c r="BZQ199" s="29"/>
      <c r="BZR199" s="29"/>
      <c r="BZS199" s="29"/>
      <c r="BZT199" s="29"/>
      <c r="BZU199" s="29"/>
      <c r="BZV199" s="29"/>
      <c r="BZW199" s="29"/>
      <c r="BZX199" s="29"/>
      <c r="BZY199" s="29"/>
      <c r="BZZ199" s="29"/>
      <c r="CAA199" s="29"/>
      <c r="CAB199" s="29"/>
      <c r="CAC199" s="29"/>
      <c r="CAD199" s="29"/>
      <c r="CAE199" s="29"/>
      <c r="CAF199" s="29"/>
      <c r="CAG199" s="29"/>
      <c r="CAH199" s="29"/>
      <c r="CAI199" s="29"/>
      <c r="CAJ199" s="29"/>
      <c r="CAK199" s="29"/>
      <c r="CAL199" s="29"/>
      <c r="CAM199" s="29"/>
      <c r="CAN199" s="29"/>
      <c r="CAO199" s="29"/>
      <c r="CAP199" s="29"/>
      <c r="CAQ199" s="29"/>
      <c r="CAR199" s="29"/>
      <c r="CAS199" s="29"/>
      <c r="CAT199" s="29"/>
      <c r="CAU199" s="29"/>
      <c r="CAV199" s="29"/>
      <c r="CAW199" s="29"/>
      <c r="CAX199" s="29"/>
      <c r="CAY199" s="29"/>
      <c r="CAZ199" s="29"/>
      <c r="CBA199" s="29"/>
      <c r="CBB199" s="29"/>
      <c r="CBC199" s="29"/>
      <c r="CBD199" s="29"/>
      <c r="CBE199" s="29"/>
      <c r="CBF199" s="29"/>
      <c r="CBG199" s="29"/>
      <c r="CBH199" s="29"/>
      <c r="CBI199" s="29"/>
      <c r="CBJ199" s="29"/>
      <c r="CBK199" s="29"/>
      <c r="CBL199" s="29"/>
      <c r="CBM199" s="29"/>
      <c r="CBN199" s="29"/>
      <c r="CBO199" s="29"/>
      <c r="CBP199" s="29"/>
      <c r="CBQ199" s="29"/>
      <c r="CBR199" s="29"/>
      <c r="CBS199" s="29"/>
      <c r="CBT199" s="29"/>
      <c r="CBU199" s="29"/>
      <c r="CBV199" s="29"/>
      <c r="CBW199" s="29"/>
      <c r="CBX199" s="29"/>
      <c r="CBY199" s="29"/>
      <c r="CBZ199" s="29"/>
      <c r="CCA199" s="29"/>
      <c r="CCB199" s="29"/>
      <c r="CCC199" s="29"/>
      <c r="CCD199" s="29"/>
      <c r="CCE199" s="29"/>
      <c r="CCF199" s="29"/>
      <c r="CCG199" s="29"/>
      <c r="CCH199" s="29"/>
      <c r="CCI199" s="29"/>
      <c r="CCJ199" s="29"/>
      <c r="CCK199" s="29"/>
      <c r="CCL199" s="29"/>
      <c r="CCM199" s="29"/>
      <c r="CCN199" s="29"/>
      <c r="CCO199" s="29"/>
      <c r="CCP199" s="29"/>
      <c r="CCQ199" s="29"/>
      <c r="CCR199" s="29"/>
      <c r="CCS199" s="29"/>
      <c r="CCT199" s="29"/>
      <c r="CCU199" s="29"/>
      <c r="CCV199" s="29"/>
      <c r="CCW199" s="29"/>
      <c r="CCX199" s="29"/>
      <c r="CCY199" s="29"/>
      <c r="CCZ199" s="29"/>
      <c r="CDA199" s="29"/>
      <c r="CDB199" s="29"/>
      <c r="CDC199" s="29"/>
      <c r="CDD199" s="29"/>
      <c r="CDE199" s="29"/>
      <c r="CDF199" s="29"/>
      <c r="CDG199" s="29"/>
      <c r="CDH199" s="29"/>
      <c r="CDI199" s="29"/>
      <c r="CDJ199" s="29"/>
      <c r="CDK199" s="29"/>
      <c r="CDL199" s="29"/>
      <c r="CDM199" s="29"/>
      <c r="CDN199" s="29"/>
      <c r="CDO199" s="29"/>
      <c r="CDP199" s="29"/>
      <c r="CDQ199" s="29"/>
      <c r="CDR199" s="29"/>
      <c r="CDS199" s="29"/>
      <c r="CDT199" s="29"/>
      <c r="CDU199" s="29"/>
      <c r="CDV199" s="29"/>
      <c r="CDW199" s="29"/>
      <c r="CDX199" s="29"/>
      <c r="CDY199" s="29"/>
      <c r="CDZ199" s="29"/>
      <c r="CEA199" s="29"/>
      <c r="CEB199" s="29"/>
      <c r="CEC199" s="29"/>
      <c r="CED199" s="29"/>
      <c r="CEE199" s="29"/>
      <c r="CEF199" s="29"/>
      <c r="CEG199" s="29"/>
      <c r="CEH199" s="29"/>
      <c r="CEI199" s="29"/>
      <c r="CEJ199" s="29"/>
      <c r="CEK199" s="29"/>
      <c r="CEL199" s="29"/>
      <c r="CEM199" s="29"/>
      <c r="CEN199" s="29"/>
      <c r="CEO199" s="29"/>
      <c r="CEP199" s="29"/>
      <c r="CEQ199" s="29"/>
      <c r="CER199" s="29"/>
      <c r="CES199" s="29"/>
      <c r="CET199" s="29"/>
      <c r="CEU199" s="29"/>
      <c r="CEV199" s="29"/>
      <c r="CEW199" s="29"/>
      <c r="CEX199" s="29"/>
      <c r="CEY199" s="29"/>
      <c r="CEZ199" s="29"/>
      <c r="CFA199" s="29"/>
      <c r="CFB199" s="29"/>
      <c r="CFC199" s="29"/>
      <c r="CFD199" s="29"/>
      <c r="CFE199" s="29"/>
      <c r="CFF199" s="29"/>
      <c r="CFG199" s="29"/>
      <c r="CFH199" s="29"/>
      <c r="CFI199" s="29"/>
      <c r="CFJ199" s="29"/>
      <c r="CFK199" s="29"/>
      <c r="CFL199" s="29"/>
      <c r="CFM199" s="29"/>
      <c r="CFN199" s="29"/>
      <c r="CFO199" s="29"/>
      <c r="CFP199" s="29"/>
      <c r="CFQ199" s="29"/>
      <c r="CFR199" s="29"/>
      <c r="CFS199" s="29"/>
      <c r="CFT199" s="29"/>
      <c r="CFU199" s="29"/>
      <c r="CFV199" s="29"/>
      <c r="CFW199" s="29"/>
      <c r="CFX199" s="29"/>
      <c r="CFY199" s="29"/>
      <c r="CFZ199" s="29"/>
      <c r="CGA199" s="29"/>
      <c r="CGB199" s="29"/>
      <c r="CGC199" s="29"/>
      <c r="CGD199" s="29"/>
      <c r="CGE199" s="29"/>
      <c r="CGF199" s="29"/>
      <c r="CGG199" s="29"/>
      <c r="CGH199" s="29"/>
      <c r="CGI199" s="29"/>
      <c r="CGJ199" s="29"/>
      <c r="CGK199" s="29"/>
      <c r="CGL199" s="29"/>
      <c r="CGM199" s="29"/>
      <c r="CGN199" s="29"/>
      <c r="CGO199" s="29"/>
      <c r="CGP199" s="29"/>
      <c r="CGQ199" s="29"/>
      <c r="CGR199" s="29"/>
      <c r="CGS199" s="29"/>
      <c r="CGT199" s="29"/>
      <c r="CGU199" s="29"/>
      <c r="CGV199" s="29"/>
      <c r="CGW199" s="29"/>
      <c r="CGX199" s="29"/>
      <c r="CGY199" s="29"/>
      <c r="CGZ199" s="29"/>
      <c r="CHA199" s="29"/>
      <c r="CHB199" s="29"/>
      <c r="CHC199" s="29"/>
      <c r="CHD199" s="29"/>
      <c r="CHE199" s="29"/>
      <c r="CHF199" s="29"/>
      <c r="CHG199" s="29"/>
      <c r="CHH199" s="29"/>
      <c r="CHI199" s="29"/>
      <c r="CHJ199" s="29"/>
      <c r="CHK199" s="29"/>
      <c r="CHL199" s="29"/>
      <c r="CHM199" s="29"/>
      <c r="CHN199" s="29"/>
      <c r="CHO199" s="29"/>
      <c r="CHP199" s="29"/>
      <c r="CHQ199" s="29"/>
      <c r="CHR199" s="29"/>
      <c r="CHS199" s="29"/>
      <c r="CHT199" s="29"/>
      <c r="CHU199" s="29"/>
      <c r="CHV199" s="29"/>
      <c r="CHW199" s="29"/>
      <c r="CHX199" s="29"/>
      <c r="CHY199" s="29"/>
      <c r="CHZ199" s="29"/>
      <c r="CIA199" s="29"/>
      <c r="CIB199" s="29"/>
      <c r="CIC199" s="29"/>
      <c r="CID199" s="29"/>
      <c r="CIE199" s="29"/>
      <c r="CIF199" s="29"/>
      <c r="CIG199" s="29"/>
      <c r="CIH199" s="29"/>
      <c r="CII199" s="29"/>
      <c r="CIJ199" s="29"/>
      <c r="CIK199" s="29"/>
      <c r="CIL199" s="29"/>
      <c r="CIM199" s="29"/>
      <c r="CIN199" s="29"/>
      <c r="CIO199" s="29"/>
      <c r="CIP199" s="29"/>
      <c r="CIQ199" s="29"/>
      <c r="CIR199" s="29"/>
      <c r="CIS199" s="29"/>
      <c r="CIT199" s="29"/>
      <c r="CIU199" s="29"/>
      <c r="CIV199" s="29"/>
      <c r="CIW199" s="29"/>
      <c r="CIX199" s="29"/>
      <c r="CIY199" s="29"/>
      <c r="CIZ199" s="29"/>
      <c r="CJA199" s="29"/>
      <c r="CJB199" s="29"/>
      <c r="CJC199" s="29"/>
      <c r="CJD199" s="29"/>
      <c r="CJE199" s="29"/>
      <c r="CJF199" s="29"/>
      <c r="CJG199" s="29"/>
      <c r="CJH199" s="29"/>
      <c r="CJI199" s="29"/>
      <c r="CJJ199" s="29"/>
      <c r="CJK199" s="29"/>
      <c r="CJL199" s="29"/>
      <c r="CJM199" s="29"/>
      <c r="CJN199" s="29"/>
      <c r="CJO199" s="29"/>
      <c r="CJP199" s="29"/>
      <c r="CJQ199" s="29"/>
      <c r="CJR199" s="29"/>
      <c r="CJS199" s="29"/>
      <c r="CJT199" s="29"/>
      <c r="CJU199" s="29"/>
      <c r="CJV199" s="29"/>
      <c r="CJW199" s="29"/>
      <c r="CJX199" s="29"/>
      <c r="CJY199" s="29"/>
      <c r="CJZ199" s="29"/>
      <c r="CKA199" s="29"/>
      <c r="CKB199" s="29"/>
      <c r="CKC199" s="29"/>
      <c r="CKD199" s="29"/>
      <c r="CKE199" s="29"/>
      <c r="CKF199" s="29"/>
      <c r="CKG199" s="29"/>
      <c r="CKH199" s="29"/>
      <c r="CKI199" s="29"/>
      <c r="CKJ199" s="29"/>
      <c r="CKK199" s="29"/>
      <c r="CKL199" s="29"/>
      <c r="CKM199" s="29"/>
      <c r="CKN199" s="29"/>
      <c r="CKO199" s="29"/>
      <c r="CKP199" s="29"/>
      <c r="CKQ199" s="29"/>
      <c r="CKR199" s="29"/>
      <c r="CKS199" s="29"/>
      <c r="CKT199" s="29"/>
      <c r="CKU199" s="29"/>
      <c r="CKV199" s="29"/>
      <c r="CKW199" s="29"/>
      <c r="CKX199" s="29"/>
      <c r="CKY199" s="29"/>
      <c r="CKZ199" s="29"/>
      <c r="CLA199" s="29"/>
      <c r="CLB199" s="29"/>
      <c r="CLC199" s="29"/>
      <c r="CLD199" s="29"/>
      <c r="CLE199" s="29"/>
      <c r="CLF199" s="29"/>
      <c r="CLG199" s="29"/>
      <c r="CLH199" s="29"/>
      <c r="CLI199" s="29"/>
      <c r="CLJ199" s="29"/>
      <c r="CLK199" s="29"/>
      <c r="CLL199" s="29"/>
      <c r="CLM199" s="29"/>
      <c r="CLN199" s="29"/>
      <c r="CLO199" s="29"/>
      <c r="CLP199" s="29"/>
      <c r="CLQ199" s="29"/>
      <c r="CLR199" s="29"/>
      <c r="CLS199" s="29"/>
      <c r="CLT199" s="29"/>
      <c r="CLU199" s="29"/>
      <c r="CLV199" s="29"/>
      <c r="CLW199" s="29"/>
      <c r="CLX199" s="29"/>
      <c r="CLY199" s="29"/>
      <c r="CLZ199" s="29"/>
      <c r="CMA199" s="29"/>
      <c r="CMB199" s="29"/>
      <c r="CMC199" s="29"/>
      <c r="CMD199" s="29"/>
      <c r="CME199" s="29"/>
      <c r="CMF199" s="29"/>
      <c r="CMG199" s="29"/>
      <c r="CMH199" s="29"/>
      <c r="CMI199" s="29"/>
      <c r="CMJ199" s="29"/>
      <c r="CMK199" s="29"/>
      <c r="CML199" s="29"/>
      <c r="CMM199" s="29"/>
      <c r="CMN199" s="29"/>
      <c r="CMO199" s="29"/>
      <c r="CMP199" s="29"/>
      <c r="CMQ199" s="29"/>
      <c r="CMR199" s="29"/>
      <c r="CMS199" s="29"/>
      <c r="CMT199" s="29"/>
      <c r="CMU199" s="29"/>
      <c r="CMV199" s="29"/>
      <c r="CMW199" s="29"/>
      <c r="CMX199" s="29"/>
      <c r="CMY199" s="29"/>
      <c r="CMZ199" s="29"/>
      <c r="CNA199" s="29"/>
      <c r="CNB199" s="29"/>
      <c r="CNC199" s="29"/>
      <c r="CND199" s="29"/>
      <c r="CNE199" s="29"/>
      <c r="CNF199" s="29"/>
      <c r="CNG199" s="29"/>
      <c r="CNH199" s="29"/>
      <c r="CNI199" s="29"/>
      <c r="CNJ199" s="29"/>
      <c r="CNK199" s="29"/>
      <c r="CNL199" s="29"/>
      <c r="CNM199" s="29"/>
      <c r="CNN199" s="29"/>
      <c r="CNO199" s="29"/>
      <c r="CNP199" s="29"/>
      <c r="CNQ199" s="29"/>
      <c r="CNR199" s="29"/>
      <c r="CNS199" s="29"/>
      <c r="CNT199" s="29"/>
      <c r="CNU199" s="29"/>
      <c r="CNV199" s="29"/>
      <c r="CNW199" s="29"/>
      <c r="CNX199" s="29"/>
      <c r="CNY199" s="29"/>
      <c r="CNZ199" s="29"/>
      <c r="COA199" s="29"/>
      <c r="COB199" s="29"/>
      <c r="COC199" s="29"/>
      <c r="COD199" s="29"/>
      <c r="COE199" s="29"/>
      <c r="COF199" s="29"/>
      <c r="COG199" s="29"/>
      <c r="COH199" s="29"/>
      <c r="COI199" s="29"/>
      <c r="COJ199" s="29"/>
      <c r="COK199" s="29"/>
      <c r="COL199" s="29"/>
      <c r="COM199" s="29"/>
      <c r="CON199" s="29"/>
      <c r="COO199" s="29"/>
      <c r="COP199" s="29"/>
      <c r="COQ199" s="29"/>
      <c r="COR199" s="29"/>
      <c r="COS199" s="29"/>
      <c r="COT199" s="29"/>
      <c r="COU199" s="29"/>
      <c r="COV199" s="29"/>
      <c r="COW199" s="29"/>
      <c r="COX199" s="29"/>
      <c r="COY199" s="29"/>
      <c r="COZ199" s="29"/>
      <c r="CPA199" s="29"/>
      <c r="CPB199" s="29"/>
      <c r="CPC199" s="29"/>
      <c r="CPD199" s="29"/>
      <c r="CPE199" s="29"/>
      <c r="CPF199" s="29"/>
      <c r="CPG199" s="29"/>
      <c r="CPH199" s="29"/>
      <c r="CPI199" s="29"/>
      <c r="CPJ199" s="29"/>
      <c r="CPK199" s="29"/>
      <c r="CPL199" s="29"/>
      <c r="CPM199" s="29"/>
      <c r="CPN199" s="29"/>
      <c r="CPO199" s="29"/>
      <c r="CPP199" s="29"/>
      <c r="CPQ199" s="29"/>
      <c r="CPR199" s="29"/>
      <c r="CPS199" s="29"/>
      <c r="CPT199" s="29"/>
      <c r="CPU199" s="29"/>
      <c r="CPV199" s="29"/>
      <c r="CPW199" s="29"/>
      <c r="CPX199" s="29"/>
      <c r="CPY199" s="29"/>
      <c r="CPZ199" s="29"/>
      <c r="CQA199" s="29"/>
      <c r="CQB199" s="29"/>
      <c r="CQC199" s="29"/>
      <c r="CQD199" s="29"/>
      <c r="CQE199" s="29"/>
      <c r="CQF199" s="29"/>
      <c r="CQG199" s="29"/>
      <c r="CQH199" s="29"/>
      <c r="CQI199" s="29"/>
      <c r="CQJ199" s="29"/>
      <c r="CQK199" s="29"/>
      <c r="CQL199" s="29"/>
      <c r="CQM199" s="29"/>
      <c r="CQN199" s="29"/>
      <c r="CQO199" s="29"/>
      <c r="CQP199" s="29"/>
      <c r="CQQ199" s="29"/>
      <c r="CQR199" s="29"/>
      <c r="CQS199" s="29"/>
      <c r="CQT199" s="29"/>
      <c r="CQU199" s="29"/>
      <c r="CQV199" s="29"/>
      <c r="CQW199" s="29"/>
      <c r="CQX199" s="29"/>
      <c r="CQY199" s="29"/>
      <c r="CQZ199" s="29"/>
      <c r="CRA199" s="29"/>
      <c r="CRB199" s="29"/>
      <c r="CRC199" s="29"/>
      <c r="CRD199" s="29"/>
      <c r="CRE199" s="29"/>
      <c r="CRF199" s="29"/>
      <c r="CRG199" s="29"/>
      <c r="CRH199" s="29"/>
      <c r="CRI199" s="29"/>
      <c r="CRJ199" s="29"/>
      <c r="CRK199" s="29"/>
      <c r="CRL199" s="29"/>
      <c r="CRM199" s="29"/>
      <c r="CRN199" s="29"/>
      <c r="CRO199" s="29"/>
      <c r="CRP199" s="29"/>
      <c r="CRQ199" s="29"/>
      <c r="CRR199" s="29"/>
      <c r="CRS199" s="29"/>
      <c r="CRT199" s="29"/>
      <c r="CRU199" s="29"/>
      <c r="CRV199" s="29"/>
      <c r="CRW199" s="29"/>
      <c r="CRX199" s="29"/>
      <c r="CRY199" s="29"/>
      <c r="CRZ199" s="29"/>
      <c r="CSA199" s="29"/>
      <c r="CSB199" s="29"/>
      <c r="CSC199" s="29"/>
      <c r="CSD199" s="29"/>
      <c r="CSE199" s="29"/>
      <c r="CSF199" s="29"/>
      <c r="CSG199" s="29"/>
      <c r="CSH199" s="29"/>
      <c r="CSI199" s="29"/>
      <c r="CSJ199" s="29"/>
      <c r="CSK199" s="29"/>
      <c r="CSL199" s="29"/>
      <c r="CSM199" s="29"/>
      <c r="CSN199" s="29"/>
      <c r="CSO199" s="29"/>
      <c r="CSP199" s="29"/>
      <c r="CSQ199" s="29"/>
      <c r="CSR199" s="29"/>
      <c r="CSS199" s="29"/>
      <c r="CST199" s="29"/>
      <c r="CSU199" s="29"/>
      <c r="CSV199" s="29"/>
      <c r="CSW199" s="29"/>
      <c r="CSX199" s="29"/>
      <c r="CSY199" s="29"/>
      <c r="CSZ199" s="29"/>
      <c r="CTA199" s="29"/>
      <c r="CTB199" s="29"/>
      <c r="CTC199" s="29"/>
      <c r="CTD199" s="29"/>
      <c r="CTE199" s="29"/>
      <c r="CTF199" s="29"/>
      <c r="CTG199" s="29"/>
      <c r="CTH199" s="29"/>
      <c r="CTI199" s="29"/>
      <c r="CTJ199" s="29"/>
      <c r="CTK199" s="29"/>
      <c r="CTL199" s="29"/>
      <c r="CTM199" s="29"/>
      <c r="CTN199" s="29"/>
      <c r="CTO199" s="29"/>
      <c r="CTP199" s="29"/>
      <c r="CTQ199" s="29"/>
      <c r="CTR199" s="29"/>
      <c r="CTS199" s="29"/>
      <c r="CTT199" s="29"/>
      <c r="CTU199" s="29"/>
      <c r="CTV199" s="29"/>
      <c r="CTW199" s="29"/>
      <c r="CTX199" s="29"/>
      <c r="CTY199" s="29"/>
      <c r="CTZ199" s="29"/>
      <c r="CUA199" s="29"/>
      <c r="CUB199" s="29"/>
      <c r="CUC199" s="29"/>
      <c r="CUD199" s="29"/>
      <c r="CUE199" s="29"/>
      <c r="CUF199" s="29"/>
      <c r="CUG199" s="29"/>
      <c r="CUH199" s="29"/>
      <c r="CUI199" s="29"/>
      <c r="CUJ199" s="29"/>
      <c r="CUK199" s="29"/>
      <c r="CUL199" s="29"/>
      <c r="CUM199" s="29"/>
      <c r="CUN199" s="29"/>
      <c r="CUO199" s="29"/>
      <c r="CUP199" s="29"/>
      <c r="CUQ199" s="29"/>
      <c r="CUR199" s="29"/>
      <c r="CUS199" s="29"/>
      <c r="CUT199" s="29"/>
      <c r="CUU199" s="29"/>
      <c r="CUV199" s="29"/>
      <c r="CUW199" s="29"/>
      <c r="CUX199" s="29"/>
      <c r="CUY199" s="29"/>
      <c r="CUZ199" s="29"/>
      <c r="CVA199" s="29"/>
      <c r="CVB199" s="29"/>
      <c r="CVC199" s="29"/>
      <c r="CVD199" s="29"/>
      <c r="CVE199" s="29"/>
      <c r="CVF199" s="29"/>
      <c r="CVG199" s="29"/>
      <c r="CVH199" s="29"/>
      <c r="CVI199" s="29"/>
      <c r="CVJ199" s="29"/>
      <c r="CVK199" s="29"/>
      <c r="CVL199" s="29"/>
      <c r="CVM199" s="29"/>
      <c r="CVN199" s="29"/>
      <c r="CVO199" s="29"/>
      <c r="CVP199" s="29"/>
      <c r="CVQ199" s="29"/>
      <c r="CVR199" s="29"/>
      <c r="CVS199" s="29"/>
      <c r="CVT199" s="29"/>
      <c r="CVU199" s="29"/>
      <c r="CVV199" s="29"/>
      <c r="CVW199" s="29"/>
      <c r="CVX199" s="29"/>
      <c r="CVY199" s="29"/>
      <c r="CVZ199" s="29"/>
      <c r="CWA199" s="29"/>
      <c r="CWB199" s="29"/>
      <c r="CWC199" s="29"/>
      <c r="CWD199" s="29"/>
      <c r="CWE199" s="29"/>
      <c r="CWF199" s="29"/>
      <c r="CWG199" s="29"/>
      <c r="CWH199" s="29"/>
      <c r="CWI199" s="29"/>
      <c r="CWJ199" s="29"/>
      <c r="CWK199" s="29"/>
      <c r="CWL199" s="29"/>
      <c r="CWM199" s="29"/>
      <c r="CWN199" s="29"/>
      <c r="CWO199" s="29"/>
      <c r="CWP199" s="29"/>
      <c r="CWQ199" s="29"/>
      <c r="CWR199" s="29"/>
      <c r="CWS199" s="29"/>
      <c r="CWT199" s="29"/>
      <c r="CWU199" s="29"/>
      <c r="CWV199" s="29"/>
      <c r="CWW199" s="29"/>
      <c r="CWX199" s="29"/>
      <c r="CWY199" s="29"/>
      <c r="CWZ199" s="29"/>
      <c r="CXA199" s="29"/>
      <c r="CXB199" s="29"/>
      <c r="CXC199" s="29"/>
      <c r="CXD199" s="29"/>
      <c r="CXE199" s="29"/>
      <c r="CXF199" s="29"/>
      <c r="CXG199" s="29"/>
      <c r="CXH199" s="29"/>
      <c r="CXI199" s="29"/>
      <c r="CXJ199" s="29"/>
      <c r="CXK199" s="29"/>
      <c r="CXL199" s="29"/>
      <c r="CXM199" s="29"/>
      <c r="CXN199" s="29"/>
      <c r="CXO199" s="29"/>
      <c r="CXP199" s="29"/>
      <c r="CXQ199" s="29"/>
      <c r="CXR199" s="29"/>
      <c r="CXS199" s="29"/>
      <c r="CXT199" s="29"/>
      <c r="CXU199" s="29"/>
    </row>
    <row r="200" spans="1:2673" ht="25.95" customHeight="1" x14ac:dyDescent="0.3">
      <c r="A200" s="78" t="s">
        <v>80</v>
      </c>
      <c r="B200" s="78"/>
      <c r="C200" s="78"/>
      <c r="D200" s="78"/>
      <c r="E200" s="78"/>
      <c r="F200" s="78"/>
      <c r="G200" s="78"/>
      <c r="H200" s="78"/>
      <c r="I200" s="78"/>
      <c r="J200" s="78"/>
      <c r="K200" s="78"/>
      <c r="L200" s="55">
        <f>SUM(L198+L199)</f>
        <v>107555.04999999996</v>
      </c>
      <c r="M200" s="1"/>
      <c r="N200" s="1"/>
      <c r="O200" s="1"/>
      <c r="P200" s="1"/>
      <c r="Q200" s="1"/>
      <c r="R200" s="1"/>
      <c r="S200" s="1"/>
      <c r="T200" s="1"/>
      <c r="U200" s="1"/>
      <c r="V200" s="1"/>
      <c r="W200" s="1"/>
      <c r="X200" s="1"/>
      <c r="Y200" s="1"/>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c r="IV200" s="30"/>
      <c r="IW200" s="30"/>
      <c r="IX200" s="30"/>
      <c r="IY200" s="30"/>
      <c r="IZ200" s="30"/>
      <c r="JA200" s="30"/>
      <c r="JB200" s="30"/>
      <c r="JC200" s="30"/>
      <c r="JD200" s="30"/>
      <c r="JE200" s="30"/>
      <c r="JF200" s="30"/>
      <c r="JG200" s="30"/>
      <c r="JH200" s="30"/>
      <c r="JI200" s="30"/>
      <c r="JJ200" s="30"/>
      <c r="JK200" s="30"/>
      <c r="JL200" s="30"/>
      <c r="JM200" s="30"/>
      <c r="JN200" s="30"/>
      <c r="JO200" s="30"/>
      <c r="JP200" s="30"/>
      <c r="JQ200" s="30"/>
      <c r="JR200" s="30"/>
      <c r="JS200" s="30"/>
      <c r="JT200" s="30"/>
      <c r="JU200" s="30"/>
      <c r="JV200" s="30"/>
      <c r="JW200" s="30"/>
      <c r="JX200" s="30"/>
      <c r="JY200" s="30"/>
      <c r="JZ200" s="30"/>
      <c r="KA200" s="30"/>
      <c r="KB200" s="30"/>
      <c r="KC200" s="30"/>
      <c r="KD200" s="30"/>
      <c r="KE200" s="30"/>
      <c r="KF200" s="30"/>
      <c r="KG200" s="30"/>
      <c r="KH200" s="30"/>
      <c r="KI200" s="30"/>
      <c r="KJ200" s="30"/>
      <c r="KK200" s="30"/>
      <c r="KL200" s="30"/>
      <c r="KM200" s="30"/>
      <c r="KN200" s="30"/>
      <c r="KO200" s="30"/>
      <c r="KP200" s="30"/>
      <c r="KQ200" s="30"/>
      <c r="KR200" s="30"/>
      <c r="KS200" s="30"/>
      <c r="KT200" s="30"/>
      <c r="KU200" s="30"/>
      <c r="KV200" s="30"/>
      <c r="KW200" s="30"/>
      <c r="KX200" s="30"/>
      <c r="KY200" s="30"/>
      <c r="KZ200" s="30"/>
      <c r="LA200" s="30"/>
      <c r="LB200" s="30"/>
      <c r="LC200" s="30"/>
      <c r="LD200" s="30"/>
      <c r="LE200" s="30"/>
      <c r="LF200" s="30"/>
      <c r="LG200" s="30"/>
      <c r="LH200" s="30"/>
      <c r="LI200" s="30"/>
      <c r="LJ200" s="30"/>
      <c r="LK200" s="30"/>
      <c r="LL200" s="30"/>
      <c r="LM200" s="30"/>
      <c r="LN200" s="30"/>
      <c r="LO200" s="30"/>
      <c r="LP200" s="30"/>
      <c r="LQ200" s="30"/>
      <c r="LR200" s="30"/>
      <c r="LS200" s="30"/>
      <c r="LT200" s="30"/>
      <c r="LU200" s="30"/>
      <c r="LV200" s="30"/>
      <c r="LW200" s="30"/>
      <c r="LX200" s="30"/>
      <c r="LY200" s="30"/>
      <c r="LZ200" s="30"/>
      <c r="MA200" s="30"/>
      <c r="MB200" s="30"/>
      <c r="MC200" s="30"/>
      <c r="MD200" s="30"/>
      <c r="ME200" s="30"/>
      <c r="MF200" s="30"/>
      <c r="MG200" s="30"/>
      <c r="MH200" s="30"/>
      <c r="MI200" s="30"/>
      <c r="MJ200" s="30"/>
      <c r="MK200" s="30"/>
      <c r="ML200" s="30"/>
      <c r="MM200" s="30"/>
      <c r="MN200" s="30"/>
      <c r="MO200" s="30"/>
      <c r="MP200" s="30"/>
      <c r="MQ200" s="30"/>
      <c r="MR200" s="30"/>
      <c r="MS200" s="30"/>
      <c r="MT200" s="30"/>
      <c r="MU200" s="30"/>
      <c r="MV200" s="30"/>
      <c r="MW200" s="30"/>
      <c r="MX200" s="30"/>
      <c r="MY200" s="30"/>
      <c r="MZ200" s="30"/>
      <c r="NA200" s="30"/>
      <c r="NB200" s="30"/>
      <c r="NC200" s="30"/>
      <c r="ND200" s="30"/>
      <c r="NE200" s="30"/>
      <c r="NF200" s="30"/>
      <c r="NG200" s="30"/>
      <c r="NH200" s="30"/>
      <c r="NI200" s="30"/>
      <c r="NJ200" s="30"/>
      <c r="NK200" s="30"/>
      <c r="NL200" s="30"/>
      <c r="NM200" s="30"/>
      <c r="NN200" s="30"/>
      <c r="NO200" s="30"/>
      <c r="NP200" s="30"/>
      <c r="NQ200" s="30"/>
      <c r="NR200" s="30"/>
      <c r="NS200" s="30"/>
      <c r="NT200" s="30"/>
      <c r="NU200" s="30"/>
      <c r="NV200" s="30"/>
      <c r="NW200" s="30"/>
      <c r="NX200" s="30"/>
      <c r="NY200" s="30"/>
      <c r="NZ200" s="30"/>
      <c r="OA200" s="30"/>
      <c r="OB200" s="30"/>
      <c r="OC200" s="30"/>
      <c r="OD200" s="30"/>
      <c r="OE200" s="30"/>
      <c r="OF200" s="30"/>
      <c r="OG200" s="30"/>
      <c r="OH200" s="30"/>
      <c r="OI200" s="30"/>
      <c r="OJ200" s="30"/>
      <c r="OK200" s="30"/>
      <c r="OL200" s="30"/>
      <c r="OM200" s="30"/>
      <c r="ON200" s="30"/>
      <c r="OO200" s="30"/>
      <c r="OP200" s="30"/>
      <c r="OQ200" s="30"/>
      <c r="OR200" s="30"/>
      <c r="OS200" s="30"/>
      <c r="OT200" s="30"/>
      <c r="OU200" s="30"/>
      <c r="OV200" s="30"/>
      <c r="OW200" s="30"/>
      <c r="OX200" s="30"/>
      <c r="OY200" s="30"/>
      <c r="OZ200" s="30"/>
      <c r="PA200" s="30"/>
      <c r="PB200" s="30"/>
      <c r="PC200" s="30"/>
      <c r="PD200" s="30"/>
      <c r="PE200" s="30"/>
      <c r="PF200" s="30"/>
      <c r="PG200" s="30"/>
      <c r="PH200" s="30"/>
      <c r="PI200" s="30"/>
      <c r="PJ200" s="30"/>
      <c r="PK200" s="30"/>
      <c r="PL200" s="30"/>
      <c r="PM200" s="30"/>
      <c r="PN200" s="30"/>
      <c r="PO200" s="30"/>
      <c r="PP200" s="30"/>
      <c r="PQ200" s="30"/>
      <c r="PR200" s="30"/>
      <c r="PS200" s="30"/>
      <c r="PT200" s="30"/>
      <c r="PU200" s="30"/>
      <c r="PV200" s="30"/>
      <c r="PW200" s="30"/>
      <c r="PX200" s="30"/>
      <c r="PY200" s="30"/>
      <c r="PZ200" s="30"/>
      <c r="QA200" s="30"/>
      <c r="QB200" s="30"/>
      <c r="QC200" s="30"/>
      <c r="QD200" s="30"/>
      <c r="QE200" s="30"/>
      <c r="QF200" s="30"/>
      <c r="QG200" s="30"/>
      <c r="QH200" s="30"/>
      <c r="QI200" s="30"/>
      <c r="QJ200" s="30"/>
      <c r="QK200" s="30"/>
      <c r="QL200" s="30"/>
      <c r="QM200" s="30"/>
      <c r="QN200" s="30"/>
      <c r="QO200" s="30"/>
      <c r="QP200" s="30"/>
      <c r="QQ200" s="30"/>
      <c r="QR200" s="30"/>
      <c r="QS200" s="30"/>
      <c r="QT200" s="30"/>
      <c r="QU200" s="30"/>
      <c r="QV200" s="30"/>
      <c r="QW200" s="30"/>
      <c r="QX200" s="30"/>
      <c r="QY200" s="30"/>
      <c r="QZ200" s="30"/>
      <c r="RA200" s="30"/>
      <c r="RB200" s="30"/>
      <c r="RC200" s="30"/>
      <c r="RD200" s="30"/>
      <c r="RE200" s="30"/>
      <c r="RF200" s="30"/>
      <c r="RG200" s="30"/>
      <c r="RH200" s="30"/>
      <c r="RI200" s="30"/>
      <c r="RJ200" s="30"/>
      <c r="RK200" s="30"/>
      <c r="RL200" s="30"/>
      <c r="RM200" s="30"/>
      <c r="RN200" s="30"/>
      <c r="RO200" s="30"/>
      <c r="RP200" s="30"/>
      <c r="RQ200" s="30"/>
      <c r="RR200" s="30"/>
      <c r="RS200" s="30"/>
      <c r="RT200" s="30"/>
      <c r="RU200" s="30"/>
      <c r="RV200" s="30"/>
      <c r="RW200" s="30"/>
      <c r="RX200" s="30"/>
      <c r="RY200" s="30"/>
      <c r="RZ200" s="30"/>
      <c r="SA200" s="30"/>
      <c r="SB200" s="30"/>
      <c r="SC200" s="30"/>
      <c r="SD200" s="30"/>
      <c r="SE200" s="30"/>
      <c r="SF200" s="30"/>
      <c r="SG200" s="30"/>
      <c r="SH200" s="30"/>
      <c r="SI200" s="30"/>
      <c r="SJ200" s="30"/>
      <c r="SK200" s="30"/>
      <c r="SL200" s="30"/>
      <c r="SM200" s="30"/>
      <c r="SN200" s="30"/>
      <c r="SO200" s="30"/>
      <c r="SP200" s="30"/>
      <c r="SQ200" s="30"/>
      <c r="SR200" s="30"/>
      <c r="SS200" s="30"/>
      <c r="ST200" s="30"/>
      <c r="SU200" s="30"/>
      <c r="SV200" s="30"/>
      <c r="SW200" s="30"/>
      <c r="SX200" s="30"/>
      <c r="SY200" s="30"/>
      <c r="SZ200" s="30"/>
      <c r="TA200" s="30"/>
      <c r="TB200" s="30"/>
      <c r="TC200" s="30"/>
      <c r="TD200" s="30"/>
      <c r="TE200" s="30"/>
      <c r="TF200" s="30"/>
      <c r="TG200" s="30"/>
      <c r="TH200" s="30"/>
      <c r="TI200" s="30"/>
      <c r="TJ200" s="30"/>
      <c r="TK200" s="30"/>
      <c r="TL200" s="30"/>
      <c r="TM200" s="30"/>
      <c r="TN200" s="30"/>
      <c r="TO200" s="30"/>
      <c r="TP200" s="30"/>
      <c r="TQ200" s="30"/>
      <c r="TR200" s="30"/>
      <c r="TS200" s="30"/>
      <c r="TT200" s="30"/>
      <c r="TU200" s="30"/>
      <c r="TV200" s="30"/>
      <c r="TW200" s="30"/>
      <c r="TX200" s="30"/>
      <c r="TY200" s="30"/>
      <c r="TZ200" s="30"/>
      <c r="UA200" s="30"/>
      <c r="UB200" s="30"/>
      <c r="UC200" s="30"/>
      <c r="UD200" s="30"/>
      <c r="UE200" s="30"/>
      <c r="UF200" s="30"/>
      <c r="UG200" s="30"/>
      <c r="UH200" s="30"/>
      <c r="UI200" s="30"/>
      <c r="UJ200" s="30"/>
      <c r="UK200" s="30"/>
      <c r="UL200" s="30"/>
      <c r="UM200" s="30"/>
      <c r="UN200" s="30"/>
      <c r="UO200" s="30"/>
      <c r="UP200" s="30"/>
      <c r="UQ200" s="30"/>
      <c r="UR200" s="30"/>
      <c r="US200" s="30"/>
      <c r="UT200" s="30"/>
      <c r="UU200" s="30"/>
      <c r="UV200" s="30"/>
      <c r="UW200" s="30"/>
      <c r="UX200" s="30"/>
      <c r="UY200" s="30"/>
      <c r="UZ200" s="30"/>
      <c r="VA200" s="30"/>
      <c r="VB200" s="30"/>
      <c r="VC200" s="30"/>
      <c r="VD200" s="30"/>
      <c r="VE200" s="30"/>
      <c r="VF200" s="30"/>
      <c r="VG200" s="30"/>
      <c r="VH200" s="30"/>
      <c r="VI200" s="30"/>
      <c r="VJ200" s="30"/>
      <c r="VK200" s="30"/>
      <c r="VL200" s="30"/>
      <c r="VM200" s="30"/>
      <c r="VN200" s="30"/>
      <c r="VO200" s="30"/>
      <c r="VP200" s="30"/>
      <c r="VQ200" s="30"/>
      <c r="VR200" s="30"/>
      <c r="VS200" s="30"/>
      <c r="VT200" s="30"/>
      <c r="VU200" s="30"/>
      <c r="VV200" s="30"/>
      <c r="VW200" s="30"/>
      <c r="VX200" s="30"/>
      <c r="VY200" s="30"/>
      <c r="VZ200" s="30"/>
      <c r="WA200" s="30"/>
      <c r="WB200" s="30"/>
      <c r="WC200" s="30"/>
      <c r="WD200" s="30"/>
      <c r="WE200" s="30"/>
      <c r="WF200" s="30"/>
      <c r="WG200" s="30"/>
      <c r="WH200" s="30"/>
      <c r="WI200" s="30"/>
      <c r="WJ200" s="30"/>
      <c r="WK200" s="30"/>
      <c r="WL200" s="30"/>
      <c r="WM200" s="30"/>
      <c r="WN200" s="30"/>
      <c r="WO200" s="30"/>
      <c r="WP200" s="30"/>
      <c r="WQ200" s="30"/>
      <c r="WR200" s="30"/>
      <c r="WS200" s="30"/>
      <c r="WT200" s="30"/>
      <c r="WU200" s="30"/>
      <c r="WV200" s="30"/>
      <c r="WW200" s="30"/>
      <c r="WX200" s="30"/>
      <c r="WY200" s="30"/>
      <c r="WZ200" s="30"/>
      <c r="XA200" s="30"/>
      <c r="XB200" s="30"/>
      <c r="XC200" s="30"/>
      <c r="XD200" s="30"/>
      <c r="XE200" s="30"/>
      <c r="XF200" s="30"/>
      <c r="XG200" s="30"/>
      <c r="XH200" s="30"/>
      <c r="XI200" s="30"/>
      <c r="XJ200" s="30"/>
      <c r="XK200" s="30"/>
      <c r="XL200" s="30"/>
      <c r="XM200" s="30"/>
      <c r="XN200" s="30"/>
      <c r="XO200" s="30"/>
      <c r="XP200" s="30"/>
      <c r="XQ200" s="30"/>
      <c r="XR200" s="30"/>
      <c r="XS200" s="30"/>
      <c r="XT200" s="30"/>
      <c r="XU200" s="30"/>
      <c r="XV200" s="30"/>
      <c r="XW200" s="30"/>
      <c r="XX200" s="30"/>
      <c r="XY200" s="30"/>
      <c r="XZ200" s="30"/>
      <c r="YA200" s="30"/>
      <c r="YB200" s="30"/>
      <c r="YC200" s="30"/>
      <c r="YD200" s="30"/>
      <c r="YE200" s="30"/>
      <c r="YF200" s="30"/>
      <c r="YG200" s="30"/>
      <c r="YH200" s="30"/>
      <c r="YI200" s="30"/>
      <c r="YJ200" s="30"/>
      <c r="YK200" s="30"/>
      <c r="YL200" s="30"/>
      <c r="YM200" s="30"/>
      <c r="YN200" s="30"/>
      <c r="YO200" s="30"/>
      <c r="YP200" s="30"/>
      <c r="YQ200" s="30"/>
      <c r="YR200" s="30"/>
      <c r="YS200" s="30"/>
      <c r="YT200" s="30"/>
      <c r="YU200" s="30"/>
      <c r="YV200" s="30"/>
      <c r="YW200" s="30"/>
      <c r="YX200" s="30"/>
      <c r="YY200" s="30"/>
      <c r="YZ200" s="30"/>
      <c r="ZA200" s="30"/>
      <c r="ZB200" s="30"/>
      <c r="ZC200" s="30"/>
      <c r="ZD200" s="30"/>
      <c r="ZE200" s="30"/>
      <c r="ZF200" s="30"/>
      <c r="ZG200" s="30"/>
      <c r="ZH200" s="30"/>
      <c r="ZI200" s="30"/>
      <c r="ZJ200" s="30"/>
      <c r="ZK200" s="30"/>
      <c r="ZL200" s="30"/>
      <c r="ZM200" s="30"/>
      <c r="ZN200" s="30"/>
      <c r="ZO200" s="30"/>
      <c r="ZP200" s="30"/>
      <c r="ZQ200" s="30"/>
      <c r="ZR200" s="30"/>
      <c r="ZS200" s="30"/>
      <c r="ZT200" s="30"/>
      <c r="ZU200" s="30"/>
      <c r="ZV200" s="30"/>
      <c r="ZW200" s="30"/>
      <c r="ZX200" s="30"/>
      <c r="ZY200" s="30"/>
      <c r="ZZ200" s="30"/>
      <c r="AAA200" s="30"/>
      <c r="AAB200" s="30"/>
      <c r="AAC200" s="30"/>
      <c r="AAD200" s="30"/>
      <c r="AAE200" s="30"/>
      <c r="AAF200" s="30"/>
      <c r="AAG200" s="30"/>
      <c r="AAH200" s="30"/>
      <c r="AAI200" s="30"/>
      <c r="AAJ200" s="30"/>
      <c r="AAK200" s="30"/>
      <c r="AAL200" s="30"/>
      <c r="AAM200" s="30"/>
      <c r="AAN200" s="30"/>
      <c r="AAO200" s="30"/>
      <c r="AAP200" s="30"/>
      <c r="AAQ200" s="30"/>
      <c r="AAR200" s="30"/>
      <c r="AAS200" s="30"/>
      <c r="AAT200" s="30"/>
      <c r="AAU200" s="30"/>
      <c r="AAV200" s="30"/>
      <c r="AAW200" s="30"/>
      <c r="AAX200" s="30"/>
      <c r="AAY200" s="30"/>
      <c r="AAZ200" s="30"/>
      <c r="ABA200" s="30"/>
      <c r="ABB200" s="30"/>
      <c r="ABC200" s="30"/>
      <c r="ABD200" s="30"/>
      <c r="ABE200" s="30"/>
      <c r="ABF200" s="30"/>
      <c r="ABG200" s="30"/>
      <c r="ABH200" s="30"/>
      <c r="ABI200" s="30"/>
      <c r="ABJ200" s="30"/>
      <c r="ABK200" s="30"/>
      <c r="ABL200" s="30"/>
      <c r="ABM200" s="30"/>
      <c r="ABN200" s="30"/>
      <c r="ABO200" s="30"/>
      <c r="ABP200" s="30"/>
      <c r="ABQ200" s="30"/>
      <c r="ABR200" s="30"/>
      <c r="ABS200" s="30"/>
      <c r="ABT200" s="30"/>
      <c r="ABU200" s="30"/>
      <c r="ABV200" s="30"/>
      <c r="ABW200" s="30"/>
      <c r="ABX200" s="30"/>
      <c r="ABY200" s="30"/>
      <c r="ABZ200" s="30"/>
      <c r="ACA200" s="30"/>
      <c r="ACB200" s="30"/>
      <c r="ACC200" s="30"/>
      <c r="ACD200" s="30"/>
      <c r="ACE200" s="30"/>
      <c r="ACF200" s="30"/>
      <c r="ACG200" s="30"/>
      <c r="ACH200" s="30"/>
      <c r="ACI200" s="30"/>
      <c r="ACJ200" s="30"/>
      <c r="ACK200" s="30"/>
      <c r="ACL200" s="30"/>
      <c r="ACM200" s="30"/>
      <c r="ACN200" s="30"/>
      <c r="ACO200" s="30"/>
      <c r="ACP200" s="30"/>
      <c r="ACQ200" s="30"/>
      <c r="ACR200" s="30"/>
      <c r="ACS200" s="30"/>
      <c r="ACT200" s="30"/>
      <c r="ACU200" s="30"/>
      <c r="ACV200" s="30"/>
      <c r="ACW200" s="30"/>
      <c r="ACX200" s="30"/>
      <c r="ACY200" s="30"/>
      <c r="ACZ200" s="30"/>
      <c r="ADA200" s="30"/>
      <c r="ADB200" s="30"/>
      <c r="ADC200" s="30"/>
      <c r="ADD200" s="30"/>
      <c r="ADE200" s="30"/>
      <c r="ADF200" s="30"/>
      <c r="ADG200" s="30"/>
      <c r="ADH200" s="30"/>
      <c r="ADI200" s="30"/>
      <c r="ADJ200" s="30"/>
      <c r="ADK200" s="30"/>
      <c r="ADL200" s="30"/>
      <c r="ADM200" s="30"/>
      <c r="ADN200" s="30"/>
      <c r="ADO200" s="30"/>
      <c r="ADP200" s="30"/>
      <c r="ADQ200" s="30"/>
      <c r="ADR200" s="30"/>
      <c r="ADS200" s="30"/>
      <c r="ADT200" s="30"/>
      <c r="ADU200" s="30"/>
      <c r="ADV200" s="30"/>
      <c r="ADW200" s="30"/>
      <c r="ADX200" s="30"/>
      <c r="ADY200" s="30"/>
      <c r="ADZ200" s="30"/>
      <c r="AEA200" s="30"/>
      <c r="AEB200" s="30"/>
      <c r="AEC200" s="30"/>
      <c r="AED200" s="30"/>
      <c r="AEE200" s="30"/>
      <c r="AEF200" s="30"/>
      <c r="AEG200" s="30"/>
      <c r="AEH200" s="30"/>
      <c r="AEI200" s="30"/>
      <c r="AEJ200" s="30"/>
      <c r="AEK200" s="30"/>
      <c r="AEL200" s="30"/>
      <c r="AEM200" s="30"/>
      <c r="AEN200" s="30"/>
      <c r="AEO200" s="30"/>
      <c r="AEP200" s="30"/>
      <c r="AEQ200" s="30"/>
      <c r="AER200" s="30"/>
      <c r="AES200" s="30"/>
      <c r="AET200" s="30"/>
      <c r="AEU200" s="30"/>
      <c r="AEV200" s="30"/>
      <c r="AEW200" s="30"/>
      <c r="AEX200" s="30"/>
      <c r="AEY200" s="30"/>
      <c r="AEZ200" s="30"/>
      <c r="AFA200" s="30"/>
      <c r="AFB200" s="30"/>
      <c r="AFC200" s="30"/>
      <c r="AFD200" s="30"/>
      <c r="AFE200" s="30"/>
      <c r="AFF200" s="30"/>
      <c r="AFG200" s="30"/>
      <c r="AFH200" s="30"/>
      <c r="AFI200" s="30"/>
      <c r="AFJ200" s="30"/>
      <c r="AFK200" s="30"/>
      <c r="AFL200" s="30"/>
      <c r="AFM200" s="30"/>
      <c r="AFN200" s="30"/>
      <c r="AFO200" s="30"/>
      <c r="AFP200" s="30"/>
      <c r="AFQ200" s="30"/>
      <c r="AFR200" s="30"/>
      <c r="AFS200" s="30"/>
      <c r="AFT200" s="30"/>
      <c r="AFU200" s="30"/>
      <c r="AFV200" s="30"/>
      <c r="AFW200" s="30"/>
      <c r="AFX200" s="30"/>
      <c r="AFY200" s="30"/>
      <c r="AFZ200" s="30"/>
      <c r="AGA200" s="30"/>
      <c r="AGB200" s="30"/>
      <c r="AGC200" s="30"/>
      <c r="AGD200" s="30"/>
      <c r="AGE200" s="30"/>
      <c r="AGF200" s="30"/>
      <c r="AGG200" s="30"/>
      <c r="AGH200" s="30"/>
      <c r="AGI200" s="30"/>
      <c r="AGJ200" s="30"/>
      <c r="AGK200" s="30"/>
      <c r="AGL200" s="30"/>
      <c r="AGM200" s="30"/>
      <c r="AGN200" s="30"/>
      <c r="AGO200" s="30"/>
      <c r="AGP200" s="30"/>
      <c r="AGQ200" s="30"/>
      <c r="AGR200" s="30"/>
      <c r="AGS200" s="30"/>
      <c r="AGT200" s="30"/>
      <c r="AGU200" s="30"/>
      <c r="AGV200" s="30"/>
      <c r="AGW200" s="30"/>
      <c r="AGX200" s="30"/>
      <c r="AGY200" s="30"/>
      <c r="AGZ200" s="30"/>
      <c r="AHA200" s="30"/>
      <c r="AHB200" s="30"/>
      <c r="AHC200" s="30"/>
      <c r="AHD200" s="30"/>
      <c r="AHE200" s="30"/>
      <c r="AHF200" s="30"/>
      <c r="AHG200" s="30"/>
      <c r="AHH200" s="30"/>
      <c r="AHI200" s="30"/>
      <c r="AHJ200" s="30"/>
      <c r="AHK200" s="30"/>
      <c r="AHL200" s="30"/>
      <c r="AHM200" s="30"/>
      <c r="AHN200" s="30"/>
      <c r="AHO200" s="30"/>
      <c r="AHP200" s="30"/>
      <c r="AHQ200" s="30"/>
      <c r="AHR200" s="30"/>
      <c r="AHS200" s="30"/>
      <c r="AHT200" s="30"/>
      <c r="AHU200" s="30"/>
      <c r="AHV200" s="30"/>
      <c r="AHW200" s="30"/>
      <c r="AHX200" s="30"/>
      <c r="AHY200" s="30"/>
      <c r="AHZ200" s="30"/>
      <c r="AIA200" s="30"/>
      <c r="AIB200" s="30"/>
      <c r="AIC200" s="30"/>
      <c r="AID200" s="30"/>
      <c r="AIE200" s="30"/>
      <c r="AIF200" s="30"/>
      <c r="AIG200" s="30"/>
      <c r="AIH200" s="30"/>
      <c r="AII200" s="30"/>
      <c r="AIJ200" s="30"/>
      <c r="AIK200" s="30"/>
      <c r="AIL200" s="30"/>
      <c r="AIM200" s="30"/>
      <c r="AIN200" s="30"/>
      <c r="AIO200" s="30"/>
      <c r="AIP200" s="30"/>
      <c r="AIQ200" s="30"/>
      <c r="AIR200" s="30"/>
      <c r="AIS200" s="30"/>
      <c r="AIT200" s="30"/>
      <c r="AIU200" s="30"/>
      <c r="AIV200" s="30"/>
      <c r="AIW200" s="30"/>
      <c r="AIX200" s="30"/>
      <c r="AIY200" s="30"/>
      <c r="AIZ200" s="30"/>
      <c r="AJA200" s="30"/>
      <c r="AJB200" s="30"/>
      <c r="AJC200" s="30"/>
      <c r="AJD200" s="30"/>
      <c r="AJE200" s="30"/>
      <c r="AJF200" s="30"/>
      <c r="AJG200" s="30"/>
      <c r="AJH200" s="30"/>
      <c r="AJI200" s="30"/>
      <c r="AJJ200" s="30"/>
      <c r="AJK200" s="30"/>
      <c r="AJL200" s="30"/>
      <c r="AJM200" s="30"/>
      <c r="AJN200" s="30"/>
      <c r="AJO200" s="30"/>
      <c r="AJP200" s="30"/>
      <c r="AJQ200" s="30"/>
      <c r="AJR200" s="30"/>
      <c r="AJS200" s="30"/>
      <c r="AJT200" s="30"/>
      <c r="AJU200" s="30"/>
      <c r="AJV200" s="30"/>
      <c r="AJW200" s="30"/>
      <c r="AJX200" s="30"/>
      <c r="AJY200" s="30"/>
      <c r="AJZ200" s="30"/>
      <c r="AKA200" s="30"/>
      <c r="AKB200" s="30"/>
      <c r="AKC200" s="30"/>
      <c r="AKD200" s="30"/>
      <c r="AKE200" s="30"/>
      <c r="AKF200" s="30"/>
      <c r="AKG200" s="30"/>
      <c r="AKH200" s="30"/>
      <c r="AKI200" s="30"/>
      <c r="AKJ200" s="30"/>
      <c r="AKK200" s="30"/>
      <c r="AKL200" s="30"/>
      <c r="AKM200" s="30"/>
      <c r="AKN200" s="30"/>
      <c r="AKO200" s="30"/>
      <c r="AKP200" s="30"/>
      <c r="AKQ200" s="30"/>
      <c r="AKR200" s="30"/>
      <c r="AKS200" s="30"/>
      <c r="AKT200" s="30"/>
      <c r="AKU200" s="30"/>
      <c r="AKV200" s="30"/>
      <c r="AKW200" s="30"/>
      <c r="AKX200" s="30"/>
      <c r="AKY200" s="30"/>
      <c r="AKZ200" s="30"/>
      <c r="ALA200" s="30"/>
      <c r="ALB200" s="30"/>
      <c r="ALC200" s="30"/>
      <c r="ALD200" s="30"/>
      <c r="ALE200" s="30"/>
      <c r="ALF200" s="30"/>
      <c r="ALG200" s="30"/>
      <c r="ALH200" s="30"/>
      <c r="ALI200" s="30"/>
      <c r="ALJ200" s="30"/>
      <c r="ALK200" s="30"/>
      <c r="ALL200" s="30"/>
      <c r="ALM200" s="30"/>
      <c r="ALN200" s="30"/>
      <c r="ALO200" s="30"/>
      <c r="ALP200" s="30"/>
      <c r="ALQ200" s="30"/>
      <c r="ALR200" s="30"/>
      <c r="ALS200" s="30"/>
      <c r="ALT200" s="30"/>
      <c r="ALU200" s="30"/>
      <c r="ALV200" s="30"/>
      <c r="ALW200" s="30"/>
      <c r="ALX200" s="30"/>
      <c r="ALY200" s="30"/>
      <c r="ALZ200" s="30"/>
      <c r="AMA200" s="30"/>
      <c r="AMB200" s="30"/>
      <c r="AMC200" s="30"/>
      <c r="AMD200" s="30"/>
      <c r="AME200" s="30"/>
      <c r="AMF200" s="30"/>
      <c r="AMG200" s="30"/>
      <c r="AMH200" s="30"/>
      <c r="AMI200" s="30"/>
      <c r="AMJ200" s="30"/>
      <c r="AMK200" s="30"/>
      <c r="AML200" s="30"/>
      <c r="AMM200" s="30"/>
      <c r="AMN200" s="30"/>
      <c r="AMO200" s="30"/>
      <c r="AMP200" s="30"/>
      <c r="AMQ200" s="30"/>
      <c r="AMR200" s="30"/>
      <c r="AMS200" s="30"/>
      <c r="AMT200" s="30"/>
      <c r="AMU200" s="30"/>
      <c r="AMV200" s="30"/>
      <c r="AMW200" s="30"/>
      <c r="AMX200" s="30"/>
      <c r="AMY200" s="30"/>
      <c r="AMZ200" s="30"/>
      <c r="ANA200" s="30"/>
      <c r="ANB200" s="30"/>
      <c r="ANC200" s="30"/>
      <c r="AND200" s="30"/>
      <c r="ANE200" s="30"/>
      <c r="ANF200" s="30"/>
      <c r="ANG200" s="30"/>
      <c r="ANH200" s="30"/>
      <c r="ANI200" s="30"/>
      <c r="ANJ200" s="30"/>
      <c r="ANK200" s="30"/>
      <c r="ANL200" s="30"/>
      <c r="ANM200" s="30"/>
      <c r="ANN200" s="30"/>
      <c r="ANO200" s="30"/>
      <c r="ANP200" s="30"/>
      <c r="ANQ200" s="30"/>
      <c r="ANR200" s="30"/>
      <c r="ANS200" s="30"/>
      <c r="ANT200" s="30"/>
      <c r="ANU200" s="30"/>
      <c r="ANV200" s="30"/>
      <c r="ANW200" s="30"/>
      <c r="ANX200" s="30"/>
      <c r="ANY200" s="30"/>
      <c r="ANZ200" s="30"/>
      <c r="AOA200" s="30"/>
      <c r="AOB200" s="30"/>
      <c r="AOC200" s="30"/>
      <c r="AOD200" s="30"/>
      <c r="AOE200" s="30"/>
      <c r="AOF200" s="30"/>
      <c r="AOG200" s="30"/>
      <c r="AOH200" s="30"/>
      <c r="AOI200" s="30"/>
      <c r="AOJ200" s="30"/>
      <c r="AOK200" s="30"/>
      <c r="AOL200" s="30"/>
      <c r="AOM200" s="30"/>
      <c r="AON200" s="30"/>
      <c r="AOO200" s="30"/>
      <c r="AOP200" s="30"/>
      <c r="AOQ200" s="30"/>
      <c r="AOR200" s="30"/>
      <c r="AOS200" s="30"/>
      <c r="AOT200" s="30"/>
      <c r="AOU200" s="30"/>
      <c r="AOV200" s="30"/>
      <c r="AOW200" s="30"/>
      <c r="AOX200" s="30"/>
      <c r="AOY200" s="30"/>
      <c r="AOZ200" s="30"/>
      <c r="APA200" s="30"/>
      <c r="APB200" s="30"/>
      <c r="APC200" s="30"/>
      <c r="APD200" s="30"/>
      <c r="APE200" s="30"/>
      <c r="APF200" s="30"/>
      <c r="APG200" s="30"/>
      <c r="APH200" s="30"/>
      <c r="API200" s="30"/>
      <c r="APJ200" s="30"/>
      <c r="APK200" s="30"/>
      <c r="APL200" s="30"/>
      <c r="APM200" s="30"/>
      <c r="APN200" s="30"/>
      <c r="APO200" s="30"/>
      <c r="APP200" s="30"/>
      <c r="APQ200" s="30"/>
      <c r="APR200" s="30"/>
      <c r="APS200" s="30"/>
      <c r="APT200" s="30"/>
      <c r="APU200" s="30"/>
      <c r="APV200" s="30"/>
      <c r="APW200" s="30"/>
      <c r="APX200" s="30"/>
      <c r="APY200" s="30"/>
      <c r="APZ200" s="30"/>
      <c r="AQA200" s="30"/>
      <c r="AQB200" s="30"/>
      <c r="AQC200" s="30"/>
      <c r="AQD200" s="30"/>
      <c r="AQE200" s="30"/>
      <c r="AQF200" s="30"/>
      <c r="AQG200" s="30"/>
      <c r="AQH200" s="30"/>
      <c r="AQI200" s="30"/>
      <c r="AQJ200" s="30"/>
      <c r="AQK200" s="30"/>
      <c r="AQL200" s="30"/>
      <c r="AQM200" s="30"/>
      <c r="AQN200" s="30"/>
      <c r="AQO200" s="30"/>
      <c r="AQP200" s="30"/>
      <c r="AQQ200" s="30"/>
      <c r="AQR200" s="30"/>
      <c r="AQS200" s="30"/>
      <c r="AQT200" s="30"/>
      <c r="AQU200" s="30"/>
      <c r="AQV200" s="30"/>
      <c r="AQW200" s="30"/>
      <c r="AQX200" s="30"/>
      <c r="AQY200" s="30"/>
      <c r="AQZ200" s="30"/>
      <c r="ARA200" s="30"/>
      <c r="ARB200" s="30"/>
      <c r="ARC200" s="30"/>
      <c r="ARD200" s="30"/>
      <c r="ARE200" s="30"/>
      <c r="ARF200" s="30"/>
      <c r="ARG200" s="30"/>
      <c r="ARH200" s="30"/>
      <c r="ARI200" s="30"/>
      <c r="ARJ200" s="30"/>
      <c r="ARK200" s="30"/>
      <c r="ARL200" s="30"/>
      <c r="ARM200" s="30"/>
      <c r="ARN200" s="30"/>
      <c r="ARO200" s="30"/>
      <c r="ARP200" s="30"/>
      <c r="ARQ200" s="30"/>
      <c r="ARR200" s="30"/>
      <c r="ARS200" s="30"/>
      <c r="ART200" s="30"/>
      <c r="ARU200" s="30"/>
      <c r="ARV200" s="30"/>
      <c r="ARW200" s="30"/>
      <c r="ARX200" s="30"/>
      <c r="ARY200" s="30"/>
      <c r="ARZ200" s="30"/>
      <c r="ASA200" s="30"/>
      <c r="ASB200" s="30"/>
      <c r="ASC200" s="30"/>
      <c r="ASD200" s="30"/>
      <c r="ASE200" s="30"/>
      <c r="ASF200" s="30"/>
      <c r="ASG200" s="30"/>
      <c r="ASH200" s="30"/>
      <c r="ASI200" s="30"/>
      <c r="ASJ200" s="30"/>
      <c r="ASK200" s="30"/>
      <c r="ASL200" s="30"/>
      <c r="ASM200" s="30"/>
      <c r="ASN200" s="30"/>
      <c r="ASO200" s="30"/>
      <c r="ASP200" s="30"/>
      <c r="ASQ200" s="30"/>
      <c r="ASR200" s="30"/>
      <c r="ASS200" s="30"/>
      <c r="AST200" s="30"/>
      <c r="ASU200" s="30"/>
      <c r="ASV200" s="30"/>
      <c r="ASW200" s="30"/>
      <c r="ASX200" s="30"/>
      <c r="ASY200" s="30"/>
      <c r="ASZ200" s="30"/>
      <c r="ATA200" s="30"/>
      <c r="ATB200" s="30"/>
      <c r="ATC200" s="30"/>
      <c r="ATD200" s="30"/>
      <c r="ATE200" s="30"/>
      <c r="ATF200" s="30"/>
      <c r="ATG200" s="30"/>
      <c r="ATH200" s="30"/>
      <c r="ATI200" s="30"/>
      <c r="ATJ200" s="30"/>
      <c r="ATK200" s="30"/>
      <c r="ATL200" s="30"/>
      <c r="ATM200" s="30"/>
      <c r="ATN200" s="30"/>
      <c r="ATO200" s="30"/>
      <c r="ATP200" s="30"/>
      <c r="ATQ200" s="30"/>
      <c r="ATR200" s="30"/>
      <c r="ATS200" s="30"/>
      <c r="ATT200" s="30"/>
      <c r="ATU200" s="30"/>
      <c r="ATV200" s="30"/>
      <c r="ATW200" s="30"/>
      <c r="ATX200" s="30"/>
      <c r="ATY200" s="30"/>
      <c r="ATZ200" s="30"/>
      <c r="AUA200" s="30"/>
      <c r="AUB200" s="30"/>
      <c r="AUC200" s="30"/>
      <c r="AUD200" s="30"/>
      <c r="AUE200" s="30"/>
      <c r="AUF200" s="30"/>
      <c r="AUG200" s="30"/>
      <c r="AUH200" s="30"/>
      <c r="AUI200" s="30"/>
      <c r="AUJ200" s="30"/>
      <c r="AUK200" s="30"/>
      <c r="AUL200" s="30"/>
      <c r="AUM200" s="30"/>
      <c r="AUN200" s="30"/>
      <c r="AUO200" s="30"/>
      <c r="AUP200" s="30"/>
      <c r="AUQ200" s="30"/>
      <c r="AUR200" s="30"/>
      <c r="AUS200" s="30"/>
      <c r="AUT200" s="30"/>
      <c r="AUU200" s="30"/>
      <c r="AUV200" s="30"/>
      <c r="AUW200" s="30"/>
      <c r="AUX200" s="30"/>
      <c r="AUY200" s="30"/>
      <c r="AUZ200" s="30"/>
      <c r="AVA200" s="30"/>
      <c r="AVB200" s="30"/>
      <c r="AVC200" s="30"/>
      <c r="AVD200" s="30"/>
      <c r="AVE200" s="30"/>
      <c r="AVF200" s="30"/>
      <c r="AVG200" s="30"/>
      <c r="AVH200" s="30"/>
      <c r="AVI200" s="30"/>
      <c r="AVJ200" s="30"/>
      <c r="AVK200" s="30"/>
      <c r="AVL200" s="30"/>
      <c r="AVM200" s="30"/>
      <c r="AVN200" s="30"/>
      <c r="AVO200" s="30"/>
      <c r="AVP200" s="30"/>
      <c r="AVQ200" s="30"/>
      <c r="AVR200" s="30"/>
      <c r="AVS200" s="30"/>
      <c r="AVT200" s="30"/>
      <c r="AVU200" s="30"/>
      <c r="AVV200" s="30"/>
      <c r="AVW200" s="30"/>
      <c r="AVX200" s="30"/>
      <c r="AVY200" s="30"/>
      <c r="AVZ200" s="30"/>
      <c r="AWA200" s="30"/>
      <c r="AWB200" s="30"/>
      <c r="AWC200" s="30"/>
      <c r="AWD200" s="30"/>
      <c r="AWE200" s="30"/>
      <c r="AWF200" s="30"/>
      <c r="AWG200" s="30"/>
      <c r="AWH200" s="30"/>
      <c r="AWI200" s="30"/>
      <c r="AWJ200" s="30"/>
      <c r="AWK200" s="30"/>
      <c r="AWL200" s="30"/>
      <c r="AWM200" s="30"/>
      <c r="AWN200" s="30"/>
      <c r="AWO200" s="30"/>
      <c r="AWP200" s="30"/>
      <c r="AWQ200" s="30"/>
      <c r="AWR200" s="30"/>
      <c r="AWS200" s="30"/>
      <c r="AWT200" s="30"/>
      <c r="AWU200" s="30"/>
      <c r="AWV200" s="30"/>
      <c r="AWW200" s="30"/>
      <c r="AWX200" s="30"/>
      <c r="AWY200" s="30"/>
      <c r="AWZ200" s="30"/>
      <c r="AXA200" s="30"/>
      <c r="AXB200" s="30"/>
      <c r="AXC200" s="30"/>
      <c r="AXD200" s="30"/>
      <c r="AXE200" s="30"/>
      <c r="AXF200" s="30"/>
      <c r="AXG200" s="30"/>
      <c r="AXH200" s="30"/>
      <c r="AXI200" s="30"/>
      <c r="AXJ200" s="30"/>
      <c r="AXK200" s="30"/>
      <c r="AXL200" s="30"/>
      <c r="AXM200" s="30"/>
      <c r="AXN200" s="30"/>
      <c r="AXO200" s="30"/>
      <c r="AXP200" s="30"/>
      <c r="AXQ200" s="30"/>
      <c r="AXR200" s="30"/>
      <c r="AXS200" s="30"/>
      <c r="AXT200" s="30"/>
      <c r="AXU200" s="30"/>
      <c r="AXV200" s="30"/>
      <c r="AXW200" s="30"/>
      <c r="AXX200" s="30"/>
      <c r="AXY200" s="30"/>
      <c r="AXZ200" s="30"/>
      <c r="AYA200" s="30"/>
      <c r="AYB200" s="30"/>
      <c r="AYC200" s="30"/>
      <c r="AYD200" s="30"/>
      <c r="AYE200" s="30"/>
      <c r="AYF200" s="30"/>
      <c r="AYG200" s="30"/>
      <c r="AYH200" s="30"/>
      <c r="AYI200" s="30"/>
      <c r="AYJ200" s="30"/>
      <c r="AYK200" s="30"/>
      <c r="AYL200" s="30"/>
      <c r="AYM200" s="30"/>
      <c r="AYN200" s="30"/>
      <c r="AYO200" s="30"/>
      <c r="AYP200" s="30"/>
      <c r="AYQ200" s="30"/>
      <c r="AYR200" s="30"/>
      <c r="AYS200" s="30"/>
      <c r="AYT200" s="30"/>
      <c r="AYU200" s="30"/>
      <c r="AYV200" s="30"/>
      <c r="AYW200" s="30"/>
      <c r="AYX200" s="30"/>
      <c r="AYY200" s="30"/>
      <c r="AYZ200" s="30"/>
      <c r="AZA200" s="30"/>
      <c r="AZB200" s="30"/>
      <c r="AZC200" s="30"/>
      <c r="AZD200" s="30"/>
      <c r="AZE200" s="30"/>
      <c r="AZF200" s="30"/>
      <c r="AZG200" s="30"/>
      <c r="AZH200" s="30"/>
      <c r="AZI200" s="30"/>
      <c r="AZJ200" s="30"/>
      <c r="AZK200" s="30"/>
      <c r="AZL200" s="30"/>
      <c r="AZM200" s="30"/>
      <c r="AZN200" s="30"/>
      <c r="AZO200" s="30"/>
      <c r="AZP200" s="30"/>
      <c r="AZQ200" s="30"/>
      <c r="AZR200" s="30"/>
      <c r="AZS200" s="30"/>
      <c r="AZT200" s="30"/>
      <c r="AZU200" s="30"/>
      <c r="AZV200" s="30"/>
      <c r="AZW200" s="30"/>
      <c r="AZX200" s="30"/>
      <c r="AZY200" s="30"/>
      <c r="AZZ200" s="30"/>
      <c r="BAA200" s="30"/>
      <c r="BAB200" s="30"/>
      <c r="BAC200" s="30"/>
      <c r="BAD200" s="30"/>
      <c r="BAE200" s="30"/>
      <c r="BAF200" s="30"/>
      <c r="BAG200" s="30"/>
      <c r="BAH200" s="30"/>
      <c r="BAI200" s="30"/>
      <c r="BAJ200" s="30"/>
      <c r="BAK200" s="30"/>
      <c r="BAL200" s="30"/>
      <c r="BAM200" s="30"/>
      <c r="BAN200" s="30"/>
      <c r="BAO200" s="30"/>
      <c r="BAP200" s="30"/>
      <c r="BAQ200" s="30"/>
      <c r="BAR200" s="30"/>
      <c r="BAS200" s="30"/>
      <c r="BAT200" s="30"/>
      <c r="BAU200" s="30"/>
      <c r="BAV200" s="30"/>
      <c r="BAW200" s="30"/>
      <c r="BAX200" s="30"/>
      <c r="BAY200" s="30"/>
      <c r="BAZ200" s="30"/>
      <c r="BBA200" s="30"/>
      <c r="BBB200" s="30"/>
      <c r="BBC200" s="30"/>
      <c r="BBD200" s="30"/>
      <c r="BBE200" s="30"/>
      <c r="BBF200" s="30"/>
      <c r="BBG200" s="30"/>
      <c r="BBH200" s="30"/>
      <c r="BBI200" s="30"/>
      <c r="BBJ200" s="30"/>
      <c r="BBK200" s="30"/>
      <c r="BBL200" s="30"/>
      <c r="BBM200" s="30"/>
      <c r="BBN200" s="30"/>
      <c r="BBO200" s="30"/>
      <c r="BBP200" s="30"/>
      <c r="BBQ200" s="30"/>
      <c r="BBR200" s="30"/>
      <c r="BBS200" s="30"/>
      <c r="BBT200" s="30"/>
      <c r="BBU200" s="30"/>
      <c r="BBV200" s="30"/>
      <c r="BBW200" s="30"/>
      <c r="BBX200" s="30"/>
      <c r="BBY200" s="30"/>
      <c r="BBZ200" s="30"/>
      <c r="BCA200" s="30"/>
      <c r="BCB200" s="30"/>
      <c r="BCC200" s="30"/>
      <c r="BCD200" s="30"/>
      <c r="BCE200" s="30"/>
      <c r="BCF200" s="30"/>
      <c r="BCG200" s="30"/>
      <c r="BCH200" s="30"/>
      <c r="BCI200" s="30"/>
      <c r="BCJ200" s="30"/>
      <c r="BCK200" s="30"/>
      <c r="BCL200" s="30"/>
      <c r="BCM200" s="30"/>
      <c r="BCN200" s="30"/>
      <c r="BCO200" s="30"/>
      <c r="BCP200" s="30"/>
      <c r="BCQ200" s="30"/>
      <c r="BCR200" s="30"/>
      <c r="BCS200" s="30"/>
      <c r="BCT200" s="30"/>
      <c r="BCU200" s="30"/>
      <c r="BCV200" s="30"/>
      <c r="BCW200" s="30"/>
      <c r="BCX200" s="30"/>
      <c r="BCY200" s="30"/>
      <c r="BCZ200" s="30"/>
      <c r="BDA200" s="30"/>
      <c r="BDB200" s="30"/>
      <c r="BDC200" s="30"/>
      <c r="BDD200" s="30"/>
      <c r="BDE200" s="30"/>
      <c r="BDF200" s="30"/>
      <c r="BDG200" s="30"/>
      <c r="BDH200" s="30"/>
      <c r="BDI200" s="30"/>
      <c r="BDJ200" s="30"/>
      <c r="BDK200" s="30"/>
      <c r="BDL200" s="30"/>
      <c r="BDM200" s="30"/>
      <c r="BDN200" s="30"/>
      <c r="BDO200" s="30"/>
      <c r="BDP200" s="30"/>
      <c r="BDQ200" s="30"/>
      <c r="BDR200" s="30"/>
      <c r="BDS200" s="30"/>
      <c r="BDT200" s="30"/>
      <c r="BDU200" s="30"/>
      <c r="BDV200" s="30"/>
      <c r="BDW200" s="30"/>
      <c r="BDX200" s="30"/>
      <c r="BDY200" s="30"/>
      <c r="BDZ200" s="30"/>
      <c r="BEA200" s="30"/>
      <c r="BEB200" s="30"/>
      <c r="BEC200" s="30"/>
      <c r="BED200" s="30"/>
      <c r="BEE200" s="30"/>
      <c r="BEF200" s="30"/>
      <c r="BEG200" s="30"/>
      <c r="BEH200" s="30"/>
      <c r="BEI200" s="30"/>
      <c r="BEJ200" s="30"/>
      <c r="BEK200" s="30"/>
      <c r="BEL200" s="30"/>
      <c r="BEM200" s="30"/>
      <c r="BEN200" s="30"/>
      <c r="BEO200" s="30"/>
      <c r="BEP200" s="30"/>
      <c r="BEQ200" s="30"/>
      <c r="BER200" s="30"/>
      <c r="BES200" s="30"/>
      <c r="BET200" s="30"/>
      <c r="BEU200" s="30"/>
      <c r="BEV200" s="30"/>
      <c r="BEW200" s="30"/>
      <c r="BEX200" s="30"/>
      <c r="BEY200" s="30"/>
      <c r="BEZ200" s="30"/>
      <c r="BFA200" s="30"/>
      <c r="BFB200" s="30"/>
      <c r="BFC200" s="30"/>
      <c r="BFD200" s="30"/>
      <c r="BFE200" s="30"/>
      <c r="BFF200" s="30"/>
      <c r="BFG200" s="30"/>
      <c r="BFH200" s="30"/>
      <c r="BFI200" s="30"/>
      <c r="BFJ200" s="30"/>
      <c r="BFK200" s="30"/>
      <c r="BFL200" s="30"/>
      <c r="BFM200" s="30"/>
      <c r="BFN200" s="30"/>
      <c r="BFO200" s="30"/>
      <c r="BFP200" s="30"/>
      <c r="BFQ200" s="30"/>
      <c r="BFR200" s="30"/>
      <c r="BFS200" s="30"/>
      <c r="BFT200" s="30"/>
      <c r="BFU200" s="30"/>
      <c r="BFV200" s="30"/>
      <c r="BFW200" s="30"/>
      <c r="BFX200" s="30"/>
      <c r="BFY200" s="30"/>
      <c r="BFZ200" s="30"/>
      <c r="BGA200" s="30"/>
      <c r="BGB200" s="30"/>
      <c r="BGC200" s="30"/>
      <c r="BGD200" s="30"/>
      <c r="BGE200" s="30"/>
      <c r="BGF200" s="30"/>
      <c r="BGG200" s="30"/>
      <c r="BGH200" s="30"/>
      <c r="BGI200" s="30"/>
      <c r="BGJ200" s="30"/>
      <c r="BGK200" s="30"/>
      <c r="BGL200" s="30"/>
      <c r="BGM200" s="30"/>
      <c r="BGN200" s="30"/>
      <c r="BGO200" s="30"/>
      <c r="BGP200" s="30"/>
      <c r="BGQ200" s="30"/>
      <c r="BGR200" s="30"/>
      <c r="BGS200" s="30"/>
      <c r="BGT200" s="30"/>
      <c r="BGU200" s="30"/>
      <c r="BGV200" s="30"/>
      <c r="BGW200" s="30"/>
      <c r="BGX200" s="30"/>
      <c r="BGY200" s="30"/>
      <c r="BGZ200" s="30"/>
      <c r="BHA200" s="30"/>
      <c r="BHB200" s="30"/>
      <c r="BHC200" s="30"/>
      <c r="BHD200" s="30"/>
      <c r="BHE200" s="30"/>
      <c r="BHF200" s="30"/>
      <c r="BHG200" s="30"/>
      <c r="BHH200" s="30"/>
      <c r="BHI200" s="30"/>
      <c r="BHJ200" s="30"/>
      <c r="BHK200" s="30"/>
      <c r="BHL200" s="30"/>
      <c r="BHM200" s="30"/>
      <c r="BHN200" s="30"/>
      <c r="BHO200" s="30"/>
      <c r="BHP200" s="30"/>
      <c r="BHQ200" s="30"/>
      <c r="BHR200" s="30"/>
      <c r="BHS200" s="30"/>
      <c r="BHT200" s="30"/>
      <c r="BHU200" s="30"/>
      <c r="BHV200" s="30"/>
      <c r="BHW200" s="30"/>
      <c r="BHX200" s="30"/>
      <c r="BHY200" s="30"/>
      <c r="BHZ200" s="30"/>
      <c r="BIA200" s="30"/>
      <c r="BIB200" s="30"/>
      <c r="BIC200" s="30"/>
      <c r="BID200" s="30"/>
      <c r="BIE200" s="30"/>
      <c r="BIF200" s="30"/>
      <c r="BIG200" s="30"/>
      <c r="BIH200" s="30"/>
      <c r="BII200" s="30"/>
      <c r="BIJ200" s="30"/>
      <c r="BIK200" s="30"/>
      <c r="BIL200" s="30"/>
      <c r="BIM200" s="30"/>
      <c r="BIN200" s="30"/>
      <c r="BIO200" s="30"/>
      <c r="BIP200" s="30"/>
      <c r="BIQ200" s="30"/>
      <c r="BIR200" s="30"/>
      <c r="BIS200" s="30"/>
      <c r="BIT200" s="30"/>
      <c r="BIU200" s="30"/>
      <c r="BIV200" s="30"/>
      <c r="BIW200" s="30"/>
      <c r="BIX200" s="30"/>
      <c r="BIY200" s="30"/>
      <c r="BIZ200" s="30"/>
      <c r="BJA200" s="30"/>
      <c r="BJB200" s="30"/>
      <c r="BJC200" s="30"/>
      <c r="BJD200" s="30"/>
      <c r="BJE200" s="30"/>
      <c r="BJF200" s="30"/>
      <c r="BJG200" s="30"/>
      <c r="BJH200" s="30"/>
      <c r="BJI200" s="30"/>
      <c r="BJJ200" s="30"/>
      <c r="BJK200" s="30"/>
      <c r="BJL200" s="30"/>
      <c r="BJM200" s="30"/>
      <c r="BJN200" s="30"/>
      <c r="BJO200" s="30"/>
      <c r="BJP200" s="30"/>
      <c r="BJQ200" s="30"/>
      <c r="BJR200" s="30"/>
      <c r="BJS200" s="30"/>
      <c r="BJT200" s="30"/>
      <c r="BJU200" s="30"/>
      <c r="BJV200" s="30"/>
      <c r="BJW200" s="30"/>
      <c r="BJX200" s="30"/>
      <c r="BJY200" s="30"/>
      <c r="BJZ200" s="30"/>
      <c r="BKA200" s="30"/>
      <c r="BKB200" s="30"/>
      <c r="BKC200" s="30"/>
      <c r="BKD200" s="30"/>
      <c r="BKE200" s="30"/>
      <c r="BKF200" s="30"/>
      <c r="BKG200" s="30"/>
      <c r="BKH200" s="30"/>
      <c r="BKI200" s="30"/>
      <c r="BKJ200" s="30"/>
      <c r="BKK200" s="30"/>
      <c r="BKL200" s="30"/>
      <c r="BKM200" s="30"/>
      <c r="BKN200" s="30"/>
      <c r="BKO200" s="30"/>
      <c r="BKP200" s="30"/>
      <c r="BKQ200" s="30"/>
      <c r="BKR200" s="30"/>
      <c r="BKS200" s="30"/>
      <c r="BKT200" s="30"/>
      <c r="BKU200" s="30"/>
      <c r="BKV200" s="30"/>
      <c r="BKW200" s="30"/>
      <c r="BKX200" s="30"/>
      <c r="BKY200" s="30"/>
      <c r="BKZ200" s="30"/>
      <c r="BLA200" s="30"/>
      <c r="BLB200" s="30"/>
      <c r="BLC200" s="30"/>
      <c r="BLD200" s="30"/>
      <c r="BLE200" s="30"/>
      <c r="BLF200" s="30"/>
      <c r="BLG200" s="30"/>
      <c r="BLH200" s="30"/>
      <c r="BLI200" s="30"/>
      <c r="BLJ200" s="30"/>
      <c r="BLK200" s="30"/>
      <c r="BLL200" s="30"/>
      <c r="BLM200" s="30"/>
      <c r="BLN200" s="30"/>
      <c r="BLO200" s="30"/>
      <c r="BLP200" s="30"/>
      <c r="BLQ200" s="30"/>
      <c r="BLR200" s="30"/>
      <c r="BLS200" s="30"/>
      <c r="BLT200" s="30"/>
      <c r="BLU200" s="30"/>
      <c r="BLV200" s="30"/>
      <c r="BLW200" s="30"/>
      <c r="BLX200" s="30"/>
      <c r="BLY200" s="30"/>
      <c r="BLZ200" s="30"/>
      <c r="BMA200" s="30"/>
      <c r="BMB200" s="30"/>
      <c r="BMC200" s="30"/>
      <c r="BMD200" s="30"/>
      <c r="BME200" s="30"/>
      <c r="BMF200" s="30"/>
      <c r="BMG200" s="30"/>
      <c r="BMH200" s="30"/>
      <c r="BMI200" s="30"/>
      <c r="BMJ200" s="30"/>
      <c r="BMK200" s="30"/>
      <c r="BML200" s="30"/>
      <c r="BMM200" s="30"/>
      <c r="BMN200" s="30"/>
      <c r="BMO200" s="30"/>
      <c r="BMP200" s="30"/>
      <c r="BMQ200" s="30"/>
      <c r="BMR200" s="30"/>
      <c r="BMS200" s="30"/>
      <c r="BMT200" s="30"/>
      <c r="BMU200" s="30"/>
      <c r="BMV200" s="30"/>
      <c r="BMW200" s="30"/>
      <c r="BMX200" s="30"/>
      <c r="BMY200" s="30"/>
      <c r="BMZ200" s="30"/>
      <c r="BNA200" s="30"/>
      <c r="BNB200" s="30"/>
      <c r="BNC200" s="30"/>
      <c r="BND200" s="30"/>
      <c r="BNE200" s="30"/>
      <c r="BNF200" s="30"/>
      <c r="BNG200" s="30"/>
      <c r="BNH200" s="30"/>
      <c r="BNI200" s="30"/>
      <c r="BNJ200" s="30"/>
      <c r="BNK200" s="30"/>
      <c r="BNL200" s="30"/>
      <c r="BNM200" s="30"/>
      <c r="BNN200" s="30"/>
      <c r="BNO200" s="30"/>
      <c r="BNP200" s="30"/>
      <c r="BNQ200" s="30"/>
      <c r="BNR200" s="30"/>
      <c r="BNS200" s="30"/>
      <c r="BNT200" s="30"/>
      <c r="BNU200" s="30"/>
      <c r="BNV200" s="30"/>
      <c r="BNW200" s="30"/>
      <c r="BNX200" s="30"/>
      <c r="BNY200" s="30"/>
      <c r="BNZ200" s="30"/>
      <c r="BOA200" s="30"/>
      <c r="BOB200" s="30"/>
      <c r="BOC200" s="30"/>
      <c r="BOD200" s="30"/>
      <c r="BOE200" s="30"/>
      <c r="BOF200" s="30"/>
      <c r="BOG200" s="30"/>
      <c r="BOH200" s="30"/>
      <c r="BOI200" s="30"/>
      <c r="BOJ200" s="30"/>
      <c r="BOK200" s="30"/>
      <c r="BOL200" s="30"/>
      <c r="BOM200" s="30"/>
      <c r="BON200" s="30"/>
      <c r="BOO200" s="30"/>
      <c r="BOP200" s="30"/>
      <c r="BOQ200" s="30"/>
      <c r="BOR200" s="30"/>
      <c r="BOS200" s="30"/>
      <c r="BOT200" s="30"/>
      <c r="BOU200" s="30"/>
      <c r="BOV200" s="30"/>
      <c r="BOW200" s="30"/>
      <c r="BOX200" s="30"/>
      <c r="BOY200" s="30"/>
      <c r="BOZ200" s="30"/>
      <c r="BPA200" s="30"/>
      <c r="BPB200" s="30"/>
      <c r="BPC200" s="30"/>
      <c r="BPD200" s="30"/>
      <c r="BPE200" s="30"/>
      <c r="BPF200" s="30"/>
      <c r="BPG200" s="30"/>
      <c r="BPH200" s="30"/>
      <c r="BPI200" s="30"/>
      <c r="BPJ200" s="30"/>
      <c r="BPK200" s="30"/>
      <c r="BPL200" s="30"/>
      <c r="BPM200" s="30"/>
      <c r="BPN200" s="30"/>
      <c r="BPO200" s="30"/>
      <c r="BPP200" s="30"/>
      <c r="BPQ200" s="30"/>
      <c r="BPR200" s="30"/>
      <c r="BPS200" s="30"/>
      <c r="BPT200" s="30"/>
      <c r="BPU200" s="30"/>
      <c r="BPV200" s="30"/>
      <c r="BPW200" s="30"/>
      <c r="BPX200" s="30"/>
      <c r="BPY200" s="30"/>
      <c r="BPZ200" s="30"/>
      <c r="BQA200" s="30"/>
      <c r="BQB200" s="30"/>
      <c r="BQC200" s="30"/>
      <c r="BQD200" s="30"/>
      <c r="BQE200" s="30"/>
      <c r="BQF200" s="30"/>
      <c r="BQG200" s="30"/>
      <c r="BQH200" s="30"/>
      <c r="BQI200" s="30"/>
      <c r="BQJ200" s="30"/>
      <c r="BQK200" s="30"/>
      <c r="BQL200" s="30"/>
      <c r="BQM200" s="30"/>
      <c r="BQN200" s="30"/>
      <c r="BQO200" s="30"/>
      <c r="BQP200" s="30"/>
      <c r="BQQ200" s="30"/>
      <c r="BQR200" s="30"/>
      <c r="BQS200" s="30"/>
      <c r="BQT200" s="30"/>
      <c r="BQU200" s="30"/>
      <c r="BQV200" s="30"/>
      <c r="BQW200" s="30"/>
      <c r="BQX200" s="30"/>
      <c r="BQY200" s="30"/>
      <c r="BQZ200" s="30"/>
      <c r="BRA200" s="30"/>
      <c r="BRB200" s="30"/>
      <c r="BRC200" s="30"/>
      <c r="BRD200" s="30"/>
      <c r="BRE200" s="30"/>
      <c r="BRF200" s="30"/>
      <c r="BRG200" s="30"/>
      <c r="BRH200" s="30"/>
      <c r="BRI200" s="30"/>
      <c r="BRJ200" s="30"/>
      <c r="BRK200" s="30"/>
      <c r="BRL200" s="30"/>
      <c r="BRM200" s="30"/>
      <c r="BRN200" s="30"/>
      <c r="BRO200" s="30"/>
      <c r="BRP200" s="30"/>
      <c r="BRQ200" s="30"/>
      <c r="BRR200" s="30"/>
      <c r="BRS200" s="30"/>
      <c r="BRT200" s="30"/>
      <c r="BRU200" s="30"/>
      <c r="BRV200" s="30"/>
      <c r="BRW200" s="30"/>
      <c r="BRX200" s="30"/>
      <c r="BRY200" s="30"/>
      <c r="BRZ200" s="30"/>
      <c r="BSA200" s="30"/>
      <c r="BSB200" s="30"/>
      <c r="BSC200" s="30"/>
      <c r="BSD200" s="30"/>
      <c r="BSE200" s="30"/>
      <c r="BSF200" s="30"/>
      <c r="BSG200" s="30"/>
      <c r="BSH200" s="30"/>
      <c r="BSI200" s="30"/>
      <c r="BSJ200" s="30"/>
      <c r="BSK200" s="30"/>
      <c r="BSL200" s="30"/>
      <c r="BSM200" s="30"/>
      <c r="BSN200" s="30"/>
      <c r="BSO200" s="30"/>
      <c r="BSP200" s="30"/>
      <c r="BSQ200" s="30"/>
      <c r="BSR200" s="30"/>
      <c r="BSS200" s="30"/>
      <c r="BST200" s="30"/>
      <c r="BSU200" s="30"/>
      <c r="BSV200" s="30"/>
      <c r="BSW200" s="30"/>
      <c r="BSX200" s="30"/>
      <c r="BSY200" s="30"/>
      <c r="BSZ200" s="30"/>
      <c r="BTA200" s="30"/>
      <c r="BTB200" s="30"/>
      <c r="BTC200" s="30"/>
      <c r="BTD200" s="30"/>
      <c r="BTE200" s="30"/>
      <c r="BTF200" s="30"/>
      <c r="BTG200" s="30"/>
      <c r="BTH200" s="30"/>
      <c r="BTI200" s="30"/>
      <c r="BTJ200" s="30"/>
      <c r="BTK200" s="30"/>
      <c r="BTL200" s="30"/>
      <c r="BTM200" s="30"/>
      <c r="BTN200" s="30"/>
      <c r="BTO200" s="30"/>
      <c r="BTP200" s="30"/>
      <c r="BTQ200" s="30"/>
      <c r="BTR200" s="30"/>
      <c r="BTS200" s="30"/>
      <c r="BTT200" s="30"/>
      <c r="BTU200" s="30"/>
      <c r="BTV200" s="30"/>
      <c r="BTW200" s="30"/>
      <c r="BTX200" s="30"/>
      <c r="BTY200" s="30"/>
      <c r="BTZ200" s="30"/>
      <c r="BUA200" s="30"/>
      <c r="BUB200" s="30"/>
      <c r="BUC200" s="30"/>
      <c r="BUD200" s="30"/>
      <c r="BUE200" s="30"/>
      <c r="BUF200" s="30"/>
      <c r="BUG200" s="30"/>
      <c r="BUH200" s="30"/>
      <c r="BUI200" s="30"/>
      <c r="BUJ200" s="30"/>
      <c r="BUK200" s="30"/>
      <c r="BUL200" s="30"/>
      <c r="BUM200" s="30"/>
      <c r="BUN200" s="30"/>
      <c r="BUO200" s="30"/>
      <c r="BUP200" s="30"/>
      <c r="BUQ200" s="30"/>
      <c r="BUR200" s="30"/>
      <c r="BUS200" s="30"/>
      <c r="BUT200" s="30"/>
      <c r="BUU200" s="30"/>
      <c r="BUV200" s="30"/>
      <c r="BUW200" s="30"/>
      <c r="BUX200" s="30"/>
      <c r="BUY200" s="30"/>
      <c r="BUZ200" s="30"/>
      <c r="BVA200" s="30"/>
      <c r="BVB200" s="30"/>
      <c r="BVC200" s="30"/>
      <c r="BVD200" s="30"/>
      <c r="BVE200" s="30"/>
      <c r="BVF200" s="30"/>
      <c r="BVG200" s="30"/>
      <c r="BVH200" s="30"/>
      <c r="BVI200" s="30"/>
      <c r="BVJ200" s="30"/>
      <c r="BVK200" s="30"/>
      <c r="BVL200" s="30"/>
      <c r="BVM200" s="30"/>
      <c r="BVN200" s="30"/>
      <c r="BVO200" s="30"/>
      <c r="BVP200" s="30"/>
      <c r="BVQ200" s="30"/>
      <c r="BVR200" s="30"/>
      <c r="BVS200" s="30"/>
      <c r="BVT200" s="30"/>
      <c r="BVU200" s="30"/>
      <c r="BVV200" s="30"/>
      <c r="BVW200" s="30"/>
      <c r="BVX200" s="30"/>
      <c r="BVY200" s="30"/>
      <c r="BVZ200" s="30"/>
      <c r="BWA200" s="30"/>
      <c r="BWB200" s="30"/>
      <c r="BWC200" s="30"/>
      <c r="BWD200" s="30"/>
      <c r="BWE200" s="30"/>
      <c r="BWF200" s="30"/>
      <c r="BWG200" s="30"/>
      <c r="BWH200" s="30"/>
      <c r="BWI200" s="30"/>
      <c r="BWJ200" s="30"/>
      <c r="BWK200" s="30"/>
      <c r="BWL200" s="30"/>
      <c r="BWM200" s="30"/>
      <c r="BWN200" s="30"/>
      <c r="BWO200" s="30"/>
      <c r="BWP200" s="30"/>
      <c r="BWQ200" s="30"/>
      <c r="BWR200" s="30"/>
      <c r="BWS200" s="30"/>
      <c r="BWT200" s="30"/>
      <c r="BWU200" s="30"/>
      <c r="BWV200" s="30"/>
      <c r="BWW200" s="30"/>
      <c r="BWX200" s="30"/>
      <c r="BWY200" s="30"/>
      <c r="BWZ200" s="30"/>
      <c r="BXA200" s="30"/>
      <c r="BXB200" s="30"/>
      <c r="BXC200" s="30"/>
      <c r="BXD200" s="30"/>
      <c r="BXE200" s="30"/>
      <c r="BXF200" s="30"/>
      <c r="BXG200" s="30"/>
      <c r="BXH200" s="30"/>
      <c r="BXI200" s="30"/>
      <c r="BXJ200" s="30"/>
      <c r="BXK200" s="30"/>
      <c r="BXL200" s="30"/>
      <c r="BXM200" s="30"/>
      <c r="BXN200" s="30"/>
      <c r="BXO200" s="30"/>
      <c r="BXP200" s="30"/>
      <c r="BXQ200" s="30"/>
      <c r="BXR200" s="30"/>
      <c r="BXS200" s="30"/>
      <c r="BXT200" s="30"/>
      <c r="BXU200" s="30"/>
      <c r="BXV200" s="30"/>
      <c r="BXW200" s="30"/>
      <c r="BXX200" s="30"/>
      <c r="BXY200" s="30"/>
      <c r="BXZ200" s="30"/>
      <c r="BYA200" s="30"/>
      <c r="BYB200" s="30"/>
      <c r="BYC200" s="30"/>
      <c r="BYD200" s="30"/>
      <c r="BYE200" s="30"/>
      <c r="BYF200" s="30"/>
      <c r="BYG200" s="30"/>
      <c r="BYH200" s="30"/>
      <c r="BYI200" s="30"/>
      <c r="BYJ200" s="30"/>
      <c r="BYK200" s="30"/>
      <c r="BYL200" s="30"/>
      <c r="BYM200" s="30"/>
      <c r="BYN200" s="30"/>
      <c r="BYO200" s="30"/>
      <c r="BYP200" s="30"/>
      <c r="BYQ200" s="30"/>
      <c r="BYR200" s="30"/>
      <c r="BYS200" s="30"/>
      <c r="BYT200" s="30"/>
      <c r="BYU200" s="30"/>
      <c r="BYV200" s="30"/>
      <c r="BYW200" s="30"/>
      <c r="BYX200" s="30"/>
      <c r="BYY200" s="30"/>
      <c r="BYZ200" s="30"/>
      <c r="BZA200" s="30"/>
      <c r="BZB200" s="30"/>
      <c r="BZC200" s="30"/>
      <c r="BZD200" s="30"/>
      <c r="BZE200" s="30"/>
      <c r="BZF200" s="30"/>
      <c r="BZG200" s="30"/>
      <c r="BZH200" s="30"/>
      <c r="BZI200" s="30"/>
      <c r="BZJ200" s="30"/>
      <c r="BZK200" s="30"/>
      <c r="BZL200" s="30"/>
      <c r="BZM200" s="30"/>
      <c r="BZN200" s="30"/>
      <c r="BZO200" s="30"/>
      <c r="BZP200" s="30"/>
      <c r="BZQ200" s="30"/>
      <c r="BZR200" s="30"/>
      <c r="BZS200" s="30"/>
      <c r="BZT200" s="30"/>
      <c r="BZU200" s="30"/>
      <c r="BZV200" s="30"/>
      <c r="BZW200" s="30"/>
      <c r="BZX200" s="30"/>
      <c r="BZY200" s="30"/>
      <c r="BZZ200" s="30"/>
      <c r="CAA200" s="30"/>
      <c r="CAB200" s="30"/>
      <c r="CAC200" s="30"/>
      <c r="CAD200" s="30"/>
      <c r="CAE200" s="30"/>
      <c r="CAF200" s="30"/>
      <c r="CAG200" s="30"/>
      <c r="CAH200" s="30"/>
      <c r="CAI200" s="30"/>
      <c r="CAJ200" s="30"/>
      <c r="CAK200" s="30"/>
      <c r="CAL200" s="30"/>
      <c r="CAM200" s="30"/>
      <c r="CAN200" s="30"/>
      <c r="CAO200" s="30"/>
      <c r="CAP200" s="30"/>
      <c r="CAQ200" s="30"/>
      <c r="CAR200" s="30"/>
      <c r="CAS200" s="30"/>
      <c r="CAT200" s="30"/>
      <c r="CAU200" s="30"/>
      <c r="CAV200" s="30"/>
      <c r="CAW200" s="30"/>
      <c r="CAX200" s="30"/>
      <c r="CAY200" s="30"/>
      <c r="CAZ200" s="30"/>
      <c r="CBA200" s="30"/>
      <c r="CBB200" s="30"/>
      <c r="CBC200" s="30"/>
      <c r="CBD200" s="30"/>
      <c r="CBE200" s="30"/>
      <c r="CBF200" s="30"/>
      <c r="CBG200" s="30"/>
      <c r="CBH200" s="30"/>
      <c r="CBI200" s="30"/>
      <c r="CBJ200" s="30"/>
      <c r="CBK200" s="30"/>
      <c r="CBL200" s="30"/>
      <c r="CBM200" s="30"/>
      <c r="CBN200" s="30"/>
      <c r="CBO200" s="30"/>
      <c r="CBP200" s="30"/>
      <c r="CBQ200" s="30"/>
      <c r="CBR200" s="30"/>
      <c r="CBS200" s="30"/>
      <c r="CBT200" s="30"/>
      <c r="CBU200" s="30"/>
      <c r="CBV200" s="30"/>
      <c r="CBW200" s="30"/>
      <c r="CBX200" s="30"/>
      <c r="CBY200" s="30"/>
      <c r="CBZ200" s="30"/>
      <c r="CCA200" s="30"/>
      <c r="CCB200" s="30"/>
      <c r="CCC200" s="30"/>
      <c r="CCD200" s="30"/>
      <c r="CCE200" s="30"/>
      <c r="CCF200" s="30"/>
      <c r="CCG200" s="30"/>
      <c r="CCH200" s="30"/>
      <c r="CCI200" s="30"/>
      <c r="CCJ200" s="30"/>
      <c r="CCK200" s="30"/>
      <c r="CCL200" s="30"/>
      <c r="CCM200" s="30"/>
      <c r="CCN200" s="30"/>
      <c r="CCO200" s="30"/>
      <c r="CCP200" s="30"/>
      <c r="CCQ200" s="30"/>
      <c r="CCR200" s="30"/>
      <c r="CCS200" s="30"/>
      <c r="CCT200" s="30"/>
      <c r="CCU200" s="30"/>
      <c r="CCV200" s="30"/>
      <c r="CCW200" s="30"/>
      <c r="CCX200" s="30"/>
      <c r="CCY200" s="30"/>
      <c r="CCZ200" s="30"/>
      <c r="CDA200" s="30"/>
      <c r="CDB200" s="30"/>
      <c r="CDC200" s="30"/>
      <c r="CDD200" s="30"/>
      <c r="CDE200" s="30"/>
      <c r="CDF200" s="30"/>
      <c r="CDG200" s="30"/>
      <c r="CDH200" s="30"/>
      <c r="CDI200" s="30"/>
      <c r="CDJ200" s="30"/>
      <c r="CDK200" s="30"/>
      <c r="CDL200" s="30"/>
      <c r="CDM200" s="30"/>
      <c r="CDN200" s="30"/>
      <c r="CDO200" s="30"/>
      <c r="CDP200" s="30"/>
      <c r="CDQ200" s="30"/>
      <c r="CDR200" s="30"/>
      <c r="CDS200" s="30"/>
      <c r="CDT200" s="30"/>
      <c r="CDU200" s="30"/>
      <c r="CDV200" s="30"/>
      <c r="CDW200" s="30"/>
      <c r="CDX200" s="30"/>
      <c r="CDY200" s="30"/>
      <c r="CDZ200" s="30"/>
      <c r="CEA200" s="30"/>
      <c r="CEB200" s="30"/>
      <c r="CEC200" s="30"/>
      <c r="CED200" s="30"/>
      <c r="CEE200" s="30"/>
      <c r="CEF200" s="30"/>
      <c r="CEG200" s="30"/>
      <c r="CEH200" s="30"/>
      <c r="CEI200" s="30"/>
      <c r="CEJ200" s="30"/>
      <c r="CEK200" s="30"/>
      <c r="CEL200" s="30"/>
      <c r="CEM200" s="30"/>
      <c r="CEN200" s="30"/>
      <c r="CEO200" s="30"/>
      <c r="CEP200" s="30"/>
      <c r="CEQ200" s="30"/>
      <c r="CER200" s="30"/>
      <c r="CES200" s="30"/>
      <c r="CET200" s="30"/>
      <c r="CEU200" s="30"/>
      <c r="CEV200" s="30"/>
      <c r="CEW200" s="30"/>
      <c r="CEX200" s="30"/>
      <c r="CEY200" s="30"/>
      <c r="CEZ200" s="30"/>
      <c r="CFA200" s="30"/>
      <c r="CFB200" s="30"/>
      <c r="CFC200" s="30"/>
      <c r="CFD200" s="30"/>
      <c r="CFE200" s="30"/>
      <c r="CFF200" s="30"/>
      <c r="CFG200" s="30"/>
      <c r="CFH200" s="30"/>
      <c r="CFI200" s="30"/>
      <c r="CFJ200" s="30"/>
      <c r="CFK200" s="30"/>
      <c r="CFL200" s="30"/>
      <c r="CFM200" s="30"/>
      <c r="CFN200" s="30"/>
      <c r="CFO200" s="30"/>
      <c r="CFP200" s="30"/>
      <c r="CFQ200" s="30"/>
      <c r="CFR200" s="30"/>
      <c r="CFS200" s="30"/>
      <c r="CFT200" s="30"/>
      <c r="CFU200" s="30"/>
      <c r="CFV200" s="30"/>
      <c r="CFW200" s="30"/>
      <c r="CFX200" s="30"/>
      <c r="CFY200" s="30"/>
      <c r="CFZ200" s="30"/>
      <c r="CGA200" s="30"/>
      <c r="CGB200" s="30"/>
      <c r="CGC200" s="30"/>
      <c r="CGD200" s="30"/>
      <c r="CGE200" s="30"/>
      <c r="CGF200" s="30"/>
      <c r="CGG200" s="30"/>
      <c r="CGH200" s="30"/>
      <c r="CGI200" s="30"/>
      <c r="CGJ200" s="30"/>
      <c r="CGK200" s="30"/>
      <c r="CGL200" s="30"/>
      <c r="CGM200" s="30"/>
      <c r="CGN200" s="30"/>
      <c r="CGO200" s="30"/>
      <c r="CGP200" s="30"/>
      <c r="CGQ200" s="30"/>
      <c r="CGR200" s="30"/>
      <c r="CGS200" s="30"/>
      <c r="CGT200" s="30"/>
      <c r="CGU200" s="30"/>
      <c r="CGV200" s="30"/>
      <c r="CGW200" s="30"/>
      <c r="CGX200" s="30"/>
      <c r="CGY200" s="30"/>
      <c r="CGZ200" s="30"/>
      <c r="CHA200" s="30"/>
      <c r="CHB200" s="30"/>
      <c r="CHC200" s="30"/>
      <c r="CHD200" s="30"/>
      <c r="CHE200" s="30"/>
      <c r="CHF200" s="30"/>
      <c r="CHG200" s="30"/>
      <c r="CHH200" s="30"/>
      <c r="CHI200" s="30"/>
      <c r="CHJ200" s="30"/>
      <c r="CHK200" s="30"/>
      <c r="CHL200" s="30"/>
      <c r="CHM200" s="30"/>
      <c r="CHN200" s="30"/>
      <c r="CHO200" s="30"/>
      <c r="CHP200" s="30"/>
      <c r="CHQ200" s="30"/>
      <c r="CHR200" s="30"/>
      <c r="CHS200" s="30"/>
      <c r="CHT200" s="30"/>
      <c r="CHU200" s="30"/>
      <c r="CHV200" s="30"/>
      <c r="CHW200" s="30"/>
      <c r="CHX200" s="30"/>
      <c r="CHY200" s="30"/>
      <c r="CHZ200" s="30"/>
      <c r="CIA200" s="30"/>
      <c r="CIB200" s="30"/>
      <c r="CIC200" s="30"/>
      <c r="CID200" s="30"/>
      <c r="CIE200" s="30"/>
      <c r="CIF200" s="30"/>
      <c r="CIG200" s="30"/>
      <c r="CIH200" s="30"/>
      <c r="CII200" s="30"/>
      <c r="CIJ200" s="30"/>
      <c r="CIK200" s="30"/>
      <c r="CIL200" s="30"/>
      <c r="CIM200" s="30"/>
      <c r="CIN200" s="30"/>
      <c r="CIO200" s="30"/>
      <c r="CIP200" s="30"/>
      <c r="CIQ200" s="30"/>
      <c r="CIR200" s="30"/>
      <c r="CIS200" s="30"/>
      <c r="CIT200" s="30"/>
      <c r="CIU200" s="30"/>
      <c r="CIV200" s="30"/>
      <c r="CIW200" s="30"/>
      <c r="CIX200" s="30"/>
      <c r="CIY200" s="30"/>
      <c r="CIZ200" s="30"/>
      <c r="CJA200" s="30"/>
      <c r="CJB200" s="30"/>
      <c r="CJC200" s="30"/>
      <c r="CJD200" s="30"/>
      <c r="CJE200" s="30"/>
      <c r="CJF200" s="30"/>
      <c r="CJG200" s="30"/>
      <c r="CJH200" s="30"/>
      <c r="CJI200" s="30"/>
      <c r="CJJ200" s="30"/>
      <c r="CJK200" s="30"/>
      <c r="CJL200" s="30"/>
      <c r="CJM200" s="30"/>
      <c r="CJN200" s="30"/>
      <c r="CJO200" s="30"/>
      <c r="CJP200" s="30"/>
      <c r="CJQ200" s="30"/>
      <c r="CJR200" s="30"/>
      <c r="CJS200" s="30"/>
      <c r="CJT200" s="30"/>
      <c r="CJU200" s="30"/>
      <c r="CJV200" s="30"/>
      <c r="CJW200" s="30"/>
      <c r="CJX200" s="30"/>
      <c r="CJY200" s="30"/>
      <c r="CJZ200" s="30"/>
      <c r="CKA200" s="30"/>
      <c r="CKB200" s="30"/>
      <c r="CKC200" s="30"/>
      <c r="CKD200" s="30"/>
      <c r="CKE200" s="30"/>
      <c r="CKF200" s="30"/>
      <c r="CKG200" s="30"/>
      <c r="CKH200" s="30"/>
      <c r="CKI200" s="30"/>
      <c r="CKJ200" s="30"/>
      <c r="CKK200" s="30"/>
      <c r="CKL200" s="30"/>
      <c r="CKM200" s="30"/>
      <c r="CKN200" s="30"/>
      <c r="CKO200" s="30"/>
      <c r="CKP200" s="30"/>
      <c r="CKQ200" s="30"/>
      <c r="CKR200" s="30"/>
      <c r="CKS200" s="30"/>
      <c r="CKT200" s="30"/>
      <c r="CKU200" s="30"/>
      <c r="CKV200" s="30"/>
      <c r="CKW200" s="30"/>
      <c r="CKX200" s="30"/>
      <c r="CKY200" s="30"/>
      <c r="CKZ200" s="30"/>
      <c r="CLA200" s="30"/>
      <c r="CLB200" s="30"/>
      <c r="CLC200" s="30"/>
      <c r="CLD200" s="30"/>
      <c r="CLE200" s="30"/>
      <c r="CLF200" s="30"/>
      <c r="CLG200" s="30"/>
      <c r="CLH200" s="30"/>
      <c r="CLI200" s="30"/>
      <c r="CLJ200" s="30"/>
      <c r="CLK200" s="30"/>
      <c r="CLL200" s="30"/>
      <c r="CLM200" s="30"/>
      <c r="CLN200" s="30"/>
      <c r="CLO200" s="30"/>
      <c r="CLP200" s="30"/>
      <c r="CLQ200" s="30"/>
      <c r="CLR200" s="30"/>
      <c r="CLS200" s="30"/>
      <c r="CLT200" s="30"/>
      <c r="CLU200" s="30"/>
      <c r="CLV200" s="30"/>
      <c r="CLW200" s="30"/>
      <c r="CLX200" s="30"/>
      <c r="CLY200" s="30"/>
      <c r="CLZ200" s="30"/>
      <c r="CMA200" s="30"/>
      <c r="CMB200" s="30"/>
      <c r="CMC200" s="30"/>
      <c r="CMD200" s="30"/>
      <c r="CME200" s="30"/>
      <c r="CMF200" s="30"/>
      <c r="CMG200" s="30"/>
      <c r="CMH200" s="30"/>
      <c r="CMI200" s="30"/>
      <c r="CMJ200" s="30"/>
      <c r="CMK200" s="30"/>
      <c r="CML200" s="30"/>
      <c r="CMM200" s="30"/>
      <c r="CMN200" s="30"/>
      <c r="CMO200" s="30"/>
      <c r="CMP200" s="30"/>
      <c r="CMQ200" s="30"/>
      <c r="CMR200" s="30"/>
      <c r="CMS200" s="30"/>
      <c r="CMT200" s="30"/>
      <c r="CMU200" s="30"/>
      <c r="CMV200" s="30"/>
      <c r="CMW200" s="30"/>
      <c r="CMX200" s="30"/>
      <c r="CMY200" s="30"/>
      <c r="CMZ200" s="30"/>
      <c r="CNA200" s="30"/>
      <c r="CNB200" s="30"/>
      <c r="CNC200" s="30"/>
      <c r="CND200" s="30"/>
      <c r="CNE200" s="30"/>
      <c r="CNF200" s="30"/>
      <c r="CNG200" s="30"/>
      <c r="CNH200" s="30"/>
      <c r="CNI200" s="30"/>
      <c r="CNJ200" s="30"/>
      <c r="CNK200" s="30"/>
      <c r="CNL200" s="30"/>
      <c r="CNM200" s="30"/>
      <c r="CNN200" s="30"/>
      <c r="CNO200" s="30"/>
      <c r="CNP200" s="30"/>
      <c r="CNQ200" s="30"/>
      <c r="CNR200" s="30"/>
      <c r="CNS200" s="30"/>
      <c r="CNT200" s="30"/>
      <c r="CNU200" s="30"/>
      <c r="CNV200" s="30"/>
      <c r="CNW200" s="30"/>
      <c r="CNX200" s="30"/>
      <c r="CNY200" s="30"/>
      <c r="CNZ200" s="30"/>
      <c r="COA200" s="30"/>
      <c r="COB200" s="30"/>
      <c r="COC200" s="30"/>
      <c r="COD200" s="30"/>
      <c r="COE200" s="30"/>
      <c r="COF200" s="30"/>
      <c r="COG200" s="30"/>
      <c r="COH200" s="30"/>
      <c r="COI200" s="30"/>
      <c r="COJ200" s="30"/>
      <c r="COK200" s="30"/>
      <c r="COL200" s="30"/>
      <c r="COM200" s="30"/>
      <c r="CON200" s="30"/>
      <c r="COO200" s="30"/>
      <c r="COP200" s="30"/>
      <c r="COQ200" s="30"/>
      <c r="COR200" s="30"/>
      <c r="COS200" s="30"/>
      <c r="COT200" s="30"/>
      <c r="COU200" s="30"/>
      <c r="COV200" s="30"/>
      <c r="COW200" s="30"/>
      <c r="COX200" s="30"/>
      <c r="COY200" s="30"/>
      <c r="COZ200" s="30"/>
      <c r="CPA200" s="30"/>
      <c r="CPB200" s="30"/>
      <c r="CPC200" s="30"/>
      <c r="CPD200" s="30"/>
      <c r="CPE200" s="30"/>
      <c r="CPF200" s="30"/>
      <c r="CPG200" s="30"/>
      <c r="CPH200" s="30"/>
      <c r="CPI200" s="30"/>
      <c r="CPJ200" s="30"/>
      <c r="CPK200" s="30"/>
      <c r="CPL200" s="30"/>
      <c r="CPM200" s="30"/>
      <c r="CPN200" s="30"/>
      <c r="CPO200" s="30"/>
      <c r="CPP200" s="30"/>
      <c r="CPQ200" s="30"/>
      <c r="CPR200" s="30"/>
      <c r="CPS200" s="30"/>
      <c r="CPT200" s="30"/>
      <c r="CPU200" s="30"/>
      <c r="CPV200" s="30"/>
      <c r="CPW200" s="30"/>
      <c r="CPX200" s="30"/>
      <c r="CPY200" s="30"/>
      <c r="CPZ200" s="30"/>
      <c r="CQA200" s="30"/>
      <c r="CQB200" s="30"/>
      <c r="CQC200" s="30"/>
      <c r="CQD200" s="30"/>
      <c r="CQE200" s="30"/>
      <c r="CQF200" s="30"/>
      <c r="CQG200" s="30"/>
      <c r="CQH200" s="30"/>
      <c r="CQI200" s="30"/>
      <c r="CQJ200" s="30"/>
      <c r="CQK200" s="30"/>
      <c r="CQL200" s="30"/>
      <c r="CQM200" s="30"/>
      <c r="CQN200" s="30"/>
      <c r="CQO200" s="30"/>
      <c r="CQP200" s="30"/>
      <c r="CQQ200" s="30"/>
      <c r="CQR200" s="30"/>
      <c r="CQS200" s="30"/>
      <c r="CQT200" s="30"/>
      <c r="CQU200" s="30"/>
      <c r="CQV200" s="30"/>
      <c r="CQW200" s="30"/>
      <c r="CQX200" s="30"/>
      <c r="CQY200" s="30"/>
      <c r="CQZ200" s="30"/>
      <c r="CRA200" s="30"/>
      <c r="CRB200" s="30"/>
      <c r="CRC200" s="30"/>
      <c r="CRD200" s="30"/>
      <c r="CRE200" s="30"/>
      <c r="CRF200" s="30"/>
      <c r="CRG200" s="30"/>
      <c r="CRH200" s="30"/>
      <c r="CRI200" s="30"/>
      <c r="CRJ200" s="30"/>
      <c r="CRK200" s="30"/>
      <c r="CRL200" s="30"/>
      <c r="CRM200" s="30"/>
      <c r="CRN200" s="30"/>
      <c r="CRO200" s="30"/>
      <c r="CRP200" s="30"/>
      <c r="CRQ200" s="30"/>
      <c r="CRR200" s="30"/>
      <c r="CRS200" s="30"/>
      <c r="CRT200" s="30"/>
      <c r="CRU200" s="30"/>
      <c r="CRV200" s="30"/>
      <c r="CRW200" s="30"/>
      <c r="CRX200" s="30"/>
      <c r="CRY200" s="30"/>
      <c r="CRZ200" s="30"/>
      <c r="CSA200" s="30"/>
      <c r="CSB200" s="30"/>
      <c r="CSC200" s="30"/>
      <c r="CSD200" s="30"/>
      <c r="CSE200" s="30"/>
      <c r="CSF200" s="30"/>
      <c r="CSG200" s="30"/>
      <c r="CSH200" s="30"/>
      <c r="CSI200" s="30"/>
      <c r="CSJ200" s="30"/>
      <c r="CSK200" s="30"/>
      <c r="CSL200" s="30"/>
      <c r="CSM200" s="30"/>
      <c r="CSN200" s="30"/>
      <c r="CSO200" s="30"/>
      <c r="CSP200" s="30"/>
      <c r="CSQ200" s="30"/>
      <c r="CSR200" s="30"/>
      <c r="CSS200" s="30"/>
      <c r="CST200" s="30"/>
      <c r="CSU200" s="30"/>
      <c r="CSV200" s="30"/>
      <c r="CSW200" s="30"/>
      <c r="CSX200" s="30"/>
      <c r="CSY200" s="30"/>
      <c r="CSZ200" s="30"/>
      <c r="CTA200" s="30"/>
      <c r="CTB200" s="30"/>
      <c r="CTC200" s="30"/>
      <c r="CTD200" s="30"/>
      <c r="CTE200" s="30"/>
      <c r="CTF200" s="30"/>
      <c r="CTG200" s="30"/>
      <c r="CTH200" s="30"/>
      <c r="CTI200" s="30"/>
      <c r="CTJ200" s="30"/>
      <c r="CTK200" s="30"/>
      <c r="CTL200" s="30"/>
      <c r="CTM200" s="30"/>
      <c r="CTN200" s="30"/>
      <c r="CTO200" s="30"/>
      <c r="CTP200" s="30"/>
      <c r="CTQ200" s="30"/>
      <c r="CTR200" s="30"/>
      <c r="CTS200" s="30"/>
      <c r="CTT200" s="30"/>
      <c r="CTU200" s="30"/>
      <c r="CTV200" s="30"/>
      <c r="CTW200" s="30"/>
      <c r="CTX200" s="30"/>
      <c r="CTY200" s="30"/>
      <c r="CTZ200" s="30"/>
      <c r="CUA200" s="30"/>
      <c r="CUB200" s="30"/>
      <c r="CUC200" s="30"/>
      <c r="CUD200" s="30"/>
      <c r="CUE200" s="30"/>
      <c r="CUF200" s="30"/>
      <c r="CUG200" s="30"/>
      <c r="CUH200" s="30"/>
      <c r="CUI200" s="30"/>
      <c r="CUJ200" s="30"/>
      <c r="CUK200" s="30"/>
      <c r="CUL200" s="30"/>
      <c r="CUM200" s="30"/>
      <c r="CUN200" s="30"/>
      <c r="CUO200" s="30"/>
      <c r="CUP200" s="30"/>
      <c r="CUQ200" s="30"/>
      <c r="CUR200" s="30"/>
      <c r="CUS200" s="30"/>
      <c r="CUT200" s="30"/>
      <c r="CUU200" s="30"/>
      <c r="CUV200" s="30"/>
      <c r="CUW200" s="30"/>
      <c r="CUX200" s="30"/>
      <c r="CUY200" s="30"/>
      <c r="CUZ200" s="30"/>
      <c r="CVA200" s="30"/>
      <c r="CVB200" s="30"/>
      <c r="CVC200" s="30"/>
      <c r="CVD200" s="30"/>
      <c r="CVE200" s="30"/>
      <c r="CVF200" s="30"/>
      <c r="CVG200" s="30"/>
      <c r="CVH200" s="30"/>
      <c r="CVI200" s="30"/>
      <c r="CVJ200" s="30"/>
      <c r="CVK200" s="30"/>
      <c r="CVL200" s="30"/>
      <c r="CVM200" s="30"/>
      <c r="CVN200" s="30"/>
      <c r="CVO200" s="30"/>
      <c r="CVP200" s="30"/>
      <c r="CVQ200" s="30"/>
      <c r="CVR200" s="30"/>
      <c r="CVS200" s="30"/>
      <c r="CVT200" s="30"/>
      <c r="CVU200" s="30"/>
      <c r="CVV200" s="30"/>
      <c r="CVW200" s="30"/>
      <c r="CVX200" s="30"/>
      <c r="CVY200" s="30"/>
      <c r="CVZ200" s="30"/>
      <c r="CWA200" s="30"/>
      <c r="CWB200" s="30"/>
      <c r="CWC200" s="30"/>
      <c r="CWD200" s="30"/>
      <c r="CWE200" s="30"/>
      <c r="CWF200" s="30"/>
      <c r="CWG200" s="30"/>
      <c r="CWH200" s="30"/>
      <c r="CWI200" s="30"/>
      <c r="CWJ200" s="30"/>
      <c r="CWK200" s="30"/>
      <c r="CWL200" s="30"/>
      <c r="CWM200" s="30"/>
      <c r="CWN200" s="30"/>
      <c r="CWO200" s="30"/>
      <c r="CWP200" s="30"/>
      <c r="CWQ200" s="30"/>
      <c r="CWR200" s="30"/>
      <c r="CWS200" s="30"/>
      <c r="CWT200" s="30"/>
      <c r="CWU200" s="30"/>
      <c r="CWV200" s="30"/>
      <c r="CWW200" s="30"/>
      <c r="CWX200" s="30"/>
      <c r="CWY200" s="30"/>
      <c r="CWZ200" s="30"/>
      <c r="CXA200" s="30"/>
      <c r="CXB200" s="30"/>
      <c r="CXC200" s="30"/>
      <c r="CXD200" s="30"/>
      <c r="CXE200" s="30"/>
      <c r="CXF200" s="30"/>
      <c r="CXG200" s="30"/>
      <c r="CXH200" s="30"/>
      <c r="CXI200" s="30"/>
      <c r="CXJ200" s="30"/>
      <c r="CXK200" s="30"/>
      <c r="CXL200" s="30"/>
      <c r="CXM200" s="30"/>
      <c r="CXN200" s="30"/>
      <c r="CXO200" s="30"/>
      <c r="CXP200" s="30"/>
      <c r="CXQ200" s="30"/>
      <c r="CXR200" s="30"/>
      <c r="CXS200" s="30"/>
      <c r="CXT200" s="30"/>
      <c r="CXU200" s="30"/>
    </row>
    <row r="201" spans="1:2673" ht="23.4" customHeight="1" x14ac:dyDescent="0.3">
      <c r="A201" s="28"/>
      <c r="B201" s="28"/>
      <c r="C201" s="28"/>
      <c r="D201" s="28"/>
      <c r="E201" s="28"/>
      <c r="F201" s="28"/>
      <c r="G201" s="28"/>
      <c r="H201" s="28"/>
      <c r="I201" s="28"/>
      <c r="J201" s="28"/>
      <c r="K201" s="28"/>
      <c r="L201" s="1"/>
      <c r="M201" s="1"/>
      <c r="N201" s="1"/>
      <c r="O201" s="1"/>
      <c r="P201" s="1"/>
      <c r="Q201" s="1"/>
      <c r="R201" s="1"/>
      <c r="S201" s="1"/>
      <c r="T201" s="1"/>
      <c r="U201" s="1"/>
      <c r="V201" s="1"/>
      <c r="W201" s="1"/>
      <c r="X201" s="1"/>
      <c r="Y201" s="1"/>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c r="IV201" s="30"/>
      <c r="IW201" s="30"/>
      <c r="IX201" s="30"/>
      <c r="IY201" s="30"/>
      <c r="IZ201" s="30"/>
      <c r="JA201" s="30"/>
      <c r="JB201" s="30"/>
      <c r="JC201" s="30"/>
      <c r="JD201" s="30"/>
      <c r="JE201" s="30"/>
      <c r="JF201" s="30"/>
      <c r="JG201" s="30"/>
      <c r="JH201" s="30"/>
      <c r="JI201" s="30"/>
      <c r="JJ201" s="30"/>
      <c r="JK201" s="30"/>
      <c r="JL201" s="30"/>
      <c r="JM201" s="30"/>
      <c r="JN201" s="30"/>
      <c r="JO201" s="30"/>
      <c r="JP201" s="30"/>
      <c r="JQ201" s="30"/>
      <c r="JR201" s="30"/>
      <c r="JS201" s="30"/>
      <c r="JT201" s="30"/>
      <c r="JU201" s="30"/>
      <c r="JV201" s="30"/>
      <c r="JW201" s="30"/>
      <c r="JX201" s="30"/>
      <c r="JY201" s="30"/>
      <c r="JZ201" s="30"/>
      <c r="KA201" s="30"/>
      <c r="KB201" s="30"/>
      <c r="KC201" s="30"/>
      <c r="KD201" s="30"/>
      <c r="KE201" s="30"/>
      <c r="KF201" s="30"/>
      <c r="KG201" s="30"/>
      <c r="KH201" s="30"/>
      <c r="KI201" s="30"/>
      <c r="KJ201" s="30"/>
      <c r="KK201" s="30"/>
      <c r="KL201" s="30"/>
      <c r="KM201" s="30"/>
      <c r="KN201" s="30"/>
      <c r="KO201" s="30"/>
      <c r="KP201" s="30"/>
      <c r="KQ201" s="30"/>
      <c r="KR201" s="30"/>
      <c r="KS201" s="30"/>
      <c r="KT201" s="30"/>
      <c r="KU201" s="30"/>
      <c r="KV201" s="30"/>
      <c r="KW201" s="30"/>
      <c r="KX201" s="30"/>
      <c r="KY201" s="30"/>
      <c r="KZ201" s="30"/>
      <c r="LA201" s="30"/>
      <c r="LB201" s="30"/>
      <c r="LC201" s="30"/>
      <c r="LD201" s="30"/>
      <c r="LE201" s="30"/>
      <c r="LF201" s="30"/>
      <c r="LG201" s="30"/>
      <c r="LH201" s="30"/>
      <c r="LI201" s="30"/>
      <c r="LJ201" s="30"/>
      <c r="LK201" s="30"/>
      <c r="LL201" s="30"/>
      <c r="LM201" s="30"/>
      <c r="LN201" s="30"/>
      <c r="LO201" s="30"/>
      <c r="LP201" s="30"/>
      <c r="LQ201" s="30"/>
      <c r="LR201" s="30"/>
      <c r="LS201" s="30"/>
      <c r="LT201" s="30"/>
      <c r="LU201" s="30"/>
      <c r="LV201" s="30"/>
      <c r="LW201" s="30"/>
      <c r="LX201" s="30"/>
      <c r="LY201" s="30"/>
      <c r="LZ201" s="30"/>
      <c r="MA201" s="30"/>
      <c r="MB201" s="30"/>
      <c r="MC201" s="30"/>
      <c r="MD201" s="30"/>
      <c r="ME201" s="30"/>
      <c r="MF201" s="30"/>
      <c r="MG201" s="30"/>
      <c r="MH201" s="30"/>
      <c r="MI201" s="30"/>
      <c r="MJ201" s="30"/>
      <c r="MK201" s="30"/>
      <c r="ML201" s="30"/>
      <c r="MM201" s="30"/>
      <c r="MN201" s="30"/>
      <c r="MO201" s="30"/>
      <c r="MP201" s="30"/>
      <c r="MQ201" s="30"/>
      <c r="MR201" s="30"/>
      <c r="MS201" s="30"/>
      <c r="MT201" s="30"/>
      <c r="MU201" s="30"/>
      <c r="MV201" s="30"/>
      <c r="MW201" s="30"/>
      <c r="MX201" s="30"/>
      <c r="MY201" s="30"/>
      <c r="MZ201" s="30"/>
      <c r="NA201" s="30"/>
      <c r="NB201" s="30"/>
      <c r="NC201" s="30"/>
      <c r="ND201" s="30"/>
      <c r="NE201" s="30"/>
      <c r="NF201" s="30"/>
      <c r="NG201" s="30"/>
      <c r="NH201" s="30"/>
      <c r="NI201" s="30"/>
      <c r="NJ201" s="30"/>
      <c r="NK201" s="30"/>
      <c r="NL201" s="30"/>
      <c r="NM201" s="30"/>
      <c r="NN201" s="30"/>
      <c r="NO201" s="30"/>
      <c r="NP201" s="30"/>
      <c r="NQ201" s="30"/>
      <c r="NR201" s="30"/>
      <c r="NS201" s="30"/>
      <c r="NT201" s="30"/>
      <c r="NU201" s="30"/>
      <c r="NV201" s="30"/>
      <c r="NW201" s="30"/>
      <c r="NX201" s="30"/>
      <c r="NY201" s="30"/>
      <c r="NZ201" s="30"/>
      <c r="OA201" s="30"/>
      <c r="OB201" s="30"/>
      <c r="OC201" s="30"/>
      <c r="OD201" s="30"/>
      <c r="OE201" s="30"/>
      <c r="OF201" s="30"/>
      <c r="OG201" s="30"/>
      <c r="OH201" s="30"/>
      <c r="OI201" s="30"/>
      <c r="OJ201" s="30"/>
      <c r="OK201" s="30"/>
      <c r="OL201" s="30"/>
      <c r="OM201" s="30"/>
      <c r="ON201" s="30"/>
      <c r="OO201" s="30"/>
      <c r="OP201" s="30"/>
      <c r="OQ201" s="30"/>
      <c r="OR201" s="30"/>
      <c r="OS201" s="30"/>
      <c r="OT201" s="30"/>
      <c r="OU201" s="30"/>
      <c r="OV201" s="30"/>
      <c r="OW201" s="30"/>
      <c r="OX201" s="30"/>
      <c r="OY201" s="30"/>
      <c r="OZ201" s="30"/>
      <c r="PA201" s="30"/>
      <c r="PB201" s="30"/>
      <c r="PC201" s="30"/>
      <c r="PD201" s="30"/>
      <c r="PE201" s="30"/>
      <c r="PF201" s="30"/>
      <c r="PG201" s="30"/>
      <c r="PH201" s="30"/>
      <c r="PI201" s="30"/>
      <c r="PJ201" s="30"/>
      <c r="PK201" s="30"/>
      <c r="PL201" s="30"/>
      <c r="PM201" s="30"/>
      <c r="PN201" s="30"/>
      <c r="PO201" s="30"/>
      <c r="PP201" s="30"/>
      <c r="PQ201" s="30"/>
      <c r="PR201" s="30"/>
      <c r="PS201" s="30"/>
      <c r="PT201" s="30"/>
      <c r="PU201" s="30"/>
      <c r="PV201" s="30"/>
      <c r="PW201" s="30"/>
      <c r="PX201" s="30"/>
      <c r="PY201" s="30"/>
      <c r="PZ201" s="30"/>
      <c r="QA201" s="30"/>
      <c r="QB201" s="30"/>
      <c r="QC201" s="30"/>
      <c r="QD201" s="30"/>
      <c r="QE201" s="30"/>
      <c r="QF201" s="30"/>
      <c r="QG201" s="30"/>
      <c r="QH201" s="30"/>
      <c r="QI201" s="30"/>
      <c r="QJ201" s="30"/>
      <c r="QK201" s="30"/>
      <c r="QL201" s="30"/>
      <c r="QM201" s="30"/>
      <c r="QN201" s="30"/>
      <c r="QO201" s="30"/>
      <c r="QP201" s="30"/>
      <c r="QQ201" s="30"/>
      <c r="QR201" s="30"/>
      <c r="QS201" s="30"/>
      <c r="QT201" s="30"/>
      <c r="QU201" s="30"/>
      <c r="QV201" s="30"/>
      <c r="QW201" s="30"/>
      <c r="QX201" s="30"/>
      <c r="QY201" s="30"/>
      <c r="QZ201" s="30"/>
      <c r="RA201" s="30"/>
      <c r="RB201" s="30"/>
      <c r="RC201" s="30"/>
      <c r="RD201" s="30"/>
      <c r="RE201" s="30"/>
      <c r="RF201" s="30"/>
      <c r="RG201" s="30"/>
      <c r="RH201" s="30"/>
      <c r="RI201" s="30"/>
      <c r="RJ201" s="30"/>
      <c r="RK201" s="30"/>
      <c r="RL201" s="30"/>
      <c r="RM201" s="30"/>
      <c r="RN201" s="30"/>
      <c r="RO201" s="30"/>
      <c r="RP201" s="30"/>
      <c r="RQ201" s="30"/>
      <c r="RR201" s="30"/>
      <c r="RS201" s="30"/>
      <c r="RT201" s="30"/>
      <c r="RU201" s="30"/>
      <c r="RV201" s="30"/>
      <c r="RW201" s="30"/>
      <c r="RX201" s="30"/>
      <c r="RY201" s="30"/>
      <c r="RZ201" s="30"/>
      <c r="SA201" s="30"/>
      <c r="SB201" s="30"/>
      <c r="SC201" s="30"/>
      <c r="SD201" s="30"/>
      <c r="SE201" s="30"/>
      <c r="SF201" s="30"/>
      <c r="SG201" s="30"/>
      <c r="SH201" s="30"/>
      <c r="SI201" s="30"/>
      <c r="SJ201" s="30"/>
      <c r="SK201" s="30"/>
      <c r="SL201" s="30"/>
      <c r="SM201" s="30"/>
      <c r="SN201" s="30"/>
      <c r="SO201" s="30"/>
      <c r="SP201" s="30"/>
      <c r="SQ201" s="30"/>
      <c r="SR201" s="30"/>
      <c r="SS201" s="30"/>
      <c r="ST201" s="30"/>
      <c r="SU201" s="30"/>
      <c r="SV201" s="30"/>
      <c r="SW201" s="30"/>
      <c r="SX201" s="30"/>
      <c r="SY201" s="30"/>
      <c r="SZ201" s="30"/>
      <c r="TA201" s="30"/>
      <c r="TB201" s="30"/>
      <c r="TC201" s="30"/>
      <c r="TD201" s="30"/>
      <c r="TE201" s="30"/>
      <c r="TF201" s="30"/>
      <c r="TG201" s="30"/>
      <c r="TH201" s="30"/>
      <c r="TI201" s="30"/>
      <c r="TJ201" s="30"/>
      <c r="TK201" s="30"/>
      <c r="TL201" s="30"/>
      <c r="TM201" s="30"/>
      <c r="TN201" s="30"/>
      <c r="TO201" s="30"/>
      <c r="TP201" s="30"/>
      <c r="TQ201" s="30"/>
      <c r="TR201" s="30"/>
      <c r="TS201" s="30"/>
      <c r="TT201" s="30"/>
      <c r="TU201" s="30"/>
      <c r="TV201" s="30"/>
      <c r="TW201" s="30"/>
      <c r="TX201" s="30"/>
      <c r="TY201" s="30"/>
      <c r="TZ201" s="30"/>
      <c r="UA201" s="30"/>
      <c r="UB201" s="30"/>
      <c r="UC201" s="30"/>
      <c r="UD201" s="30"/>
      <c r="UE201" s="30"/>
      <c r="UF201" s="30"/>
      <c r="UG201" s="30"/>
      <c r="UH201" s="30"/>
      <c r="UI201" s="30"/>
      <c r="UJ201" s="30"/>
      <c r="UK201" s="30"/>
      <c r="UL201" s="30"/>
      <c r="UM201" s="30"/>
      <c r="UN201" s="30"/>
      <c r="UO201" s="30"/>
      <c r="UP201" s="30"/>
      <c r="UQ201" s="30"/>
      <c r="UR201" s="30"/>
      <c r="US201" s="30"/>
      <c r="UT201" s="30"/>
      <c r="UU201" s="30"/>
      <c r="UV201" s="30"/>
      <c r="UW201" s="30"/>
      <c r="UX201" s="30"/>
      <c r="UY201" s="30"/>
      <c r="UZ201" s="30"/>
      <c r="VA201" s="30"/>
      <c r="VB201" s="30"/>
      <c r="VC201" s="30"/>
      <c r="VD201" s="30"/>
      <c r="VE201" s="30"/>
      <c r="VF201" s="30"/>
      <c r="VG201" s="30"/>
      <c r="VH201" s="30"/>
      <c r="VI201" s="30"/>
      <c r="VJ201" s="30"/>
      <c r="VK201" s="30"/>
      <c r="VL201" s="30"/>
      <c r="VM201" s="30"/>
      <c r="VN201" s="30"/>
      <c r="VO201" s="30"/>
      <c r="VP201" s="30"/>
      <c r="VQ201" s="30"/>
      <c r="VR201" s="30"/>
      <c r="VS201" s="30"/>
      <c r="VT201" s="30"/>
      <c r="VU201" s="30"/>
      <c r="VV201" s="30"/>
      <c r="VW201" s="30"/>
      <c r="VX201" s="30"/>
      <c r="VY201" s="30"/>
      <c r="VZ201" s="30"/>
      <c r="WA201" s="30"/>
      <c r="WB201" s="30"/>
      <c r="WC201" s="30"/>
      <c r="WD201" s="30"/>
      <c r="WE201" s="30"/>
      <c r="WF201" s="30"/>
      <c r="WG201" s="30"/>
      <c r="WH201" s="30"/>
      <c r="WI201" s="30"/>
      <c r="WJ201" s="30"/>
      <c r="WK201" s="30"/>
      <c r="WL201" s="30"/>
      <c r="WM201" s="30"/>
      <c r="WN201" s="30"/>
      <c r="WO201" s="30"/>
      <c r="WP201" s="30"/>
      <c r="WQ201" s="30"/>
      <c r="WR201" s="30"/>
      <c r="WS201" s="30"/>
      <c r="WT201" s="30"/>
      <c r="WU201" s="30"/>
      <c r="WV201" s="30"/>
      <c r="WW201" s="30"/>
      <c r="WX201" s="30"/>
      <c r="WY201" s="30"/>
      <c r="WZ201" s="30"/>
      <c r="XA201" s="30"/>
      <c r="XB201" s="30"/>
      <c r="XC201" s="30"/>
      <c r="XD201" s="30"/>
      <c r="XE201" s="30"/>
      <c r="XF201" s="30"/>
      <c r="XG201" s="30"/>
      <c r="XH201" s="30"/>
      <c r="XI201" s="30"/>
      <c r="XJ201" s="30"/>
      <c r="XK201" s="30"/>
      <c r="XL201" s="30"/>
      <c r="XM201" s="30"/>
      <c r="XN201" s="30"/>
      <c r="XO201" s="30"/>
      <c r="XP201" s="30"/>
      <c r="XQ201" s="30"/>
      <c r="XR201" s="30"/>
      <c r="XS201" s="30"/>
      <c r="XT201" s="30"/>
      <c r="XU201" s="30"/>
      <c r="XV201" s="30"/>
      <c r="XW201" s="30"/>
      <c r="XX201" s="30"/>
      <c r="XY201" s="30"/>
      <c r="XZ201" s="30"/>
      <c r="YA201" s="30"/>
      <c r="YB201" s="30"/>
      <c r="YC201" s="30"/>
      <c r="YD201" s="30"/>
      <c r="YE201" s="30"/>
      <c r="YF201" s="30"/>
      <c r="YG201" s="30"/>
      <c r="YH201" s="30"/>
      <c r="YI201" s="30"/>
      <c r="YJ201" s="30"/>
      <c r="YK201" s="30"/>
      <c r="YL201" s="30"/>
      <c r="YM201" s="30"/>
      <c r="YN201" s="30"/>
      <c r="YO201" s="30"/>
      <c r="YP201" s="30"/>
      <c r="YQ201" s="30"/>
      <c r="YR201" s="30"/>
      <c r="YS201" s="30"/>
      <c r="YT201" s="30"/>
      <c r="YU201" s="30"/>
      <c r="YV201" s="30"/>
      <c r="YW201" s="30"/>
      <c r="YX201" s="30"/>
      <c r="YY201" s="30"/>
      <c r="YZ201" s="30"/>
      <c r="ZA201" s="30"/>
      <c r="ZB201" s="30"/>
      <c r="ZC201" s="30"/>
      <c r="ZD201" s="30"/>
      <c r="ZE201" s="30"/>
      <c r="ZF201" s="30"/>
      <c r="ZG201" s="30"/>
      <c r="ZH201" s="30"/>
      <c r="ZI201" s="30"/>
      <c r="ZJ201" s="30"/>
      <c r="ZK201" s="30"/>
      <c r="ZL201" s="30"/>
      <c r="ZM201" s="30"/>
      <c r="ZN201" s="30"/>
      <c r="ZO201" s="30"/>
      <c r="ZP201" s="30"/>
      <c r="ZQ201" s="30"/>
      <c r="ZR201" s="30"/>
      <c r="ZS201" s="30"/>
      <c r="ZT201" s="30"/>
      <c r="ZU201" s="30"/>
      <c r="ZV201" s="30"/>
      <c r="ZW201" s="30"/>
      <c r="ZX201" s="30"/>
      <c r="ZY201" s="30"/>
      <c r="ZZ201" s="30"/>
      <c r="AAA201" s="30"/>
      <c r="AAB201" s="30"/>
      <c r="AAC201" s="30"/>
      <c r="AAD201" s="30"/>
      <c r="AAE201" s="30"/>
      <c r="AAF201" s="30"/>
      <c r="AAG201" s="30"/>
      <c r="AAH201" s="30"/>
      <c r="AAI201" s="30"/>
      <c r="AAJ201" s="30"/>
      <c r="AAK201" s="30"/>
      <c r="AAL201" s="30"/>
      <c r="AAM201" s="30"/>
      <c r="AAN201" s="30"/>
      <c r="AAO201" s="30"/>
      <c r="AAP201" s="30"/>
      <c r="AAQ201" s="30"/>
      <c r="AAR201" s="30"/>
      <c r="AAS201" s="30"/>
      <c r="AAT201" s="30"/>
      <c r="AAU201" s="30"/>
      <c r="AAV201" s="30"/>
      <c r="AAW201" s="30"/>
      <c r="AAX201" s="30"/>
      <c r="AAY201" s="30"/>
      <c r="AAZ201" s="30"/>
      <c r="ABA201" s="30"/>
      <c r="ABB201" s="30"/>
      <c r="ABC201" s="30"/>
      <c r="ABD201" s="30"/>
      <c r="ABE201" s="30"/>
      <c r="ABF201" s="30"/>
      <c r="ABG201" s="30"/>
      <c r="ABH201" s="30"/>
      <c r="ABI201" s="30"/>
      <c r="ABJ201" s="30"/>
      <c r="ABK201" s="30"/>
      <c r="ABL201" s="30"/>
      <c r="ABM201" s="30"/>
      <c r="ABN201" s="30"/>
      <c r="ABO201" s="30"/>
      <c r="ABP201" s="30"/>
      <c r="ABQ201" s="30"/>
      <c r="ABR201" s="30"/>
      <c r="ABS201" s="30"/>
      <c r="ABT201" s="30"/>
      <c r="ABU201" s="30"/>
      <c r="ABV201" s="30"/>
      <c r="ABW201" s="30"/>
      <c r="ABX201" s="30"/>
      <c r="ABY201" s="30"/>
      <c r="ABZ201" s="30"/>
      <c r="ACA201" s="30"/>
      <c r="ACB201" s="30"/>
      <c r="ACC201" s="30"/>
      <c r="ACD201" s="30"/>
      <c r="ACE201" s="30"/>
      <c r="ACF201" s="30"/>
      <c r="ACG201" s="30"/>
      <c r="ACH201" s="30"/>
      <c r="ACI201" s="30"/>
      <c r="ACJ201" s="30"/>
      <c r="ACK201" s="30"/>
      <c r="ACL201" s="30"/>
      <c r="ACM201" s="30"/>
      <c r="ACN201" s="30"/>
      <c r="ACO201" s="30"/>
      <c r="ACP201" s="30"/>
      <c r="ACQ201" s="30"/>
      <c r="ACR201" s="30"/>
      <c r="ACS201" s="30"/>
      <c r="ACT201" s="30"/>
      <c r="ACU201" s="30"/>
      <c r="ACV201" s="30"/>
      <c r="ACW201" s="30"/>
      <c r="ACX201" s="30"/>
      <c r="ACY201" s="30"/>
      <c r="ACZ201" s="30"/>
      <c r="ADA201" s="30"/>
      <c r="ADB201" s="30"/>
      <c r="ADC201" s="30"/>
      <c r="ADD201" s="30"/>
      <c r="ADE201" s="30"/>
      <c r="ADF201" s="30"/>
      <c r="ADG201" s="30"/>
      <c r="ADH201" s="30"/>
      <c r="ADI201" s="30"/>
      <c r="ADJ201" s="30"/>
      <c r="ADK201" s="30"/>
      <c r="ADL201" s="30"/>
      <c r="ADM201" s="30"/>
      <c r="ADN201" s="30"/>
      <c r="ADO201" s="30"/>
      <c r="ADP201" s="30"/>
      <c r="ADQ201" s="30"/>
      <c r="ADR201" s="30"/>
      <c r="ADS201" s="30"/>
      <c r="ADT201" s="30"/>
      <c r="ADU201" s="30"/>
      <c r="ADV201" s="30"/>
      <c r="ADW201" s="30"/>
      <c r="ADX201" s="30"/>
      <c r="ADY201" s="30"/>
      <c r="ADZ201" s="30"/>
      <c r="AEA201" s="30"/>
      <c r="AEB201" s="30"/>
      <c r="AEC201" s="30"/>
      <c r="AED201" s="30"/>
      <c r="AEE201" s="30"/>
      <c r="AEF201" s="30"/>
      <c r="AEG201" s="30"/>
      <c r="AEH201" s="30"/>
      <c r="AEI201" s="30"/>
      <c r="AEJ201" s="30"/>
      <c r="AEK201" s="30"/>
      <c r="AEL201" s="30"/>
      <c r="AEM201" s="30"/>
      <c r="AEN201" s="30"/>
      <c r="AEO201" s="30"/>
      <c r="AEP201" s="30"/>
      <c r="AEQ201" s="30"/>
      <c r="AER201" s="30"/>
      <c r="AES201" s="30"/>
      <c r="AET201" s="30"/>
      <c r="AEU201" s="30"/>
      <c r="AEV201" s="30"/>
      <c r="AEW201" s="30"/>
      <c r="AEX201" s="30"/>
      <c r="AEY201" s="30"/>
      <c r="AEZ201" s="30"/>
      <c r="AFA201" s="30"/>
      <c r="AFB201" s="30"/>
      <c r="AFC201" s="30"/>
      <c r="AFD201" s="30"/>
      <c r="AFE201" s="30"/>
      <c r="AFF201" s="30"/>
      <c r="AFG201" s="30"/>
      <c r="AFH201" s="30"/>
      <c r="AFI201" s="30"/>
      <c r="AFJ201" s="30"/>
      <c r="AFK201" s="30"/>
      <c r="AFL201" s="30"/>
      <c r="AFM201" s="30"/>
      <c r="AFN201" s="30"/>
      <c r="AFO201" s="30"/>
      <c r="AFP201" s="30"/>
      <c r="AFQ201" s="30"/>
      <c r="AFR201" s="30"/>
      <c r="AFS201" s="30"/>
      <c r="AFT201" s="30"/>
      <c r="AFU201" s="30"/>
      <c r="AFV201" s="30"/>
      <c r="AFW201" s="30"/>
      <c r="AFX201" s="30"/>
      <c r="AFY201" s="30"/>
      <c r="AFZ201" s="30"/>
      <c r="AGA201" s="30"/>
      <c r="AGB201" s="30"/>
      <c r="AGC201" s="30"/>
      <c r="AGD201" s="30"/>
      <c r="AGE201" s="30"/>
      <c r="AGF201" s="30"/>
      <c r="AGG201" s="30"/>
      <c r="AGH201" s="30"/>
      <c r="AGI201" s="30"/>
      <c r="AGJ201" s="30"/>
      <c r="AGK201" s="30"/>
      <c r="AGL201" s="30"/>
      <c r="AGM201" s="30"/>
      <c r="AGN201" s="30"/>
      <c r="AGO201" s="30"/>
      <c r="AGP201" s="30"/>
      <c r="AGQ201" s="30"/>
      <c r="AGR201" s="30"/>
      <c r="AGS201" s="30"/>
      <c r="AGT201" s="30"/>
      <c r="AGU201" s="30"/>
      <c r="AGV201" s="30"/>
      <c r="AGW201" s="30"/>
      <c r="AGX201" s="30"/>
      <c r="AGY201" s="30"/>
      <c r="AGZ201" s="30"/>
      <c r="AHA201" s="30"/>
      <c r="AHB201" s="30"/>
      <c r="AHC201" s="30"/>
      <c r="AHD201" s="30"/>
      <c r="AHE201" s="30"/>
      <c r="AHF201" s="30"/>
      <c r="AHG201" s="30"/>
      <c r="AHH201" s="30"/>
      <c r="AHI201" s="30"/>
      <c r="AHJ201" s="30"/>
      <c r="AHK201" s="30"/>
      <c r="AHL201" s="30"/>
      <c r="AHM201" s="30"/>
      <c r="AHN201" s="30"/>
      <c r="AHO201" s="30"/>
      <c r="AHP201" s="30"/>
      <c r="AHQ201" s="30"/>
      <c r="AHR201" s="30"/>
      <c r="AHS201" s="30"/>
      <c r="AHT201" s="30"/>
      <c r="AHU201" s="30"/>
      <c r="AHV201" s="30"/>
      <c r="AHW201" s="30"/>
      <c r="AHX201" s="30"/>
      <c r="AHY201" s="30"/>
      <c r="AHZ201" s="30"/>
      <c r="AIA201" s="30"/>
      <c r="AIB201" s="30"/>
      <c r="AIC201" s="30"/>
      <c r="AID201" s="30"/>
      <c r="AIE201" s="30"/>
      <c r="AIF201" s="30"/>
      <c r="AIG201" s="30"/>
      <c r="AIH201" s="30"/>
      <c r="AII201" s="30"/>
      <c r="AIJ201" s="30"/>
      <c r="AIK201" s="30"/>
      <c r="AIL201" s="30"/>
      <c r="AIM201" s="30"/>
      <c r="AIN201" s="30"/>
      <c r="AIO201" s="30"/>
      <c r="AIP201" s="30"/>
      <c r="AIQ201" s="30"/>
      <c r="AIR201" s="30"/>
      <c r="AIS201" s="30"/>
      <c r="AIT201" s="30"/>
      <c r="AIU201" s="30"/>
      <c r="AIV201" s="30"/>
      <c r="AIW201" s="30"/>
      <c r="AIX201" s="30"/>
      <c r="AIY201" s="30"/>
      <c r="AIZ201" s="30"/>
      <c r="AJA201" s="30"/>
      <c r="AJB201" s="30"/>
      <c r="AJC201" s="30"/>
      <c r="AJD201" s="30"/>
      <c r="AJE201" s="30"/>
      <c r="AJF201" s="30"/>
      <c r="AJG201" s="30"/>
      <c r="AJH201" s="30"/>
      <c r="AJI201" s="30"/>
      <c r="AJJ201" s="30"/>
      <c r="AJK201" s="30"/>
      <c r="AJL201" s="30"/>
      <c r="AJM201" s="30"/>
      <c r="AJN201" s="30"/>
      <c r="AJO201" s="30"/>
      <c r="AJP201" s="30"/>
      <c r="AJQ201" s="30"/>
      <c r="AJR201" s="30"/>
      <c r="AJS201" s="30"/>
      <c r="AJT201" s="30"/>
      <c r="AJU201" s="30"/>
      <c r="AJV201" s="30"/>
      <c r="AJW201" s="30"/>
      <c r="AJX201" s="30"/>
      <c r="AJY201" s="30"/>
      <c r="AJZ201" s="30"/>
      <c r="AKA201" s="30"/>
      <c r="AKB201" s="30"/>
      <c r="AKC201" s="30"/>
      <c r="AKD201" s="30"/>
      <c r="AKE201" s="30"/>
      <c r="AKF201" s="30"/>
      <c r="AKG201" s="30"/>
      <c r="AKH201" s="30"/>
      <c r="AKI201" s="30"/>
      <c r="AKJ201" s="30"/>
      <c r="AKK201" s="30"/>
      <c r="AKL201" s="30"/>
      <c r="AKM201" s="30"/>
      <c r="AKN201" s="30"/>
      <c r="AKO201" s="30"/>
      <c r="AKP201" s="30"/>
      <c r="AKQ201" s="30"/>
      <c r="AKR201" s="30"/>
      <c r="AKS201" s="30"/>
      <c r="AKT201" s="30"/>
      <c r="AKU201" s="30"/>
      <c r="AKV201" s="30"/>
      <c r="AKW201" s="30"/>
      <c r="AKX201" s="30"/>
      <c r="AKY201" s="30"/>
      <c r="AKZ201" s="30"/>
      <c r="ALA201" s="30"/>
      <c r="ALB201" s="30"/>
      <c r="ALC201" s="30"/>
      <c r="ALD201" s="30"/>
      <c r="ALE201" s="30"/>
      <c r="ALF201" s="30"/>
      <c r="ALG201" s="30"/>
      <c r="ALH201" s="30"/>
      <c r="ALI201" s="30"/>
      <c r="ALJ201" s="30"/>
      <c r="ALK201" s="30"/>
      <c r="ALL201" s="30"/>
      <c r="ALM201" s="30"/>
      <c r="ALN201" s="30"/>
      <c r="ALO201" s="30"/>
      <c r="ALP201" s="30"/>
      <c r="ALQ201" s="30"/>
      <c r="ALR201" s="30"/>
      <c r="ALS201" s="30"/>
      <c r="ALT201" s="30"/>
      <c r="ALU201" s="30"/>
      <c r="ALV201" s="30"/>
      <c r="ALW201" s="30"/>
      <c r="ALX201" s="30"/>
      <c r="ALY201" s="30"/>
      <c r="ALZ201" s="30"/>
      <c r="AMA201" s="30"/>
      <c r="AMB201" s="30"/>
      <c r="AMC201" s="30"/>
      <c r="AMD201" s="30"/>
      <c r="AME201" s="30"/>
      <c r="AMF201" s="30"/>
      <c r="AMG201" s="30"/>
      <c r="AMH201" s="30"/>
      <c r="AMI201" s="30"/>
      <c r="AMJ201" s="30"/>
      <c r="AMK201" s="30"/>
      <c r="AML201" s="30"/>
      <c r="AMM201" s="30"/>
      <c r="AMN201" s="30"/>
      <c r="AMO201" s="30"/>
      <c r="AMP201" s="30"/>
      <c r="AMQ201" s="30"/>
      <c r="AMR201" s="30"/>
      <c r="AMS201" s="30"/>
      <c r="AMT201" s="30"/>
      <c r="AMU201" s="30"/>
      <c r="AMV201" s="30"/>
      <c r="AMW201" s="30"/>
      <c r="AMX201" s="30"/>
      <c r="AMY201" s="30"/>
      <c r="AMZ201" s="30"/>
      <c r="ANA201" s="30"/>
      <c r="ANB201" s="30"/>
      <c r="ANC201" s="30"/>
      <c r="AND201" s="30"/>
      <c r="ANE201" s="30"/>
      <c r="ANF201" s="30"/>
      <c r="ANG201" s="30"/>
      <c r="ANH201" s="30"/>
      <c r="ANI201" s="30"/>
      <c r="ANJ201" s="30"/>
      <c r="ANK201" s="30"/>
      <c r="ANL201" s="30"/>
      <c r="ANM201" s="30"/>
      <c r="ANN201" s="30"/>
      <c r="ANO201" s="30"/>
      <c r="ANP201" s="30"/>
      <c r="ANQ201" s="30"/>
      <c r="ANR201" s="30"/>
      <c r="ANS201" s="30"/>
      <c r="ANT201" s="30"/>
      <c r="ANU201" s="30"/>
      <c r="ANV201" s="30"/>
      <c r="ANW201" s="30"/>
      <c r="ANX201" s="30"/>
      <c r="ANY201" s="30"/>
      <c r="ANZ201" s="30"/>
      <c r="AOA201" s="30"/>
      <c r="AOB201" s="30"/>
      <c r="AOC201" s="30"/>
      <c r="AOD201" s="30"/>
      <c r="AOE201" s="30"/>
      <c r="AOF201" s="30"/>
      <c r="AOG201" s="30"/>
      <c r="AOH201" s="30"/>
      <c r="AOI201" s="30"/>
      <c r="AOJ201" s="30"/>
      <c r="AOK201" s="30"/>
      <c r="AOL201" s="30"/>
      <c r="AOM201" s="30"/>
      <c r="AON201" s="30"/>
      <c r="AOO201" s="30"/>
      <c r="AOP201" s="30"/>
      <c r="AOQ201" s="30"/>
      <c r="AOR201" s="30"/>
      <c r="AOS201" s="30"/>
      <c r="AOT201" s="30"/>
      <c r="AOU201" s="30"/>
      <c r="AOV201" s="30"/>
      <c r="AOW201" s="30"/>
      <c r="AOX201" s="30"/>
      <c r="AOY201" s="30"/>
      <c r="AOZ201" s="30"/>
      <c r="APA201" s="30"/>
      <c r="APB201" s="30"/>
      <c r="APC201" s="30"/>
      <c r="APD201" s="30"/>
      <c r="APE201" s="30"/>
      <c r="APF201" s="30"/>
      <c r="APG201" s="30"/>
      <c r="APH201" s="30"/>
      <c r="API201" s="30"/>
      <c r="APJ201" s="30"/>
      <c r="APK201" s="30"/>
      <c r="APL201" s="30"/>
      <c r="APM201" s="30"/>
      <c r="APN201" s="30"/>
      <c r="APO201" s="30"/>
      <c r="APP201" s="30"/>
      <c r="APQ201" s="30"/>
      <c r="APR201" s="30"/>
      <c r="APS201" s="30"/>
      <c r="APT201" s="30"/>
      <c r="APU201" s="30"/>
      <c r="APV201" s="30"/>
      <c r="APW201" s="30"/>
      <c r="APX201" s="30"/>
      <c r="APY201" s="30"/>
      <c r="APZ201" s="30"/>
      <c r="AQA201" s="30"/>
      <c r="AQB201" s="30"/>
      <c r="AQC201" s="30"/>
      <c r="AQD201" s="30"/>
      <c r="AQE201" s="30"/>
      <c r="AQF201" s="30"/>
      <c r="AQG201" s="30"/>
      <c r="AQH201" s="30"/>
      <c r="AQI201" s="30"/>
      <c r="AQJ201" s="30"/>
      <c r="AQK201" s="30"/>
      <c r="AQL201" s="30"/>
      <c r="AQM201" s="30"/>
      <c r="AQN201" s="30"/>
      <c r="AQO201" s="30"/>
      <c r="AQP201" s="30"/>
      <c r="AQQ201" s="30"/>
      <c r="AQR201" s="30"/>
      <c r="AQS201" s="30"/>
      <c r="AQT201" s="30"/>
      <c r="AQU201" s="30"/>
      <c r="AQV201" s="30"/>
      <c r="AQW201" s="30"/>
      <c r="AQX201" s="30"/>
      <c r="AQY201" s="30"/>
      <c r="AQZ201" s="30"/>
      <c r="ARA201" s="30"/>
      <c r="ARB201" s="30"/>
      <c r="ARC201" s="30"/>
      <c r="ARD201" s="30"/>
      <c r="ARE201" s="30"/>
      <c r="ARF201" s="30"/>
      <c r="ARG201" s="30"/>
      <c r="ARH201" s="30"/>
      <c r="ARI201" s="30"/>
      <c r="ARJ201" s="30"/>
      <c r="ARK201" s="30"/>
      <c r="ARL201" s="30"/>
      <c r="ARM201" s="30"/>
      <c r="ARN201" s="30"/>
      <c r="ARO201" s="30"/>
      <c r="ARP201" s="30"/>
      <c r="ARQ201" s="30"/>
      <c r="ARR201" s="30"/>
      <c r="ARS201" s="30"/>
      <c r="ART201" s="30"/>
      <c r="ARU201" s="30"/>
      <c r="ARV201" s="30"/>
      <c r="ARW201" s="30"/>
      <c r="ARX201" s="30"/>
      <c r="ARY201" s="30"/>
      <c r="ARZ201" s="30"/>
      <c r="ASA201" s="30"/>
      <c r="ASB201" s="30"/>
      <c r="ASC201" s="30"/>
      <c r="ASD201" s="30"/>
      <c r="ASE201" s="30"/>
      <c r="ASF201" s="30"/>
      <c r="ASG201" s="30"/>
      <c r="ASH201" s="30"/>
      <c r="ASI201" s="30"/>
      <c r="ASJ201" s="30"/>
      <c r="ASK201" s="30"/>
      <c r="ASL201" s="30"/>
      <c r="ASM201" s="30"/>
      <c r="ASN201" s="30"/>
      <c r="ASO201" s="30"/>
      <c r="ASP201" s="30"/>
      <c r="ASQ201" s="30"/>
      <c r="ASR201" s="30"/>
      <c r="ASS201" s="30"/>
      <c r="AST201" s="30"/>
      <c r="ASU201" s="30"/>
      <c r="ASV201" s="30"/>
      <c r="ASW201" s="30"/>
      <c r="ASX201" s="30"/>
      <c r="ASY201" s="30"/>
      <c r="ASZ201" s="30"/>
      <c r="ATA201" s="30"/>
      <c r="ATB201" s="30"/>
      <c r="ATC201" s="30"/>
      <c r="ATD201" s="30"/>
      <c r="ATE201" s="30"/>
      <c r="ATF201" s="30"/>
      <c r="ATG201" s="30"/>
      <c r="ATH201" s="30"/>
      <c r="ATI201" s="30"/>
      <c r="ATJ201" s="30"/>
      <c r="ATK201" s="30"/>
      <c r="ATL201" s="30"/>
      <c r="ATM201" s="30"/>
      <c r="ATN201" s="30"/>
      <c r="ATO201" s="30"/>
      <c r="ATP201" s="30"/>
      <c r="ATQ201" s="30"/>
      <c r="ATR201" s="30"/>
      <c r="ATS201" s="30"/>
      <c r="ATT201" s="30"/>
      <c r="ATU201" s="30"/>
      <c r="ATV201" s="30"/>
      <c r="ATW201" s="30"/>
      <c r="ATX201" s="30"/>
      <c r="ATY201" s="30"/>
      <c r="ATZ201" s="30"/>
      <c r="AUA201" s="30"/>
      <c r="AUB201" s="30"/>
      <c r="AUC201" s="30"/>
      <c r="AUD201" s="30"/>
      <c r="AUE201" s="30"/>
      <c r="AUF201" s="30"/>
      <c r="AUG201" s="30"/>
      <c r="AUH201" s="30"/>
      <c r="AUI201" s="30"/>
      <c r="AUJ201" s="30"/>
      <c r="AUK201" s="30"/>
      <c r="AUL201" s="30"/>
      <c r="AUM201" s="30"/>
      <c r="AUN201" s="30"/>
      <c r="AUO201" s="30"/>
      <c r="AUP201" s="30"/>
      <c r="AUQ201" s="30"/>
      <c r="AUR201" s="30"/>
      <c r="AUS201" s="30"/>
      <c r="AUT201" s="30"/>
      <c r="AUU201" s="30"/>
      <c r="AUV201" s="30"/>
      <c r="AUW201" s="30"/>
      <c r="AUX201" s="30"/>
      <c r="AUY201" s="30"/>
      <c r="AUZ201" s="30"/>
      <c r="AVA201" s="30"/>
      <c r="AVB201" s="30"/>
      <c r="AVC201" s="30"/>
      <c r="AVD201" s="30"/>
      <c r="AVE201" s="30"/>
      <c r="AVF201" s="30"/>
      <c r="AVG201" s="30"/>
      <c r="AVH201" s="30"/>
      <c r="AVI201" s="30"/>
      <c r="AVJ201" s="30"/>
      <c r="AVK201" s="30"/>
      <c r="AVL201" s="30"/>
      <c r="AVM201" s="30"/>
      <c r="AVN201" s="30"/>
      <c r="AVO201" s="30"/>
      <c r="AVP201" s="30"/>
      <c r="AVQ201" s="30"/>
      <c r="AVR201" s="30"/>
      <c r="AVS201" s="30"/>
      <c r="AVT201" s="30"/>
      <c r="AVU201" s="30"/>
      <c r="AVV201" s="30"/>
      <c r="AVW201" s="30"/>
      <c r="AVX201" s="30"/>
      <c r="AVY201" s="30"/>
      <c r="AVZ201" s="30"/>
      <c r="AWA201" s="30"/>
      <c r="AWB201" s="30"/>
      <c r="AWC201" s="30"/>
      <c r="AWD201" s="30"/>
      <c r="AWE201" s="30"/>
      <c r="AWF201" s="30"/>
      <c r="AWG201" s="30"/>
      <c r="AWH201" s="30"/>
      <c r="AWI201" s="30"/>
      <c r="AWJ201" s="30"/>
      <c r="AWK201" s="30"/>
      <c r="AWL201" s="30"/>
      <c r="AWM201" s="30"/>
      <c r="AWN201" s="30"/>
      <c r="AWO201" s="30"/>
      <c r="AWP201" s="30"/>
      <c r="AWQ201" s="30"/>
      <c r="AWR201" s="30"/>
      <c r="AWS201" s="30"/>
      <c r="AWT201" s="30"/>
      <c r="AWU201" s="30"/>
      <c r="AWV201" s="30"/>
      <c r="AWW201" s="30"/>
      <c r="AWX201" s="30"/>
      <c r="AWY201" s="30"/>
      <c r="AWZ201" s="30"/>
      <c r="AXA201" s="30"/>
      <c r="AXB201" s="30"/>
      <c r="AXC201" s="30"/>
      <c r="AXD201" s="30"/>
      <c r="AXE201" s="30"/>
      <c r="AXF201" s="30"/>
      <c r="AXG201" s="30"/>
      <c r="AXH201" s="30"/>
      <c r="AXI201" s="30"/>
      <c r="AXJ201" s="30"/>
      <c r="AXK201" s="30"/>
      <c r="AXL201" s="30"/>
      <c r="AXM201" s="30"/>
      <c r="AXN201" s="30"/>
      <c r="AXO201" s="30"/>
      <c r="AXP201" s="30"/>
      <c r="AXQ201" s="30"/>
      <c r="AXR201" s="30"/>
      <c r="AXS201" s="30"/>
      <c r="AXT201" s="30"/>
      <c r="AXU201" s="30"/>
      <c r="AXV201" s="30"/>
      <c r="AXW201" s="30"/>
      <c r="AXX201" s="30"/>
      <c r="AXY201" s="30"/>
      <c r="AXZ201" s="30"/>
      <c r="AYA201" s="30"/>
      <c r="AYB201" s="30"/>
      <c r="AYC201" s="30"/>
      <c r="AYD201" s="30"/>
      <c r="AYE201" s="30"/>
      <c r="AYF201" s="30"/>
      <c r="AYG201" s="30"/>
      <c r="AYH201" s="30"/>
      <c r="AYI201" s="30"/>
      <c r="AYJ201" s="30"/>
      <c r="AYK201" s="30"/>
      <c r="AYL201" s="30"/>
      <c r="AYM201" s="30"/>
      <c r="AYN201" s="30"/>
      <c r="AYO201" s="30"/>
      <c r="AYP201" s="30"/>
      <c r="AYQ201" s="30"/>
      <c r="AYR201" s="30"/>
      <c r="AYS201" s="30"/>
      <c r="AYT201" s="30"/>
      <c r="AYU201" s="30"/>
      <c r="AYV201" s="30"/>
      <c r="AYW201" s="30"/>
      <c r="AYX201" s="30"/>
      <c r="AYY201" s="30"/>
      <c r="AYZ201" s="30"/>
      <c r="AZA201" s="30"/>
      <c r="AZB201" s="30"/>
      <c r="AZC201" s="30"/>
      <c r="AZD201" s="30"/>
      <c r="AZE201" s="30"/>
      <c r="AZF201" s="30"/>
      <c r="AZG201" s="30"/>
      <c r="AZH201" s="30"/>
      <c r="AZI201" s="30"/>
      <c r="AZJ201" s="30"/>
      <c r="AZK201" s="30"/>
      <c r="AZL201" s="30"/>
      <c r="AZM201" s="30"/>
      <c r="AZN201" s="30"/>
      <c r="AZO201" s="30"/>
      <c r="AZP201" s="30"/>
      <c r="AZQ201" s="30"/>
      <c r="AZR201" s="30"/>
      <c r="AZS201" s="30"/>
      <c r="AZT201" s="30"/>
      <c r="AZU201" s="30"/>
      <c r="AZV201" s="30"/>
      <c r="AZW201" s="30"/>
      <c r="AZX201" s="30"/>
      <c r="AZY201" s="30"/>
      <c r="AZZ201" s="30"/>
      <c r="BAA201" s="30"/>
      <c r="BAB201" s="30"/>
      <c r="BAC201" s="30"/>
      <c r="BAD201" s="30"/>
      <c r="BAE201" s="30"/>
      <c r="BAF201" s="30"/>
      <c r="BAG201" s="30"/>
      <c r="BAH201" s="30"/>
      <c r="BAI201" s="30"/>
      <c r="BAJ201" s="30"/>
      <c r="BAK201" s="30"/>
      <c r="BAL201" s="30"/>
      <c r="BAM201" s="30"/>
      <c r="BAN201" s="30"/>
      <c r="BAO201" s="30"/>
      <c r="BAP201" s="30"/>
      <c r="BAQ201" s="30"/>
      <c r="BAR201" s="30"/>
      <c r="BAS201" s="30"/>
      <c r="BAT201" s="30"/>
      <c r="BAU201" s="30"/>
      <c r="BAV201" s="30"/>
      <c r="BAW201" s="30"/>
      <c r="BAX201" s="30"/>
      <c r="BAY201" s="30"/>
      <c r="BAZ201" s="30"/>
      <c r="BBA201" s="30"/>
      <c r="BBB201" s="30"/>
      <c r="BBC201" s="30"/>
      <c r="BBD201" s="30"/>
      <c r="BBE201" s="30"/>
      <c r="BBF201" s="30"/>
      <c r="BBG201" s="30"/>
      <c r="BBH201" s="30"/>
      <c r="BBI201" s="30"/>
      <c r="BBJ201" s="30"/>
      <c r="BBK201" s="30"/>
      <c r="BBL201" s="30"/>
      <c r="BBM201" s="30"/>
      <c r="BBN201" s="30"/>
      <c r="BBO201" s="30"/>
      <c r="BBP201" s="30"/>
      <c r="BBQ201" s="30"/>
      <c r="BBR201" s="30"/>
      <c r="BBS201" s="30"/>
      <c r="BBT201" s="30"/>
      <c r="BBU201" s="30"/>
      <c r="BBV201" s="30"/>
      <c r="BBW201" s="30"/>
      <c r="BBX201" s="30"/>
      <c r="BBY201" s="30"/>
      <c r="BBZ201" s="30"/>
      <c r="BCA201" s="30"/>
      <c r="BCB201" s="30"/>
      <c r="BCC201" s="30"/>
      <c r="BCD201" s="30"/>
      <c r="BCE201" s="30"/>
      <c r="BCF201" s="30"/>
      <c r="BCG201" s="30"/>
      <c r="BCH201" s="30"/>
      <c r="BCI201" s="30"/>
      <c r="BCJ201" s="30"/>
      <c r="BCK201" s="30"/>
      <c r="BCL201" s="30"/>
      <c r="BCM201" s="30"/>
      <c r="BCN201" s="30"/>
      <c r="BCO201" s="30"/>
      <c r="BCP201" s="30"/>
      <c r="BCQ201" s="30"/>
      <c r="BCR201" s="30"/>
      <c r="BCS201" s="30"/>
      <c r="BCT201" s="30"/>
      <c r="BCU201" s="30"/>
      <c r="BCV201" s="30"/>
      <c r="BCW201" s="30"/>
      <c r="BCX201" s="30"/>
      <c r="BCY201" s="30"/>
      <c r="BCZ201" s="30"/>
      <c r="BDA201" s="30"/>
      <c r="BDB201" s="30"/>
      <c r="BDC201" s="30"/>
      <c r="BDD201" s="30"/>
      <c r="BDE201" s="30"/>
      <c r="BDF201" s="30"/>
      <c r="BDG201" s="30"/>
      <c r="BDH201" s="30"/>
      <c r="BDI201" s="30"/>
      <c r="BDJ201" s="30"/>
      <c r="BDK201" s="30"/>
      <c r="BDL201" s="30"/>
      <c r="BDM201" s="30"/>
      <c r="BDN201" s="30"/>
      <c r="BDO201" s="30"/>
      <c r="BDP201" s="30"/>
      <c r="BDQ201" s="30"/>
      <c r="BDR201" s="30"/>
      <c r="BDS201" s="30"/>
      <c r="BDT201" s="30"/>
      <c r="BDU201" s="30"/>
      <c r="BDV201" s="30"/>
      <c r="BDW201" s="30"/>
      <c r="BDX201" s="30"/>
      <c r="BDY201" s="30"/>
      <c r="BDZ201" s="30"/>
      <c r="BEA201" s="30"/>
      <c r="BEB201" s="30"/>
      <c r="BEC201" s="30"/>
      <c r="BED201" s="30"/>
      <c r="BEE201" s="30"/>
      <c r="BEF201" s="30"/>
      <c r="BEG201" s="30"/>
      <c r="BEH201" s="30"/>
      <c r="BEI201" s="30"/>
      <c r="BEJ201" s="30"/>
      <c r="BEK201" s="30"/>
      <c r="BEL201" s="30"/>
      <c r="BEM201" s="30"/>
      <c r="BEN201" s="30"/>
      <c r="BEO201" s="30"/>
      <c r="BEP201" s="30"/>
      <c r="BEQ201" s="30"/>
      <c r="BER201" s="30"/>
      <c r="BES201" s="30"/>
      <c r="BET201" s="30"/>
      <c r="BEU201" s="30"/>
      <c r="BEV201" s="30"/>
      <c r="BEW201" s="30"/>
      <c r="BEX201" s="30"/>
      <c r="BEY201" s="30"/>
      <c r="BEZ201" s="30"/>
      <c r="BFA201" s="30"/>
      <c r="BFB201" s="30"/>
      <c r="BFC201" s="30"/>
      <c r="BFD201" s="30"/>
      <c r="BFE201" s="30"/>
      <c r="BFF201" s="30"/>
      <c r="BFG201" s="30"/>
      <c r="BFH201" s="30"/>
      <c r="BFI201" s="30"/>
      <c r="BFJ201" s="30"/>
      <c r="BFK201" s="30"/>
      <c r="BFL201" s="30"/>
      <c r="BFM201" s="30"/>
      <c r="BFN201" s="30"/>
      <c r="BFO201" s="30"/>
      <c r="BFP201" s="30"/>
      <c r="BFQ201" s="30"/>
      <c r="BFR201" s="30"/>
      <c r="BFS201" s="30"/>
      <c r="BFT201" s="30"/>
      <c r="BFU201" s="30"/>
      <c r="BFV201" s="30"/>
      <c r="BFW201" s="30"/>
      <c r="BFX201" s="30"/>
      <c r="BFY201" s="30"/>
      <c r="BFZ201" s="30"/>
      <c r="BGA201" s="30"/>
      <c r="BGB201" s="30"/>
      <c r="BGC201" s="30"/>
      <c r="BGD201" s="30"/>
      <c r="BGE201" s="30"/>
      <c r="BGF201" s="30"/>
      <c r="BGG201" s="30"/>
      <c r="BGH201" s="30"/>
      <c r="BGI201" s="30"/>
      <c r="BGJ201" s="30"/>
      <c r="BGK201" s="30"/>
      <c r="BGL201" s="30"/>
      <c r="BGM201" s="30"/>
      <c r="BGN201" s="30"/>
      <c r="BGO201" s="30"/>
      <c r="BGP201" s="30"/>
      <c r="BGQ201" s="30"/>
      <c r="BGR201" s="30"/>
      <c r="BGS201" s="30"/>
      <c r="BGT201" s="30"/>
      <c r="BGU201" s="30"/>
      <c r="BGV201" s="30"/>
      <c r="BGW201" s="30"/>
      <c r="BGX201" s="30"/>
      <c r="BGY201" s="30"/>
      <c r="BGZ201" s="30"/>
      <c r="BHA201" s="30"/>
      <c r="BHB201" s="30"/>
      <c r="BHC201" s="30"/>
      <c r="BHD201" s="30"/>
      <c r="BHE201" s="30"/>
      <c r="BHF201" s="30"/>
      <c r="BHG201" s="30"/>
      <c r="BHH201" s="30"/>
      <c r="BHI201" s="30"/>
      <c r="BHJ201" s="30"/>
      <c r="BHK201" s="30"/>
      <c r="BHL201" s="30"/>
      <c r="BHM201" s="30"/>
      <c r="BHN201" s="30"/>
      <c r="BHO201" s="30"/>
      <c r="BHP201" s="30"/>
      <c r="BHQ201" s="30"/>
      <c r="BHR201" s="30"/>
      <c r="BHS201" s="30"/>
      <c r="BHT201" s="30"/>
      <c r="BHU201" s="30"/>
      <c r="BHV201" s="30"/>
      <c r="BHW201" s="30"/>
      <c r="BHX201" s="30"/>
      <c r="BHY201" s="30"/>
      <c r="BHZ201" s="30"/>
      <c r="BIA201" s="30"/>
      <c r="BIB201" s="30"/>
      <c r="BIC201" s="30"/>
      <c r="BID201" s="30"/>
      <c r="BIE201" s="30"/>
      <c r="BIF201" s="30"/>
      <c r="BIG201" s="30"/>
      <c r="BIH201" s="30"/>
      <c r="BII201" s="30"/>
      <c r="BIJ201" s="30"/>
      <c r="BIK201" s="30"/>
      <c r="BIL201" s="30"/>
      <c r="BIM201" s="30"/>
      <c r="BIN201" s="30"/>
      <c r="BIO201" s="30"/>
      <c r="BIP201" s="30"/>
      <c r="BIQ201" s="30"/>
      <c r="BIR201" s="30"/>
      <c r="BIS201" s="30"/>
      <c r="BIT201" s="30"/>
      <c r="BIU201" s="30"/>
      <c r="BIV201" s="30"/>
      <c r="BIW201" s="30"/>
      <c r="BIX201" s="30"/>
      <c r="BIY201" s="30"/>
      <c r="BIZ201" s="30"/>
      <c r="BJA201" s="30"/>
      <c r="BJB201" s="30"/>
      <c r="BJC201" s="30"/>
      <c r="BJD201" s="30"/>
      <c r="BJE201" s="30"/>
      <c r="BJF201" s="30"/>
      <c r="BJG201" s="30"/>
      <c r="BJH201" s="30"/>
      <c r="BJI201" s="30"/>
      <c r="BJJ201" s="30"/>
      <c r="BJK201" s="30"/>
      <c r="BJL201" s="30"/>
      <c r="BJM201" s="30"/>
      <c r="BJN201" s="30"/>
      <c r="BJO201" s="30"/>
      <c r="BJP201" s="30"/>
      <c r="BJQ201" s="30"/>
      <c r="BJR201" s="30"/>
      <c r="BJS201" s="30"/>
      <c r="BJT201" s="30"/>
      <c r="BJU201" s="30"/>
      <c r="BJV201" s="30"/>
      <c r="BJW201" s="30"/>
      <c r="BJX201" s="30"/>
      <c r="BJY201" s="30"/>
      <c r="BJZ201" s="30"/>
      <c r="BKA201" s="30"/>
      <c r="BKB201" s="30"/>
      <c r="BKC201" s="30"/>
      <c r="BKD201" s="30"/>
      <c r="BKE201" s="30"/>
      <c r="BKF201" s="30"/>
      <c r="BKG201" s="30"/>
      <c r="BKH201" s="30"/>
      <c r="BKI201" s="30"/>
      <c r="BKJ201" s="30"/>
      <c r="BKK201" s="30"/>
      <c r="BKL201" s="30"/>
      <c r="BKM201" s="30"/>
      <c r="BKN201" s="30"/>
      <c r="BKO201" s="30"/>
      <c r="BKP201" s="30"/>
      <c r="BKQ201" s="30"/>
      <c r="BKR201" s="30"/>
      <c r="BKS201" s="30"/>
      <c r="BKT201" s="30"/>
      <c r="BKU201" s="30"/>
      <c r="BKV201" s="30"/>
      <c r="BKW201" s="30"/>
      <c r="BKX201" s="30"/>
      <c r="BKY201" s="30"/>
      <c r="BKZ201" s="30"/>
      <c r="BLA201" s="30"/>
      <c r="BLB201" s="30"/>
      <c r="BLC201" s="30"/>
      <c r="BLD201" s="30"/>
      <c r="BLE201" s="30"/>
      <c r="BLF201" s="30"/>
      <c r="BLG201" s="30"/>
      <c r="BLH201" s="30"/>
      <c r="BLI201" s="30"/>
      <c r="BLJ201" s="30"/>
      <c r="BLK201" s="30"/>
      <c r="BLL201" s="30"/>
      <c r="BLM201" s="30"/>
      <c r="BLN201" s="30"/>
      <c r="BLO201" s="30"/>
      <c r="BLP201" s="30"/>
      <c r="BLQ201" s="30"/>
      <c r="BLR201" s="30"/>
      <c r="BLS201" s="30"/>
      <c r="BLT201" s="30"/>
      <c r="BLU201" s="30"/>
      <c r="BLV201" s="30"/>
      <c r="BLW201" s="30"/>
      <c r="BLX201" s="30"/>
      <c r="BLY201" s="30"/>
      <c r="BLZ201" s="30"/>
      <c r="BMA201" s="30"/>
      <c r="BMB201" s="30"/>
      <c r="BMC201" s="30"/>
      <c r="BMD201" s="30"/>
      <c r="BME201" s="30"/>
      <c r="BMF201" s="30"/>
      <c r="BMG201" s="30"/>
      <c r="BMH201" s="30"/>
      <c r="BMI201" s="30"/>
      <c r="BMJ201" s="30"/>
      <c r="BMK201" s="30"/>
      <c r="BML201" s="30"/>
      <c r="BMM201" s="30"/>
      <c r="BMN201" s="30"/>
      <c r="BMO201" s="30"/>
      <c r="BMP201" s="30"/>
      <c r="BMQ201" s="30"/>
      <c r="BMR201" s="30"/>
      <c r="BMS201" s="30"/>
      <c r="BMT201" s="30"/>
      <c r="BMU201" s="30"/>
      <c r="BMV201" s="30"/>
      <c r="BMW201" s="30"/>
      <c r="BMX201" s="30"/>
      <c r="BMY201" s="30"/>
      <c r="BMZ201" s="30"/>
      <c r="BNA201" s="30"/>
      <c r="BNB201" s="30"/>
      <c r="BNC201" s="30"/>
      <c r="BND201" s="30"/>
      <c r="BNE201" s="30"/>
      <c r="BNF201" s="30"/>
      <c r="BNG201" s="30"/>
      <c r="BNH201" s="30"/>
      <c r="BNI201" s="30"/>
      <c r="BNJ201" s="30"/>
      <c r="BNK201" s="30"/>
      <c r="BNL201" s="30"/>
      <c r="BNM201" s="30"/>
      <c r="BNN201" s="30"/>
      <c r="BNO201" s="30"/>
      <c r="BNP201" s="30"/>
      <c r="BNQ201" s="30"/>
      <c r="BNR201" s="30"/>
      <c r="BNS201" s="30"/>
      <c r="BNT201" s="30"/>
      <c r="BNU201" s="30"/>
      <c r="BNV201" s="30"/>
      <c r="BNW201" s="30"/>
      <c r="BNX201" s="30"/>
      <c r="BNY201" s="30"/>
      <c r="BNZ201" s="30"/>
      <c r="BOA201" s="30"/>
      <c r="BOB201" s="30"/>
      <c r="BOC201" s="30"/>
      <c r="BOD201" s="30"/>
      <c r="BOE201" s="30"/>
      <c r="BOF201" s="30"/>
      <c r="BOG201" s="30"/>
      <c r="BOH201" s="30"/>
      <c r="BOI201" s="30"/>
      <c r="BOJ201" s="30"/>
      <c r="BOK201" s="30"/>
      <c r="BOL201" s="30"/>
      <c r="BOM201" s="30"/>
      <c r="BON201" s="30"/>
      <c r="BOO201" s="30"/>
      <c r="BOP201" s="30"/>
      <c r="BOQ201" s="30"/>
      <c r="BOR201" s="30"/>
      <c r="BOS201" s="30"/>
      <c r="BOT201" s="30"/>
      <c r="BOU201" s="30"/>
      <c r="BOV201" s="30"/>
      <c r="BOW201" s="30"/>
      <c r="BOX201" s="30"/>
      <c r="BOY201" s="30"/>
      <c r="BOZ201" s="30"/>
      <c r="BPA201" s="30"/>
      <c r="BPB201" s="30"/>
      <c r="BPC201" s="30"/>
      <c r="BPD201" s="30"/>
      <c r="BPE201" s="30"/>
      <c r="BPF201" s="30"/>
      <c r="BPG201" s="30"/>
      <c r="BPH201" s="30"/>
      <c r="BPI201" s="30"/>
      <c r="BPJ201" s="30"/>
      <c r="BPK201" s="30"/>
      <c r="BPL201" s="30"/>
      <c r="BPM201" s="30"/>
      <c r="BPN201" s="30"/>
      <c r="BPO201" s="30"/>
      <c r="BPP201" s="30"/>
      <c r="BPQ201" s="30"/>
      <c r="BPR201" s="30"/>
      <c r="BPS201" s="30"/>
      <c r="BPT201" s="30"/>
      <c r="BPU201" s="30"/>
      <c r="BPV201" s="30"/>
      <c r="BPW201" s="30"/>
      <c r="BPX201" s="30"/>
      <c r="BPY201" s="30"/>
      <c r="BPZ201" s="30"/>
      <c r="BQA201" s="30"/>
      <c r="BQB201" s="30"/>
      <c r="BQC201" s="30"/>
      <c r="BQD201" s="30"/>
      <c r="BQE201" s="30"/>
      <c r="BQF201" s="30"/>
      <c r="BQG201" s="30"/>
      <c r="BQH201" s="30"/>
      <c r="BQI201" s="30"/>
      <c r="BQJ201" s="30"/>
      <c r="BQK201" s="30"/>
      <c r="BQL201" s="30"/>
      <c r="BQM201" s="30"/>
      <c r="BQN201" s="30"/>
      <c r="BQO201" s="30"/>
      <c r="BQP201" s="30"/>
      <c r="BQQ201" s="30"/>
      <c r="BQR201" s="30"/>
      <c r="BQS201" s="30"/>
      <c r="BQT201" s="30"/>
      <c r="BQU201" s="30"/>
      <c r="BQV201" s="30"/>
      <c r="BQW201" s="30"/>
      <c r="BQX201" s="30"/>
      <c r="BQY201" s="30"/>
      <c r="BQZ201" s="30"/>
      <c r="BRA201" s="30"/>
      <c r="BRB201" s="30"/>
      <c r="BRC201" s="30"/>
      <c r="BRD201" s="30"/>
      <c r="BRE201" s="30"/>
      <c r="BRF201" s="30"/>
      <c r="BRG201" s="30"/>
      <c r="BRH201" s="30"/>
      <c r="BRI201" s="30"/>
      <c r="BRJ201" s="30"/>
      <c r="BRK201" s="30"/>
      <c r="BRL201" s="30"/>
      <c r="BRM201" s="30"/>
      <c r="BRN201" s="30"/>
      <c r="BRO201" s="30"/>
      <c r="BRP201" s="30"/>
      <c r="BRQ201" s="30"/>
      <c r="BRR201" s="30"/>
      <c r="BRS201" s="30"/>
      <c r="BRT201" s="30"/>
      <c r="BRU201" s="30"/>
      <c r="BRV201" s="30"/>
      <c r="BRW201" s="30"/>
      <c r="BRX201" s="30"/>
      <c r="BRY201" s="30"/>
      <c r="BRZ201" s="30"/>
      <c r="BSA201" s="30"/>
      <c r="BSB201" s="30"/>
      <c r="BSC201" s="30"/>
      <c r="BSD201" s="30"/>
      <c r="BSE201" s="30"/>
      <c r="BSF201" s="30"/>
      <c r="BSG201" s="30"/>
      <c r="BSH201" s="30"/>
      <c r="BSI201" s="30"/>
      <c r="BSJ201" s="30"/>
      <c r="BSK201" s="30"/>
      <c r="BSL201" s="30"/>
      <c r="BSM201" s="30"/>
      <c r="BSN201" s="30"/>
      <c r="BSO201" s="30"/>
      <c r="BSP201" s="30"/>
      <c r="BSQ201" s="30"/>
      <c r="BSR201" s="30"/>
      <c r="BSS201" s="30"/>
      <c r="BST201" s="30"/>
      <c r="BSU201" s="30"/>
      <c r="BSV201" s="30"/>
      <c r="BSW201" s="30"/>
      <c r="BSX201" s="30"/>
      <c r="BSY201" s="30"/>
      <c r="BSZ201" s="30"/>
      <c r="BTA201" s="30"/>
      <c r="BTB201" s="30"/>
      <c r="BTC201" s="30"/>
      <c r="BTD201" s="30"/>
      <c r="BTE201" s="30"/>
      <c r="BTF201" s="30"/>
      <c r="BTG201" s="30"/>
      <c r="BTH201" s="30"/>
      <c r="BTI201" s="30"/>
      <c r="BTJ201" s="30"/>
      <c r="BTK201" s="30"/>
      <c r="BTL201" s="30"/>
      <c r="BTM201" s="30"/>
      <c r="BTN201" s="30"/>
      <c r="BTO201" s="30"/>
      <c r="BTP201" s="30"/>
      <c r="BTQ201" s="30"/>
      <c r="BTR201" s="30"/>
      <c r="BTS201" s="30"/>
      <c r="BTT201" s="30"/>
      <c r="BTU201" s="30"/>
      <c r="BTV201" s="30"/>
      <c r="BTW201" s="30"/>
      <c r="BTX201" s="30"/>
      <c r="BTY201" s="30"/>
      <c r="BTZ201" s="30"/>
      <c r="BUA201" s="30"/>
      <c r="BUB201" s="30"/>
      <c r="BUC201" s="30"/>
      <c r="BUD201" s="30"/>
      <c r="BUE201" s="30"/>
      <c r="BUF201" s="30"/>
      <c r="BUG201" s="30"/>
      <c r="BUH201" s="30"/>
      <c r="BUI201" s="30"/>
      <c r="BUJ201" s="30"/>
      <c r="BUK201" s="30"/>
      <c r="BUL201" s="30"/>
      <c r="BUM201" s="30"/>
      <c r="BUN201" s="30"/>
      <c r="BUO201" s="30"/>
      <c r="BUP201" s="30"/>
      <c r="BUQ201" s="30"/>
      <c r="BUR201" s="30"/>
      <c r="BUS201" s="30"/>
      <c r="BUT201" s="30"/>
      <c r="BUU201" s="30"/>
      <c r="BUV201" s="30"/>
      <c r="BUW201" s="30"/>
      <c r="BUX201" s="30"/>
      <c r="BUY201" s="30"/>
      <c r="BUZ201" s="30"/>
      <c r="BVA201" s="30"/>
      <c r="BVB201" s="30"/>
      <c r="BVC201" s="30"/>
      <c r="BVD201" s="30"/>
      <c r="BVE201" s="30"/>
      <c r="BVF201" s="30"/>
      <c r="BVG201" s="30"/>
      <c r="BVH201" s="30"/>
      <c r="BVI201" s="30"/>
      <c r="BVJ201" s="30"/>
      <c r="BVK201" s="30"/>
      <c r="BVL201" s="30"/>
      <c r="BVM201" s="30"/>
      <c r="BVN201" s="30"/>
      <c r="BVO201" s="30"/>
      <c r="BVP201" s="30"/>
      <c r="BVQ201" s="30"/>
      <c r="BVR201" s="30"/>
      <c r="BVS201" s="30"/>
      <c r="BVT201" s="30"/>
      <c r="BVU201" s="30"/>
      <c r="BVV201" s="30"/>
      <c r="BVW201" s="30"/>
      <c r="BVX201" s="30"/>
      <c r="BVY201" s="30"/>
      <c r="BVZ201" s="30"/>
      <c r="BWA201" s="30"/>
      <c r="BWB201" s="30"/>
      <c r="BWC201" s="30"/>
      <c r="BWD201" s="30"/>
      <c r="BWE201" s="30"/>
      <c r="BWF201" s="30"/>
      <c r="BWG201" s="30"/>
      <c r="BWH201" s="30"/>
      <c r="BWI201" s="30"/>
      <c r="BWJ201" s="30"/>
      <c r="BWK201" s="30"/>
      <c r="BWL201" s="30"/>
      <c r="BWM201" s="30"/>
      <c r="BWN201" s="30"/>
      <c r="BWO201" s="30"/>
      <c r="BWP201" s="30"/>
      <c r="BWQ201" s="30"/>
      <c r="BWR201" s="30"/>
      <c r="BWS201" s="30"/>
      <c r="BWT201" s="30"/>
      <c r="BWU201" s="30"/>
      <c r="BWV201" s="30"/>
      <c r="BWW201" s="30"/>
      <c r="BWX201" s="30"/>
      <c r="BWY201" s="30"/>
      <c r="BWZ201" s="30"/>
      <c r="BXA201" s="30"/>
      <c r="BXB201" s="30"/>
      <c r="BXC201" s="30"/>
      <c r="BXD201" s="30"/>
      <c r="BXE201" s="30"/>
      <c r="BXF201" s="30"/>
      <c r="BXG201" s="30"/>
      <c r="BXH201" s="30"/>
      <c r="BXI201" s="30"/>
      <c r="BXJ201" s="30"/>
      <c r="BXK201" s="30"/>
      <c r="BXL201" s="30"/>
      <c r="BXM201" s="30"/>
      <c r="BXN201" s="30"/>
      <c r="BXO201" s="30"/>
      <c r="BXP201" s="30"/>
      <c r="BXQ201" s="30"/>
      <c r="BXR201" s="30"/>
      <c r="BXS201" s="30"/>
      <c r="BXT201" s="30"/>
      <c r="BXU201" s="30"/>
      <c r="BXV201" s="30"/>
      <c r="BXW201" s="30"/>
      <c r="BXX201" s="30"/>
      <c r="BXY201" s="30"/>
      <c r="BXZ201" s="30"/>
      <c r="BYA201" s="30"/>
      <c r="BYB201" s="30"/>
      <c r="BYC201" s="30"/>
      <c r="BYD201" s="30"/>
      <c r="BYE201" s="30"/>
      <c r="BYF201" s="30"/>
      <c r="BYG201" s="30"/>
      <c r="BYH201" s="30"/>
      <c r="BYI201" s="30"/>
      <c r="BYJ201" s="30"/>
      <c r="BYK201" s="30"/>
      <c r="BYL201" s="30"/>
      <c r="BYM201" s="30"/>
      <c r="BYN201" s="30"/>
      <c r="BYO201" s="30"/>
      <c r="BYP201" s="30"/>
      <c r="BYQ201" s="30"/>
      <c r="BYR201" s="30"/>
      <c r="BYS201" s="30"/>
      <c r="BYT201" s="30"/>
      <c r="BYU201" s="30"/>
      <c r="BYV201" s="30"/>
      <c r="BYW201" s="30"/>
      <c r="BYX201" s="30"/>
      <c r="BYY201" s="30"/>
      <c r="BYZ201" s="30"/>
      <c r="BZA201" s="30"/>
      <c r="BZB201" s="30"/>
      <c r="BZC201" s="30"/>
      <c r="BZD201" s="30"/>
      <c r="BZE201" s="30"/>
      <c r="BZF201" s="30"/>
      <c r="BZG201" s="30"/>
      <c r="BZH201" s="30"/>
      <c r="BZI201" s="30"/>
      <c r="BZJ201" s="30"/>
      <c r="BZK201" s="30"/>
      <c r="BZL201" s="30"/>
      <c r="BZM201" s="30"/>
      <c r="BZN201" s="30"/>
      <c r="BZO201" s="30"/>
      <c r="BZP201" s="30"/>
      <c r="BZQ201" s="30"/>
      <c r="BZR201" s="30"/>
      <c r="BZS201" s="30"/>
      <c r="BZT201" s="30"/>
      <c r="BZU201" s="30"/>
      <c r="BZV201" s="30"/>
      <c r="BZW201" s="30"/>
      <c r="BZX201" s="30"/>
      <c r="BZY201" s="30"/>
      <c r="BZZ201" s="30"/>
      <c r="CAA201" s="30"/>
      <c r="CAB201" s="30"/>
      <c r="CAC201" s="30"/>
      <c r="CAD201" s="30"/>
      <c r="CAE201" s="30"/>
      <c r="CAF201" s="30"/>
      <c r="CAG201" s="30"/>
      <c r="CAH201" s="30"/>
      <c r="CAI201" s="30"/>
      <c r="CAJ201" s="30"/>
      <c r="CAK201" s="30"/>
      <c r="CAL201" s="30"/>
      <c r="CAM201" s="30"/>
      <c r="CAN201" s="30"/>
      <c r="CAO201" s="30"/>
      <c r="CAP201" s="30"/>
      <c r="CAQ201" s="30"/>
      <c r="CAR201" s="30"/>
      <c r="CAS201" s="30"/>
      <c r="CAT201" s="30"/>
      <c r="CAU201" s="30"/>
      <c r="CAV201" s="30"/>
      <c r="CAW201" s="30"/>
      <c r="CAX201" s="30"/>
      <c r="CAY201" s="30"/>
      <c r="CAZ201" s="30"/>
      <c r="CBA201" s="30"/>
      <c r="CBB201" s="30"/>
      <c r="CBC201" s="30"/>
      <c r="CBD201" s="30"/>
      <c r="CBE201" s="30"/>
      <c r="CBF201" s="30"/>
      <c r="CBG201" s="30"/>
      <c r="CBH201" s="30"/>
      <c r="CBI201" s="30"/>
      <c r="CBJ201" s="30"/>
      <c r="CBK201" s="30"/>
      <c r="CBL201" s="30"/>
      <c r="CBM201" s="30"/>
      <c r="CBN201" s="30"/>
      <c r="CBO201" s="30"/>
      <c r="CBP201" s="30"/>
      <c r="CBQ201" s="30"/>
      <c r="CBR201" s="30"/>
      <c r="CBS201" s="30"/>
      <c r="CBT201" s="30"/>
      <c r="CBU201" s="30"/>
      <c r="CBV201" s="30"/>
      <c r="CBW201" s="30"/>
      <c r="CBX201" s="30"/>
      <c r="CBY201" s="30"/>
      <c r="CBZ201" s="30"/>
      <c r="CCA201" s="30"/>
      <c r="CCB201" s="30"/>
      <c r="CCC201" s="30"/>
      <c r="CCD201" s="30"/>
      <c r="CCE201" s="30"/>
      <c r="CCF201" s="30"/>
      <c r="CCG201" s="30"/>
      <c r="CCH201" s="30"/>
      <c r="CCI201" s="30"/>
      <c r="CCJ201" s="30"/>
      <c r="CCK201" s="30"/>
      <c r="CCL201" s="30"/>
      <c r="CCM201" s="30"/>
      <c r="CCN201" s="30"/>
      <c r="CCO201" s="30"/>
      <c r="CCP201" s="30"/>
      <c r="CCQ201" s="30"/>
      <c r="CCR201" s="30"/>
      <c r="CCS201" s="30"/>
      <c r="CCT201" s="30"/>
      <c r="CCU201" s="30"/>
      <c r="CCV201" s="30"/>
      <c r="CCW201" s="30"/>
      <c r="CCX201" s="30"/>
      <c r="CCY201" s="30"/>
      <c r="CCZ201" s="30"/>
      <c r="CDA201" s="30"/>
      <c r="CDB201" s="30"/>
      <c r="CDC201" s="30"/>
      <c r="CDD201" s="30"/>
      <c r="CDE201" s="30"/>
      <c r="CDF201" s="30"/>
      <c r="CDG201" s="30"/>
      <c r="CDH201" s="30"/>
      <c r="CDI201" s="30"/>
      <c r="CDJ201" s="30"/>
      <c r="CDK201" s="30"/>
      <c r="CDL201" s="30"/>
      <c r="CDM201" s="30"/>
      <c r="CDN201" s="30"/>
      <c r="CDO201" s="30"/>
      <c r="CDP201" s="30"/>
      <c r="CDQ201" s="30"/>
      <c r="CDR201" s="30"/>
      <c r="CDS201" s="30"/>
      <c r="CDT201" s="30"/>
      <c r="CDU201" s="30"/>
      <c r="CDV201" s="30"/>
      <c r="CDW201" s="30"/>
      <c r="CDX201" s="30"/>
      <c r="CDY201" s="30"/>
      <c r="CDZ201" s="30"/>
      <c r="CEA201" s="30"/>
      <c r="CEB201" s="30"/>
      <c r="CEC201" s="30"/>
      <c r="CED201" s="30"/>
      <c r="CEE201" s="30"/>
      <c r="CEF201" s="30"/>
      <c r="CEG201" s="30"/>
      <c r="CEH201" s="30"/>
      <c r="CEI201" s="30"/>
      <c r="CEJ201" s="30"/>
      <c r="CEK201" s="30"/>
      <c r="CEL201" s="30"/>
      <c r="CEM201" s="30"/>
      <c r="CEN201" s="30"/>
      <c r="CEO201" s="30"/>
      <c r="CEP201" s="30"/>
      <c r="CEQ201" s="30"/>
      <c r="CER201" s="30"/>
      <c r="CES201" s="30"/>
      <c r="CET201" s="30"/>
      <c r="CEU201" s="30"/>
      <c r="CEV201" s="30"/>
      <c r="CEW201" s="30"/>
      <c r="CEX201" s="30"/>
      <c r="CEY201" s="30"/>
      <c r="CEZ201" s="30"/>
      <c r="CFA201" s="30"/>
      <c r="CFB201" s="30"/>
      <c r="CFC201" s="30"/>
      <c r="CFD201" s="30"/>
      <c r="CFE201" s="30"/>
      <c r="CFF201" s="30"/>
      <c r="CFG201" s="30"/>
      <c r="CFH201" s="30"/>
      <c r="CFI201" s="30"/>
      <c r="CFJ201" s="30"/>
      <c r="CFK201" s="30"/>
      <c r="CFL201" s="30"/>
      <c r="CFM201" s="30"/>
      <c r="CFN201" s="30"/>
      <c r="CFO201" s="30"/>
      <c r="CFP201" s="30"/>
      <c r="CFQ201" s="30"/>
      <c r="CFR201" s="30"/>
      <c r="CFS201" s="30"/>
      <c r="CFT201" s="30"/>
      <c r="CFU201" s="30"/>
      <c r="CFV201" s="30"/>
      <c r="CFW201" s="30"/>
      <c r="CFX201" s="30"/>
      <c r="CFY201" s="30"/>
      <c r="CFZ201" s="30"/>
      <c r="CGA201" s="30"/>
      <c r="CGB201" s="30"/>
      <c r="CGC201" s="30"/>
      <c r="CGD201" s="30"/>
      <c r="CGE201" s="30"/>
      <c r="CGF201" s="30"/>
      <c r="CGG201" s="30"/>
      <c r="CGH201" s="30"/>
      <c r="CGI201" s="30"/>
      <c r="CGJ201" s="30"/>
      <c r="CGK201" s="30"/>
      <c r="CGL201" s="30"/>
      <c r="CGM201" s="30"/>
      <c r="CGN201" s="30"/>
      <c r="CGO201" s="30"/>
      <c r="CGP201" s="30"/>
      <c r="CGQ201" s="30"/>
      <c r="CGR201" s="30"/>
      <c r="CGS201" s="30"/>
      <c r="CGT201" s="30"/>
      <c r="CGU201" s="30"/>
      <c r="CGV201" s="30"/>
      <c r="CGW201" s="30"/>
      <c r="CGX201" s="30"/>
      <c r="CGY201" s="30"/>
      <c r="CGZ201" s="30"/>
      <c r="CHA201" s="30"/>
      <c r="CHB201" s="30"/>
      <c r="CHC201" s="30"/>
      <c r="CHD201" s="30"/>
      <c r="CHE201" s="30"/>
      <c r="CHF201" s="30"/>
      <c r="CHG201" s="30"/>
      <c r="CHH201" s="30"/>
      <c r="CHI201" s="30"/>
      <c r="CHJ201" s="30"/>
      <c r="CHK201" s="30"/>
      <c r="CHL201" s="30"/>
      <c r="CHM201" s="30"/>
      <c r="CHN201" s="30"/>
      <c r="CHO201" s="30"/>
      <c r="CHP201" s="30"/>
      <c r="CHQ201" s="30"/>
      <c r="CHR201" s="30"/>
      <c r="CHS201" s="30"/>
      <c r="CHT201" s="30"/>
      <c r="CHU201" s="30"/>
      <c r="CHV201" s="30"/>
      <c r="CHW201" s="30"/>
      <c r="CHX201" s="30"/>
      <c r="CHY201" s="30"/>
      <c r="CHZ201" s="30"/>
      <c r="CIA201" s="30"/>
      <c r="CIB201" s="30"/>
      <c r="CIC201" s="30"/>
      <c r="CID201" s="30"/>
      <c r="CIE201" s="30"/>
      <c r="CIF201" s="30"/>
      <c r="CIG201" s="30"/>
      <c r="CIH201" s="30"/>
      <c r="CII201" s="30"/>
      <c r="CIJ201" s="30"/>
      <c r="CIK201" s="30"/>
      <c r="CIL201" s="30"/>
      <c r="CIM201" s="30"/>
      <c r="CIN201" s="30"/>
      <c r="CIO201" s="30"/>
      <c r="CIP201" s="30"/>
      <c r="CIQ201" s="30"/>
      <c r="CIR201" s="30"/>
      <c r="CIS201" s="30"/>
      <c r="CIT201" s="30"/>
      <c r="CIU201" s="30"/>
      <c r="CIV201" s="30"/>
      <c r="CIW201" s="30"/>
      <c r="CIX201" s="30"/>
      <c r="CIY201" s="30"/>
      <c r="CIZ201" s="30"/>
      <c r="CJA201" s="30"/>
      <c r="CJB201" s="30"/>
      <c r="CJC201" s="30"/>
      <c r="CJD201" s="30"/>
      <c r="CJE201" s="30"/>
      <c r="CJF201" s="30"/>
      <c r="CJG201" s="30"/>
      <c r="CJH201" s="30"/>
      <c r="CJI201" s="30"/>
      <c r="CJJ201" s="30"/>
      <c r="CJK201" s="30"/>
      <c r="CJL201" s="30"/>
      <c r="CJM201" s="30"/>
      <c r="CJN201" s="30"/>
      <c r="CJO201" s="30"/>
      <c r="CJP201" s="30"/>
      <c r="CJQ201" s="30"/>
      <c r="CJR201" s="30"/>
      <c r="CJS201" s="30"/>
      <c r="CJT201" s="30"/>
      <c r="CJU201" s="30"/>
      <c r="CJV201" s="30"/>
      <c r="CJW201" s="30"/>
      <c r="CJX201" s="30"/>
      <c r="CJY201" s="30"/>
      <c r="CJZ201" s="30"/>
      <c r="CKA201" s="30"/>
      <c r="CKB201" s="30"/>
      <c r="CKC201" s="30"/>
      <c r="CKD201" s="30"/>
      <c r="CKE201" s="30"/>
      <c r="CKF201" s="30"/>
      <c r="CKG201" s="30"/>
      <c r="CKH201" s="30"/>
      <c r="CKI201" s="30"/>
      <c r="CKJ201" s="30"/>
      <c r="CKK201" s="30"/>
      <c r="CKL201" s="30"/>
      <c r="CKM201" s="30"/>
      <c r="CKN201" s="30"/>
      <c r="CKO201" s="30"/>
      <c r="CKP201" s="30"/>
      <c r="CKQ201" s="30"/>
      <c r="CKR201" s="30"/>
      <c r="CKS201" s="30"/>
      <c r="CKT201" s="30"/>
      <c r="CKU201" s="30"/>
      <c r="CKV201" s="30"/>
      <c r="CKW201" s="30"/>
      <c r="CKX201" s="30"/>
      <c r="CKY201" s="30"/>
      <c r="CKZ201" s="30"/>
      <c r="CLA201" s="30"/>
      <c r="CLB201" s="30"/>
      <c r="CLC201" s="30"/>
      <c r="CLD201" s="30"/>
      <c r="CLE201" s="30"/>
      <c r="CLF201" s="30"/>
      <c r="CLG201" s="30"/>
      <c r="CLH201" s="30"/>
      <c r="CLI201" s="30"/>
      <c r="CLJ201" s="30"/>
      <c r="CLK201" s="30"/>
      <c r="CLL201" s="30"/>
      <c r="CLM201" s="30"/>
      <c r="CLN201" s="30"/>
      <c r="CLO201" s="30"/>
      <c r="CLP201" s="30"/>
      <c r="CLQ201" s="30"/>
      <c r="CLR201" s="30"/>
      <c r="CLS201" s="30"/>
      <c r="CLT201" s="30"/>
      <c r="CLU201" s="30"/>
      <c r="CLV201" s="30"/>
      <c r="CLW201" s="30"/>
      <c r="CLX201" s="30"/>
      <c r="CLY201" s="30"/>
      <c r="CLZ201" s="30"/>
      <c r="CMA201" s="30"/>
      <c r="CMB201" s="30"/>
      <c r="CMC201" s="30"/>
      <c r="CMD201" s="30"/>
      <c r="CME201" s="30"/>
      <c r="CMF201" s="30"/>
      <c r="CMG201" s="30"/>
      <c r="CMH201" s="30"/>
      <c r="CMI201" s="30"/>
      <c r="CMJ201" s="30"/>
      <c r="CMK201" s="30"/>
      <c r="CML201" s="30"/>
      <c r="CMM201" s="30"/>
      <c r="CMN201" s="30"/>
      <c r="CMO201" s="30"/>
      <c r="CMP201" s="30"/>
      <c r="CMQ201" s="30"/>
      <c r="CMR201" s="30"/>
      <c r="CMS201" s="30"/>
      <c r="CMT201" s="30"/>
      <c r="CMU201" s="30"/>
      <c r="CMV201" s="30"/>
      <c r="CMW201" s="30"/>
      <c r="CMX201" s="30"/>
      <c r="CMY201" s="30"/>
      <c r="CMZ201" s="30"/>
      <c r="CNA201" s="30"/>
      <c r="CNB201" s="30"/>
      <c r="CNC201" s="30"/>
      <c r="CND201" s="30"/>
      <c r="CNE201" s="30"/>
      <c r="CNF201" s="30"/>
      <c r="CNG201" s="30"/>
      <c r="CNH201" s="30"/>
      <c r="CNI201" s="30"/>
      <c r="CNJ201" s="30"/>
      <c r="CNK201" s="30"/>
      <c r="CNL201" s="30"/>
      <c r="CNM201" s="30"/>
      <c r="CNN201" s="30"/>
      <c r="CNO201" s="30"/>
      <c r="CNP201" s="30"/>
      <c r="CNQ201" s="30"/>
      <c r="CNR201" s="30"/>
      <c r="CNS201" s="30"/>
      <c r="CNT201" s="30"/>
      <c r="CNU201" s="30"/>
      <c r="CNV201" s="30"/>
      <c r="CNW201" s="30"/>
      <c r="CNX201" s="30"/>
      <c r="CNY201" s="30"/>
      <c r="CNZ201" s="30"/>
      <c r="COA201" s="30"/>
      <c r="COB201" s="30"/>
      <c r="COC201" s="30"/>
      <c r="COD201" s="30"/>
      <c r="COE201" s="30"/>
      <c r="COF201" s="30"/>
      <c r="COG201" s="30"/>
      <c r="COH201" s="30"/>
      <c r="COI201" s="30"/>
      <c r="COJ201" s="30"/>
      <c r="COK201" s="30"/>
      <c r="COL201" s="30"/>
      <c r="COM201" s="30"/>
      <c r="CON201" s="30"/>
      <c r="COO201" s="30"/>
      <c r="COP201" s="30"/>
      <c r="COQ201" s="30"/>
      <c r="COR201" s="30"/>
      <c r="COS201" s="30"/>
      <c r="COT201" s="30"/>
      <c r="COU201" s="30"/>
      <c r="COV201" s="30"/>
      <c r="COW201" s="30"/>
      <c r="COX201" s="30"/>
      <c r="COY201" s="30"/>
      <c r="COZ201" s="30"/>
      <c r="CPA201" s="30"/>
      <c r="CPB201" s="30"/>
      <c r="CPC201" s="30"/>
      <c r="CPD201" s="30"/>
      <c r="CPE201" s="30"/>
      <c r="CPF201" s="30"/>
      <c r="CPG201" s="30"/>
      <c r="CPH201" s="30"/>
      <c r="CPI201" s="30"/>
      <c r="CPJ201" s="30"/>
      <c r="CPK201" s="30"/>
      <c r="CPL201" s="30"/>
      <c r="CPM201" s="30"/>
      <c r="CPN201" s="30"/>
      <c r="CPO201" s="30"/>
      <c r="CPP201" s="30"/>
      <c r="CPQ201" s="30"/>
      <c r="CPR201" s="30"/>
      <c r="CPS201" s="30"/>
      <c r="CPT201" s="30"/>
      <c r="CPU201" s="30"/>
      <c r="CPV201" s="30"/>
      <c r="CPW201" s="30"/>
      <c r="CPX201" s="30"/>
      <c r="CPY201" s="30"/>
      <c r="CPZ201" s="30"/>
      <c r="CQA201" s="30"/>
      <c r="CQB201" s="30"/>
      <c r="CQC201" s="30"/>
      <c r="CQD201" s="30"/>
      <c r="CQE201" s="30"/>
      <c r="CQF201" s="30"/>
      <c r="CQG201" s="30"/>
      <c r="CQH201" s="30"/>
      <c r="CQI201" s="30"/>
      <c r="CQJ201" s="30"/>
      <c r="CQK201" s="30"/>
      <c r="CQL201" s="30"/>
      <c r="CQM201" s="30"/>
      <c r="CQN201" s="30"/>
      <c r="CQO201" s="30"/>
      <c r="CQP201" s="30"/>
      <c r="CQQ201" s="30"/>
      <c r="CQR201" s="30"/>
      <c r="CQS201" s="30"/>
      <c r="CQT201" s="30"/>
      <c r="CQU201" s="30"/>
      <c r="CQV201" s="30"/>
      <c r="CQW201" s="30"/>
      <c r="CQX201" s="30"/>
      <c r="CQY201" s="30"/>
      <c r="CQZ201" s="30"/>
      <c r="CRA201" s="30"/>
      <c r="CRB201" s="30"/>
      <c r="CRC201" s="30"/>
      <c r="CRD201" s="30"/>
      <c r="CRE201" s="30"/>
      <c r="CRF201" s="30"/>
      <c r="CRG201" s="30"/>
      <c r="CRH201" s="30"/>
      <c r="CRI201" s="30"/>
      <c r="CRJ201" s="30"/>
      <c r="CRK201" s="30"/>
      <c r="CRL201" s="30"/>
      <c r="CRM201" s="30"/>
      <c r="CRN201" s="30"/>
      <c r="CRO201" s="30"/>
      <c r="CRP201" s="30"/>
      <c r="CRQ201" s="30"/>
      <c r="CRR201" s="30"/>
      <c r="CRS201" s="30"/>
      <c r="CRT201" s="30"/>
      <c r="CRU201" s="30"/>
      <c r="CRV201" s="30"/>
      <c r="CRW201" s="30"/>
      <c r="CRX201" s="30"/>
      <c r="CRY201" s="30"/>
      <c r="CRZ201" s="30"/>
      <c r="CSA201" s="30"/>
      <c r="CSB201" s="30"/>
      <c r="CSC201" s="30"/>
      <c r="CSD201" s="30"/>
      <c r="CSE201" s="30"/>
      <c r="CSF201" s="30"/>
      <c r="CSG201" s="30"/>
      <c r="CSH201" s="30"/>
      <c r="CSI201" s="30"/>
      <c r="CSJ201" s="30"/>
      <c r="CSK201" s="30"/>
      <c r="CSL201" s="30"/>
      <c r="CSM201" s="30"/>
      <c r="CSN201" s="30"/>
      <c r="CSO201" s="30"/>
      <c r="CSP201" s="30"/>
      <c r="CSQ201" s="30"/>
      <c r="CSR201" s="30"/>
      <c r="CSS201" s="30"/>
      <c r="CST201" s="30"/>
      <c r="CSU201" s="30"/>
      <c r="CSV201" s="30"/>
      <c r="CSW201" s="30"/>
      <c r="CSX201" s="30"/>
      <c r="CSY201" s="30"/>
      <c r="CSZ201" s="30"/>
      <c r="CTA201" s="30"/>
      <c r="CTB201" s="30"/>
      <c r="CTC201" s="30"/>
      <c r="CTD201" s="30"/>
      <c r="CTE201" s="30"/>
      <c r="CTF201" s="30"/>
      <c r="CTG201" s="30"/>
      <c r="CTH201" s="30"/>
      <c r="CTI201" s="30"/>
      <c r="CTJ201" s="30"/>
      <c r="CTK201" s="30"/>
      <c r="CTL201" s="30"/>
      <c r="CTM201" s="30"/>
      <c r="CTN201" s="30"/>
      <c r="CTO201" s="30"/>
      <c r="CTP201" s="30"/>
      <c r="CTQ201" s="30"/>
      <c r="CTR201" s="30"/>
      <c r="CTS201" s="30"/>
      <c r="CTT201" s="30"/>
      <c r="CTU201" s="30"/>
      <c r="CTV201" s="30"/>
      <c r="CTW201" s="30"/>
      <c r="CTX201" s="30"/>
      <c r="CTY201" s="30"/>
      <c r="CTZ201" s="30"/>
      <c r="CUA201" s="30"/>
      <c r="CUB201" s="30"/>
      <c r="CUC201" s="30"/>
      <c r="CUD201" s="30"/>
      <c r="CUE201" s="30"/>
      <c r="CUF201" s="30"/>
      <c r="CUG201" s="30"/>
      <c r="CUH201" s="30"/>
      <c r="CUI201" s="30"/>
      <c r="CUJ201" s="30"/>
      <c r="CUK201" s="30"/>
      <c r="CUL201" s="30"/>
      <c r="CUM201" s="30"/>
      <c r="CUN201" s="30"/>
      <c r="CUO201" s="30"/>
      <c r="CUP201" s="30"/>
      <c r="CUQ201" s="30"/>
      <c r="CUR201" s="30"/>
      <c r="CUS201" s="30"/>
      <c r="CUT201" s="30"/>
      <c r="CUU201" s="30"/>
      <c r="CUV201" s="30"/>
      <c r="CUW201" s="30"/>
      <c r="CUX201" s="30"/>
      <c r="CUY201" s="30"/>
      <c r="CUZ201" s="30"/>
      <c r="CVA201" s="30"/>
      <c r="CVB201" s="30"/>
      <c r="CVC201" s="30"/>
      <c r="CVD201" s="30"/>
      <c r="CVE201" s="30"/>
      <c r="CVF201" s="30"/>
      <c r="CVG201" s="30"/>
      <c r="CVH201" s="30"/>
      <c r="CVI201" s="30"/>
      <c r="CVJ201" s="30"/>
      <c r="CVK201" s="30"/>
      <c r="CVL201" s="30"/>
      <c r="CVM201" s="30"/>
      <c r="CVN201" s="30"/>
      <c r="CVO201" s="30"/>
      <c r="CVP201" s="30"/>
      <c r="CVQ201" s="30"/>
      <c r="CVR201" s="30"/>
      <c r="CVS201" s="30"/>
      <c r="CVT201" s="30"/>
      <c r="CVU201" s="30"/>
      <c r="CVV201" s="30"/>
      <c r="CVW201" s="30"/>
      <c r="CVX201" s="30"/>
      <c r="CVY201" s="30"/>
      <c r="CVZ201" s="30"/>
      <c r="CWA201" s="30"/>
      <c r="CWB201" s="30"/>
      <c r="CWC201" s="30"/>
      <c r="CWD201" s="30"/>
      <c r="CWE201" s="30"/>
      <c r="CWF201" s="30"/>
      <c r="CWG201" s="30"/>
      <c r="CWH201" s="30"/>
      <c r="CWI201" s="30"/>
      <c r="CWJ201" s="30"/>
      <c r="CWK201" s="30"/>
      <c r="CWL201" s="30"/>
      <c r="CWM201" s="30"/>
      <c r="CWN201" s="30"/>
      <c r="CWO201" s="30"/>
      <c r="CWP201" s="30"/>
      <c r="CWQ201" s="30"/>
      <c r="CWR201" s="30"/>
      <c r="CWS201" s="30"/>
      <c r="CWT201" s="30"/>
      <c r="CWU201" s="30"/>
      <c r="CWV201" s="30"/>
      <c r="CWW201" s="30"/>
      <c r="CWX201" s="30"/>
      <c r="CWY201" s="30"/>
      <c r="CWZ201" s="30"/>
      <c r="CXA201" s="30"/>
      <c r="CXB201" s="30"/>
      <c r="CXC201" s="30"/>
      <c r="CXD201" s="30"/>
      <c r="CXE201" s="30"/>
      <c r="CXF201" s="30"/>
      <c r="CXG201" s="30"/>
      <c r="CXH201" s="30"/>
      <c r="CXI201" s="30"/>
      <c r="CXJ201" s="30"/>
      <c r="CXK201" s="30"/>
      <c r="CXL201" s="30"/>
      <c r="CXM201" s="30"/>
      <c r="CXN201" s="30"/>
      <c r="CXO201" s="30"/>
      <c r="CXP201" s="30"/>
      <c r="CXQ201" s="30"/>
      <c r="CXR201" s="30"/>
      <c r="CXS201" s="30"/>
      <c r="CXT201" s="30"/>
      <c r="CXU201" s="30"/>
    </row>
    <row r="202" spans="1:2673" ht="15.6" customHeight="1" x14ac:dyDescent="0.3">
      <c r="A202" s="64" t="s">
        <v>176</v>
      </c>
      <c r="B202" s="64"/>
      <c r="C202" s="64"/>
      <c r="D202" s="64"/>
      <c r="E202" s="64"/>
      <c r="F202" s="64"/>
      <c r="G202" s="64"/>
      <c r="H202" s="64"/>
      <c r="I202" s="64"/>
      <c r="J202" s="64"/>
      <c r="K202" s="64"/>
      <c r="L202" s="64"/>
      <c r="M202" s="64"/>
      <c r="N202" s="1"/>
      <c r="O202" s="1"/>
      <c r="P202" s="1"/>
      <c r="Q202" s="1"/>
      <c r="R202" s="1"/>
      <c r="S202" s="1"/>
      <c r="T202" s="1"/>
      <c r="U202" s="1"/>
      <c r="V202" s="1"/>
      <c r="W202" s="1"/>
      <c r="X202" s="1"/>
      <c r="Y202" s="1"/>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row>
    <row r="203" spans="1:2673" x14ac:dyDescent="0.3">
      <c r="A203" s="64"/>
      <c r="B203" s="64"/>
      <c r="C203" s="64"/>
      <c r="D203" s="64"/>
      <c r="E203" s="64"/>
      <c r="F203" s="64"/>
      <c r="G203" s="64"/>
      <c r="H203" s="64"/>
      <c r="I203" s="64"/>
      <c r="J203" s="64"/>
      <c r="K203" s="64"/>
      <c r="L203" s="64"/>
      <c r="M203" s="64"/>
      <c r="N203" s="1"/>
      <c r="O203" s="1"/>
      <c r="P203" s="1"/>
      <c r="Q203" s="1"/>
      <c r="R203" s="1"/>
      <c r="S203" s="1"/>
      <c r="T203" s="1"/>
      <c r="U203" s="1"/>
      <c r="V203" s="1"/>
      <c r="W203" s="1"/>
      <c r="X203" s="1"/>
      <c r="Y203" s="1"/>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row>
    <row r="204" spans="1:2673" x14ac:dyDescent="0.3">
      <c r="A204" s="64"/>
      <c r="B204" s="64"/>
      <c r="C204" s="64"/>
      <c r="D204" s="64"/>
      <c r="E204" s="64"/>
      <c r="F204" s="64"/>
      <c r="G204" s="64"/>
      <c r="H204" s="64"/>
      <c r="I204" s="64"/>
      <c r="J204" s="64"/>
      <c r="K204" s="64"/>
      <c r="L204" s="64"/>
      <c r="M204" s="64"/>
      <c r="N204" s="6"/>
      <c r="O204" s="6"/>
      <c r="P204" s="6"/>
      <c r="Q204" s="6"/>
      <c r="R204" s="6"/>
      <c r="S204" s="6"/>
      <c r="T204" s="6"/>
      <c r="U204" s="6"/>
      <c r="V204" s="6"/>
      <c r="W204" s="6"/>
      <c r="X204" s="6"/>
      <c r="Y204" s="6"/>
    </row>
    <row r="205" spans="1:2673" x14ac:dyDescent="0.3">
      <c r="A205" s="64"/>
      <c r="B205" s="64"/>
      <c r="C205" s="64"/>
      <c r="D205" s="64"/>
      <c r="E205" s="64"/>
      <c r="F205" s="64"/>
      <c r="G205" s="64"/>
      <c r="H205" s="64"/>
      <c r="I205" s="64"/>
      <c r="J205" s="64"/>
      <c r="K205" s="64"/>
      <c r="L205" s="64"/>
      <c r="M205" s="64"/>
      <c r="N205" s="6"/>
      <c r="O205" s="6"/>
      <c r="P205" s="6"/>
      <c r="Q205" s="6"/>
      <c r="R205" s="6"/>
      <c r="S205" s="6"/>
      <c r="T205" s="6"/>
      <c r="U205" s="6"/>
      <c r="V205" s="6"/>
      <c r="W205" s="6"/>
      <c r="X205" s="6"/>
      <c r="Y205" s="6"/>
    </row>
    <row r="206" spans="1:2673" x14ac:dyDescent="0.3">
      <c r="A206" s="64"/>
      <c r="B206" s="64"/>
      <c r="C206" s="64"/>
      <c r="D206" s="64"/>
      <c r="E206" s="64"/>
      <c r="F206" s="64"/>
      <c r="G206" s="64"/>
      <c r="H206" s="64"/>
      <c r="I206" s="64"/>
      <c r="J206" s="64"/>
      <c r="K206" s="64"/>
      <c r="L206" s="64"/>
      <c r="M206" s="64"/>
      <c r="N206" s="6"/>
      <c r="O206" s="6"/>
      <c r="P206" s="6"/>
      <c r="Q206" s="6"/>
      <c r="R206" s="6"/>
      <c r="S206" s="6"/>
      <c r="T206" s="6"/>
      <c r="U206" s="6"/>
      <c r="V206" s="6"/>
      <c r="W206" s="6"/>
      <c r="X206" s="6"/>
      <c r="Y206" s="6"/>
    </row>
    <row r="207" spans="1:2673" ht="227.4" customHeight="1" x14ac:dyDescent="0.3">
      <c r="A207" s="65"/>
      <c r="B207" s="65"/>
      <c r="C207" s="65"/>
      <c r="D207" s="65"/>
      <c r="E207" s="65"/>
      <c r="F207" s="65"/>
      <c r="G207" s="65"/>
      <c r="H207" s="65"/>
      <c r="I207" s="65"/>
      <c r="J207" s="65"/>
      <c r="K207" s="65"/>
      <c r="L207" s="65"/>
      <c r="M207" s="65"/>
      <c r="N207" s="6"/>
      <c r="O207" s="6"/>
      <c r="P207" s="6"/>
      <c r="Q207" s="6"/>
      <c r="R207" s="6"/>
      <c r="S207" s="6"/>
      <c r="T207" s="6"/>
      <c r="U207" s="6"/>
      <c r="V207" s="6"/>
      <c r="W207" s="6"/>
      <c r="X207" s="6"/>
      <c r="Y207" s="6"/>
    </row>
    <row r="208" spans="1:2673" s="6" customFormat="1" ht="30.6" customHeight="1" x14ac:dyDescent="0.3">
      <c r="A208" s="79" t="s">
        <v>22</v>
      </c>
      <c r="B208" s="79"/>
      <c r="C208" s="79"/>
      <c r="D208" s="79"/>
      <c r="E208" s="79"/>
      <c r="F208" s="79"/>
      <c r="G208" s="79"/>
      <c r="H208" s="79"/>
      <c r="I208" s="79"/>
      <c r="J208" s="79"/>
      <c r="K208" s="79"/>
      <c r="L208" s="79"/>
      <c r="M208" s="79"/>
    </row>
    <row r="209" spans="1:13" s="6" customFormat="1" ht="88.95" customHeight="1" x14ac:dyDescent="0.3">
      <c r="A209" s="25" t="s">
        <v>131</v>
      </c>
      <c r="B209" s="33" t="s">
        <v>15</v>
      </c>
      <c r="C209" s="79" t="s">
        <v>132</v>
      </c>
      <c r="D209" s="79"/>
      <c r="E209" s="79"/>
      <c r="F209" s="79"/>
      <c r="G209" s="79"/>
      <c r="H209" s="80" t="s">
        <v>173</v>
      </c>
      <c r="I209" s="80"/>
      <c r="J209" s="80"/>
      <c r="K209" s="80"/>
      <c r="L209" s="80"/>
      <c r="M209" s="81"/>
    </row>
    <row r="210" spans="1:13" s="6" customFormat="1" ht="36" customHeight="1" x14ac:dyDescent="0.3">
      <c r="A210" s="36" t="s">
        <v>6</v>
      </c>
      <c r="B210" s="82" t="s">
        <v>560</v>
      </c>
      <c r="C210" s="83"/>
      <c r="D210" s="83"/>
      <c r="E210" s="83"/>
      <c r="F210" s="83"/>
      <c r="G210" s="83"/>
      <c r="H210" s="84"/>
      <c r="I210" s="84"/>
      <c r="J210" s="84"/>
      <c r="K210" s="84"/>
      <c r="L210" s="84"/>
      <c r="M210" s="85"/>
    </row>
    <row r="211" spans="1:13" s="6" customFormat="1" ht="40.200000000000003" customHeight="1" x14ac:dyDescent="0.3">
      <c r="A211" s="37" t="s">
        <v>4</v>
      </c>
      <c r="B211" s="38" t="s">
        <v>133</v>
      </c>
      <c r="C211" s="66" t="s">
        <v>169</v>
      </c>
      <c r="D211" s="66"/>
      <c r="E211" s="66"/>
      <c r="F211" s="66"/>
      <c r="G211" s="66"/>
      <c r="H211" s="70" t="s">
        <v>561</v>
      </c>
      <c r="I211" s="71"/>
      <c r="J211" s="71"/>
      <c r="K211" s="71"/>
      <c r="L211" s="71"/>
      <c r="M211" s="72"/>
    </row>
    <row r="212" spans="1:13" s="6" customFormat="1" ht="30.6" customHeight="1" x14ac:dyDescent="0.3">
      <c r="A212" s="39" t="s">
        <v>134</v>
      </c>
      <c r="B212" s="38" t="s">
        <v>75</v>
      </c>
      <c r="C212" s="66" t="s">
        <v>135</v>
      </c>
      <c r="D212" s="66"/>
      <c r="E212" s="66"/>
      <c r="F212" s="66"/>
      <c r="G212" s="66"/>
      <c r="H212" s="70" t="s">
        <v>562</v>
      </c>
      <c r="I212" s="71"/>
      <c r="J212" s="71"/>
      <c r="K212" s="71"/>
      <c r="L212" s="71"/>
      <c r="M212" s="72"/>
    </row>
    <row r="213" spans="1:13" s="6" customFormat="1" ht="40.950000000000003" customHeight="1" x14ac:dyDescent="0.3">
      <c r="A213" s="39" t="s">
        <v>136</v>
      </c>
      <c r="B213" s="38" t="s">
        <v>137</v>
      </c>
      <c r="C213" s="66" t="s">
        <v>175</v>
      </c>
      <c r="D213" s="66"/>
      <c r="E213" s="66"/>
      <c r="F213" s="66"/>
      <c r="G213" s="66"/>
      <c r="H213" s="70" t="s">
        <v>563</v>
      </c>
      <c r="I213" s="71"/>
      <c r="J213" s="71"/>
      <c r="K213" s="71"/>
      <c r="L213" s="71"/>
      <c r="M213" s="72"/>
    </row>
    <row r="214" spans="1:13" s="6" customFormat="1" ht="37.200000000000003" customHeight="1" x14ac:dyDescent="0.3">
      <c r="A214" s="39" t="s">
        <v>138</v>
      </c>
      <c r="B214" s="38" t="s">
        <v>139</v>
      </c>
      <c r="C214" s="66" t="s">
        <v>140</v>
      </c>
      <c r="D214" s="66"/>
      <c r="E214" s="66"/>
      <c r="F214" s="66"/>
      <c r="G214" s="66"/>
      <c r="H214" s="70" t="s">
        <v>564</v>
      </c>
      <c r="I214" s="71"/>
      <c r="J214" s="71"/>
      <c r="K214" s="71"/>
      <c r="L214" s="71"/>
      <c r="M214" s="72"/>
    </row>
    <row r="215" spans="1:13" s="6" customFormat="1" ht="29.4" customHeight="1" x14ac:dyDescent="0.3">
      <c r="A215" s="39" t="s">
        <v>141</v>
      </c>
      <c r="B215" s="38" t="s">
        <v>142</v>
      </c>
      <c r="C215" s="66" t="s">
        <v>143</v>
      </c>
      <c r="D215" s="66"/>
      <c r="E215" s="66"/>
      <c r="F215" s="66"/>
      <c r="G215" s="66"/>
      <c r="H215" s="70" t="s">
        <v>565</v>
      </c>
      <c r="I215" s="71"/>
      <c r="J215" s="71"/>
      <c r="K215" s="71"/>
      <c r="L215" s="71"/>
      <c r="M215" s="72"/>
    </row>
    <row r="216" spans="1:13" s="6" customFormat="1" ht="39.6" customHeight="1" x14ac:dyDescent="0.3">
      <c r="A216" s="39" t="s">
        <v>144</v>
      </c>
      <c r="B216" s="38" t="s">
        <v>170</v>
      </c>
      <c r="C216" s="66" t="s">
        <v>19</v>
      </c>
      <c r="D216" s="66"/>
      <c r="E216" s="66"/>
      <c r="F216" s="66"/>
      <c r="G216" s="66"/>
      <c r="H216" s="70" t="s">
        <v>566</v>
      </c>
      <c r="I216" s="71"/>
      <c r="J216" s="71"/>
      <c r="K216" s="71"/>
      <c r="L216" s="71"/>
      <c r="M216" s="72"/>
    </row>
    <row r="217" spans="1:13" s="6" customFormat="1" ht="40.200000000000003" customHeight="1" x14ac:dyDescent="0.3">
      <c r="A217" s="37" t="s">
        <v>145</v>
      </c>
      <c r="B217" s="38" t="s">
        <v>146</v>
      </c>
      <c r="C217" s="66" t="s">
        <v>147</v>
      </c>
      <c r="D217" s="66"/>
      <c r="E217" s="66"/>
      <c r="F217" s="66"/>
      <c r="G217" s="66"/>
      <c r="H217" s="70" t="s">
        <v>567</v>
      </c>
      <c r="I217" s="71"/>
      <c r="J217" s="71"/>
      <c r="K217" s="71"/>
      <c r="L217" s="71"/>
      <c r="M217" s="72"/>
    </row>
    <row r="218" spans="1:13" s="6" customFormat="1" ht="55.2" customHeight="1" x14ac:dyDescent="0.3">
      <c r="A218" s="39" t="s">
        <v>148</v>
      </c>
      <c r="B218" s="38" t="s">
        <v>149</v>
      </c>
      <c r="C218" s="66" t="s">
        <v>19</v>
      </c>
      <c r="D218" s="66"/>
      <c r="E218" s="66"/>
      <c r="F218" s="66"/>
      <c r="G218" s="66"/>
      <c r="H218" s="70" t="s">
        <v>568</v>
      </c>
      <c r="I218" s="71"/>
      <c r="J218" s="71"/>
      <c r="K218" s="71"/>
      <c r="L218" s="71"/>
      <c r="M218" s="72"/>
    </row>
    <row r="219" spans="1:13" s="6" customFormat="1" ht="37.200000000000003" customHeight="1" x14ac:dyDescent="0.3">
      <c r="A219" s="39" t="s">
        <v>150</v>
      </c>
      <c r="B219" s="38" t="s">
        <v>151</v>
      </c>
      <c r="C219" s="66" t="s">
        <v>19</v>
      </c>
      <c r="D219" s="66"/>
      <c r="E219" s="66"/>
      <c r="F219" s="66"/>
      <c r="G219" s="66"/>
      <c r="H219" s="70" t="s">
        <v>569</v>
      </c>
      <c r="I219" s="71"/>
      <c r="J219" s="71"/>
      <c r="K219" s="71"/>
      <c r="L219" s="71"/>
      <c r="M219" s="72"/>
    </row>
    <row r="220" spans="1:13" s="6" customFormat="1" ht="48.6" customHeight="1" x14ac:dyDescent="0.3">
      <c r="A220" s="39" t="s">
        <v>152</v>
      </c>
      <c r="B220" s="38" t="s">
        <v>33</v>
      </c>
      <c r="C220" s="66" t="s">
        <v>19</v>
      </c>
      <c r="D220" s="66"/>
      <c r="E220" s="66"/>
      <c r="F220" s="66"/>
      <c r="G220" s="66"/>
      <c r="H220" s="67" t="s">
        <v>17</v>
      </c>
      <c r="I220" s="68"/>
      <c r="J220" s="68"/>
      <c r="K220" s="68"/>
      <c r="L220" s="68"/>
      <c r="M220" s="69"/>
    </row>
    <row r="221" spans="1:13" s="6" customFormat="1" ht="43.2" customHeight="1" x14ac:dyDescent="0.3">
      <c r="A221" s="39" t="s">
        <v>153</v>
      </c>
      <c r="B221" s="40" t="s">
        <v>154</v>
      </c>
      <c r="C221" s="66" t="s">
        <v>19</v>
      </c>
      <c r="D221" s="66"/>
      <c r="E221" s="66"/>
      <c r="F221" s="66"/>
      <c r="G221" s="66"/>
      <c r="H221" s="70" t="s">
        <v>177</v>
      </c>
      <c r="I221" s="71"/>
      <c r="J221" s="71"/>
      <c r="K221" s="71"/>
      <c r="L221" s="71"/>
      <c r="M221" s="72"/>
    </row>
    <row r="222" spans="1:13" s="6" customFormat="1" ht="37.950000000000003" customHeight="1" x14ac:dyDescent="0.3">
      <c r="A222" s="36" t="s">
        <v>7</v>
      </c>
      <c r="B222" s="77" t="s">
        <v>559</v>
      </c>
      <c r="C222" s="77"/>
      <c r="D222" s="77"/>
      <c r="E222" s="77"/>
      <c r="F222" s="77"/>
      <c r="G222" s="77"/>
      <c r="H222" s="77"/>
      <c r="I222" s="77"/>
      <c r="J222" s="77"/>
      <c r="K222" s="77"/>
      <c r="L222" s="77"/>
      <c r="M222" s="77"/>
    </row>
    <row r="223" spans="1:13" s="6" customFormat="1" ht="40.200000000000003" customHeight="1" x14ac:dyDescent="0.3">
      <c r="A223" s="37" t="s">
        <v>5</v>
      </c>
      <c r="B223" s="38" t="s">
        <v>133</v>
      </c>
      <c r="C223" s="66" t="s">
        <v>155</v>
      </c>
      <c r="D223" s="66"/>
      <c r="E223" s="66"/>
      <c r="F223" s="66"/>
      <c r="G223" s="66"/>
      <c r="H223" s="70" t="s">
        <v>178</v>
      </c>
      <c r="I223" s="71"/>
      <c r="J223" s="71"/>
      <c r="K223" s="71"/>
      <c r="L223" s="71"/>
      <c r="M223" s="72"/>
    </row>
    <row r="224" spans="1:13" s="6" customFormat="1" ht="30.6" customHeight="1" x14ac:dyDescent="0.3">
      <c r="A224" s="39" t="s">
        <v>156</v>
      </c>
      <c r="B224" s="38" t="s">
        <v>75</v>
      </c>
      <c r="C224" s="66" t="s">
        <v>135</v>
      </c>
      <c r="D224" s="66"/>
      <c r="E224" s="66"/>
      <c r="F224" s="66"/>
      <c r="G224" s="66"/>
      <c r="H224" s="70" t="s">
        <v>179</v>
      </c>
      <c r="I224" s="71"/>
      <c r="J224" s="71"/>
      <c r="K224" s="71"/>
      <c r="L224" s="71"/>
      <c r="M224" s="72"/>
    </row>
    <row r="225" spans="1:243" s="6" customFormat="1" ht="39" customHeight="1" x14ac:dyDescent="0.3">
      <c r="A225" s="39" t="s">
        <v>157</v>
      </c>
      <c r="B225" s="38" t="s">
        <v>137</v>
      </c>
      <c r="C225" s="66" t="s">
        <v>174</v>
      </c>
      <c r="D225" s="66"/>
      <c r="E225" s="66"/>
      <c r="F225" s="66"/>
      <c r="G225" s="66"/>
      <c r="H225" s="70" t="s">
        <v>180</v>
      </c>
      <c r="I225" s="71"/>
      <c r="J225" s="71"/>
      <c r="K225" s="71"/>
      <c r="L225" s="71"/>
      <c r="M225" s="72"/>
    </row>
    <row r="226" spans="1:243" s="6" customFormat="1" ht="37.200000000000003" customHeight="1" x14ac:dyDescent="0.3">
      <c r="A226" s="39" t="s">
        <v>158</v>
      </c>
      <c r="B226" s="38" t="s">
        <v>139</v>
      </c>
      <c r="C226" s="66" t="s">
        <v>140</v>
      </c>
      <c r="D226" s="66"/>
      <c r="E226" s="66"/>
      <c r="F226" s="66"/>
      <c r="G226" s="66"/>
      <c r="H226" s="70" t="s">
        <v>181</v>
      </c>
      <c r="I226" s="71"/>
      <c r="J226" s="71"/>
      <c r="K226" s="71"/>
      <c r="L226" s="71"/>
      <c r="M226" s="72"/>
    </row>
    <row r="227" spans="1:243" s="6" customFormat="1" ht="29.4" customHeight="1" x14ac:dyDescent="0.3">
      <c r="A227" s="39" t="s">
        <v>159</v>
      </c>
      <c r="B227" s="38" t="s">
        <v>160</v>
      </c>
      <c r="C227" s="66" t="s">
        <v>161</v>
      </c>
      <c r="D227" s="66"/>
      <c r="E227" s="66"/>
      <c r="F227" s="66"/>
      <c r="G227" s="66"/>
      <c r="H227" s="70" t="s">
        <v>182</v>
      </c>
      <c r="I227" s="71"/>
      <c r="J227" s="71"/>
      <c r="K227" s="71"/>
      <c r="L227" s="71"/>
      <c r="M227" s="72"/>
    </row>
    <row r="228" spans="1:243" s="6" customFormat="1" ht="31.2" customHeight="1" x14ac:dyDescent="0.3">
      <c r="A228" s="39" t="s">
        <v>162</v>
      </c>
      <c r="B228" s="38" t="s">
        <v>142</v>
      </c>
      <c r="C228" s="66" t="s">
        <v>143</v>
      </c>
      <c r="D228" s="66"/>
      <c r="E228" s="66"/>
      <c r="F228" s="66"/>
      <c r="G228" s="66"/>
      <c r="H228" s="70" t="s">
        <v>183</v>
      </c>
      <c r="I228" s="71"/>
      <c r="J228" s="71"/>
      <c r="K228" s="71"/>
      <c r="L228" s="71"/>
      <c r="M228" s="72"/>
    </row>
    <row r="229" spans="1:243" s="6" customFormat="1" ht="40.200000000000003" customHeight="1" x14ac:dyDescent="0.3">
      <c r="A229" s="37" t="s">
        <v>163</v>
      </c>
      <c r="B229" s="38" t="s">
        <v>170</v>
      </c>
      <c r="C229" s="66" t="s">
        <v>19</v>
      </c>
      <c r="D229" s="66"/>
      <c r="E229" s="66"/>
      <c r="F229" s="66"/>
      <c r="G229" s="66"/>
      <c r="H229" s="70" t="s">
        <v>184</v>
      </c>
      <c r="I229" s="71"/>
      <c r="J229" s="71"/>
      <c r="K229" s="71"/>
      <c r="L229" s="71"/>
      <c r="M229" s="72"/>
    </row>
    <row r="230" spans="1:243" s="6" customFormat="1" ht="39" customHeight="1" x14ac:dyDescent="0.3">
      <c r="A230" s="39" t="s">
        <v>164</v>
      </c>
      <c r="B230" s="38" t="s">
        <v>146</v>
      </c>
      <c r="C230" s="66" t="s">
        <v>147</v>
      </c>
      <c r="D230" s="66"/>
      <c r="E230" s="66"/>
      <c r="F230" s="66"/>
      <c r="G230" s="66"/>
      <c r="H230" s="70" t="s">
        <v>185</v>
      </c>
      <c r="I230" s="71"/>
      <c r="J230" s="71"/>
      <c r="K230" s="71"/>
      <c r="L230" s="71"/>
      <c r="M230" s="72"/>
    </row>
    <row r="231" spans="1:243" s="6" customFormat="1" ht="49.8" customHeight="1" x14ac:dyDescent="0.3">
      <c r="A231" s="39" t="s">
        <v>165</v>
      </c>
      <c r="B231" s="38" t="s">
        <v>149</v>
      </c>
      <c r="C231" s="66" t="s">
        <v>19</v>
      </c>
      <c r="D231" s="66"/>
      <c r="E231" s="66"/>
      <c r="F231" s="66"/>
      <c r="G231" s="66"/>
      <c r="H231" s="70" t="s">
        <v>186</v>
      </c>
      <c r="I231" s="71"/>
      <c r="J231" s="71"/>
      <c r="K231" s="71"/>
      <c r="L231" s="71"/>
      <c r="M231" s="72"/>
    </row>
    <row r="232" spans="1:243" s="6" customFormat="1" ht="34.950000000000003" customHeight="1" x14ac:dyDescent="0.3">
      <c r="A232" s="39" t="s">
        <v>166</v>
      </c>
      <c r="B232" s="38" t="s">
        <v>151</v>
      </c>
      <c r="C232" s="74" t="s">
        <v>19</v>
      </c>
      <c r="D232" s="75"/>
      <c r="E232" s="75"/>
      <c r="F232" s="75"/>
      <c r="G232" s="76"/>
      <c r="H232" s="70" t="s">
        <v>187</v>
      </c>
      <c r="I232" s="71"/>
      <c r="J232" s="71"/>
      <c r="K232" s="71"/>
      <c r="L232" s="71"/>
      <c r="M232" s="72"/>
    </row>
    <row r="233" spans="1:243" s="6" customFormat="1" ht="47.4" customHeight="1" x14ac:dyDescent="0.3">
      <c r="A233" s="39" t="s">
        <v>167</v>
      </c>
      <c r="B233" s="38" t="s">
        <v>33</v>
      </c>
      <c r="C233" s="66" t="s">
        <v>19</v>
      </c>
      <c r="D233" s="66"/>
      <c r="E233" s="66"/>
      <c r="F233" s="66"/>
      <c r="G233" s="66"/>
      <c r="H233" s="67" t="s">
        <v>17</v>
      </c>
      <c r="I233" s="68"/>
      <c r="J233" s="68"/>
      <c r="K233" s="68"/>
      <c r="L233" s="68"/>
      <c r="M233" s="69"/>
    </row>
    <row r="234" spans="1:243" s="6" customFormat="1" ht="42" customHeight="1" x14ac:dyDescent="0.3">
      <c r="A234" s="39" t="s">
        <v>168</v>
      </c>
      <c r="B234" s="38" t="s">
        <v>154</v>
      </c>
      <c r="C234" s="66" t="s">
        <v>19</v>
      </c>
      <c r="D234" s="66"/>
      <c r="E234" s="66"/>
      <c r="F234" s="66"/>
      <c r="G234" s="66"/>
      <c r="H234" s="70" t="s">
        <v>188</v>
      </c>
      <c r="I234" s="71"/>
      <c r="J234" s="71"/>
      <c r="K234" s="71"/>
      <c r="L234" s="71"/>
      <c r="M234" s="72"/>
    </row>
    <row r="235" spans="1:243" s="6" customFormat="1" ht="13.95" customHeight="1" x14ac:dyDescent="0.3">
      <c r="A235" s="73" t="s">
        <v>16</v>
      </c>
      <c r="B235" s="73"/>
      <c r="C235" s="73"/>
      <c r="D235" s="73"/>
      <c r="E235" s="73"/>
      <c r="F235" s="73"/>
      <c r="G235" s="73"/>
      <c r="H235" s="73"/>
      <c r="I235" s="73"/>
      <c r="J235" s="73"/>
      <c r="K235" s="73"/>
      <c r="L235" s="73"/>
      <c r="M235" s="73"/>
    </row>
    <row r="236" spans="1:243" s="6" customFormat="1" ht="39.6" customHeight="1" x14ac:dyDescent="0.3">
      <c r="A236" s="73"/>
      <c r="B236" s="73"/>
      <c r="C236" s="73"/>
      <c r="D236" s="73"/>
      <c r="E236" s="73"/>
      <c r="F236" s="73"/>
      <c r="G236" s="73"/>
      <c r="H236" s="73"/>
      <c r="I236" s="73"/>
      <c r="J236" s="73"/>
      <c r="K236" s="73"/>
      <c r="L236" s="73"/>
      <c r="M236" s="73"/>
    </row>
    <row r="237" spans="1:243" ht="15.6" customHeight="1" x14ac:dyDescent="0.3">
      <c r="A237" s="73"/>
      <c r="B237" s="73"/>
      <c r="C237" s="73"/>
      <c r="D237" s="73"/>
      <c r="E237" s="73"/>
      <c r="F237" s="73"/>
      <c r="G237" s="73"/>
      <c r="H237" s="73"/>
      <c r="I237" s="73"/>
      <c r="J237" s="73"/>
      <c r="K237" s="73"/>
      <c r="L237" s="73"/>
      <c r="M237" s="73"/>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row>
    <row r="238" spans="1:243" ht="46.2" customHeight="1" x14ac:dyDescent="0.3">
      <c r="A238" s="73"/>
      <c r="B238" s="73"/>
      <c r="C238" s="73"/>
      <c r="D238" s="73"/>
      <c r="E238" s="73"/>
      <c r="F238" s="73"/>
      <c r="G238" s="73"/>
      <c r="H238" s="73"/>
      <c r="I238" s="73"/>
      <c r="J238" s="73"/>
      <c r="K238" s="73"/>
      <c r="L238" s="73"/>
      <c r="M238" s="73"/>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row>
  </sheetData>
  <mergeCells count="60">
    <mergeCell ref="A198:K198"/>
    <mergeCell ref="A5:C5"/>
    <mergeCell ref="A7:F7"/>
    <mergeCell ref="A9:M9"/>
    <mergeCell ref="D5:F5"/>
    <mergeCell ref="C219:G219"/>
    <mergeCell ref="H219:M219"/>
    <mergeCell ref="C220:G220"/>
    <mergeCell ref="A208:M208"/>
    <mergeCell ref="C209:G209"/>
    <mergeCell ref="H209:M209"/>
    <mergeCell ref="B210:M210"/>
    <mergeCell ref="C216:G216"/>
    <mergeCell ref="H216:M216"/>
    <mergeCell ref="A199:K199"/>
    <mergeCell ref="A200:K200"/>
    <mergeCell ref="C217:G217"/>
    <mergeCell ref="H217:M217"/>
    <mergeCell ref="C218:G218"/>
    <mergeCell ref="H218:M218"/>
    <mergeCell ref="C211:G211"/>
    <mergeCell ref="H211:M211"/>
    <mergeCell ref="C212:G212"/>
    <mergeCell ref="H212:M212"/>
    <mergeCell ref="C213:G213"/>
    <mergeCell ref="H213:M213"/>
    <mergeCell ref="C214:G214"/>
    <mergeCell ref="H214:M214"/>
    <mergeCell ref="C215:G215"/>
    <mergeCell ref="H215:M215"/>
    <mergeCell ref="H226:M226"/>
    <mergeCell ref="H220:M220"/>
    <mergeCell ref="C221:G221"/>
    <mergeCell ref="H221:M221"/>
    <mergeCell ref="B222:M222"/>
    <mergeCell ref="C223:G223"/>
    <mergeCell ref="H223:M223"/>
    <mergeCell ref="A235:M238"/>
    <mergeCell ref="C230:G230"/>
    <mergeCell ref="H230:M230"/>
    <mergeCell ref="C231:G231"/>
    <mergeCell ref="H231:M231"/>
    <mergeCell ref="C232:G232"/>
    <mergeCell ref="H232:M232"/>
    <mergeCell ref="A202:M207"/>
    <mergeCell ref="C233:G233"/>
    <mergeCell ref="H233:M233"/>
    <mergeCell ref="C234:G234"/>
    <mergeCell ref="H234:M234"/>
    <mergeCell ref="C227:G227"/>
    <mergeCell ref="H227:M227"/>
    <mergeCell ref="C228:G228"/>
    <mergeCell ref="H228:M228"/>
    <mergeCell ref="C229:G229"/>
    <mergeCell ref="H229:M229"/>
    <mergeCell ref="C224:G224"/>
    <mergeCell ref="H224:M224"/>
    <mergeCell ref="C225:G225"/>
    <mergeCell ref="H225:M225"/>
    <mergeCell ref="C226:G226"/>
  </mergeCells>
  <pageMargins left="0.7" right="0.7" top="0.75" bottom="0.75" header="0.3" footer="0.3"/>
  <pageSetup orientation="landscape" r:id="rId1"/>
  <ignoredErrors>
    <ignoredError sqref="A27:A28 A121 A126 A131 A136 A141 A153:A154 A210 A222 A12:A13 A17:A18 A22:A23 A67:A68 A32:A33 A37:A38 A42:A43 A47:A48 A53:A54 A58:A59 A63:A64 A116 A71:A72 A76:A77 A81:A82 A86:A87 A92:A93 A98:A99 A104:A105 A110:A111 A147:A148 A158:A159 A163:A164 A168:A169 A173:A174 A187:A19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2020-07-30T11:24:43Z</dcterms:created>
  <dcterms:modified xsi:type="dcterms:W3CDTF">2023-12-14T08:23:24Z</dcterms:modified>
</cp:coreProperties>
</file>