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rasbuz\Documents\VIENKARTINĖS PRIEMONĖS 7859-6  P.N 688898\"/>
    </mc:Choice>
  </mc:AlternateContent>
  <xr:revisionPtr revIDLastSave="0" documentId="13_ncr:1_{9A600F34-4BE3-45AA-8ACD-B272089E7093}"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1" l="1"/>
  <c r="F67" i="1"/>
  <c r="F73" i="1" s="1"/>
  <c r="F74" i="1" s="1"/>
  <c r="F75" i="1" s="1"/>
  <c r="G57" i="1"/>
  <c r="F53" i="1"/>
  <c r="G42" i="1"/>
  <c r="F38" i="1"/>
  <c r="F41" i="1" s="1"/>
  <c r="F42" i="1" s="1"/>
  <c r="F43" i="1" s="1"/>
  <c r="G41" i="1" l="1"/>
  <c r="G73" i="1"/>
  <c r="G56" i="1"/>
  <c r="F56" i="1"/>
  <c r="F57" i="1" s="1"/>
  <c r="F58" i="1" s="1"/>
</calcChain>
</file>

<file path=xl/sharedStrings.xml><?xml version="1.0" encoding="utf-8"?>
<sst xmlns="http://schemas.openxmlformats.org/spreadsheetml/2006/main" count="167" uniqueCount="125">
  <si>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</si>
  <si>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</si>
  <si>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</si>
  <si>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</si>
  <si>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</si>
  <si>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</si>
  <si>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</si>
  <si>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</si>
  <si>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</si>
  <si>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</si>
  <si>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</si>
  <si>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</si>
  <si>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</si>
  <si>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</si>
  <si>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</si>
  <si>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</si>
  <si>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</si>
  <si>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</si>
  <si>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</si>
  <si>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</si>
  <si>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</si>
  <si>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</si>
  <si>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</si>
  <si>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</si>
  <si>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</si>
  <si>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</si>
  <si>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</si>
  <si>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</si>
  <si>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</si>
  <si>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</si>
  <si>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</si>
  <si>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</si>
  <si>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</si>
  <si>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</si>
  <si>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</si>
  <si>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</si>
  <si>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</si>
  <si>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</si>
  <si>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Vienkartinio naudojimo</t>
  </si>
  <si>
    <t>39. DALIS</t>
  </si>
  <si>
    <t>INSUFLIATORIAUS FILTRAI</t>
  </si>
  <si>
    <t>39.</t>
  </si>
  <si>
    <t>Insufliatoriaus filtrai</t>
  </si>
  <si>
    <t>39.1.</t>
  </si>
  <si>
    <t>39.1.1.</t>
  </si>
  <si>
    <t>39.1.2.</t>
  </si>
  <si>
    <t>Skirti Olympus UHI-4 dujų insufliatoriui</t>
  </si>
  <si>
    <t>Vienkartinės, sterilios</t>
  </si>
  <si>
    <t>139. DALIS</t>
  </si>
  <si>
    <t>PLOVIMO SISTEMOS</t>
  </si>
  <si>
    <t>139.</t>
  </si>
  <si>
    <t>Plovimo sistemos</t>
  </si>
  <si>
    <t>139.1.</t>
  </si>
  <si>
    <t>139.1.1.</t>
  </si>
  <si>
    <t>139.1.2.</t>
  </si>
  <si>
    <t>Skirtos plovimo sistemai Ecopump</t>
  </si>
  <si>
    <t>140. DALIS</t>
  </si>
  <si>
    <t>ULTRAGARSINĖS - BIPOLINĖS ŽNYPLĖS</t>
  </si>
  <si>
    <t>140.</t>
  </si>
  <si>
    <t>Ultragarsinės - bipolinės žnyplės</t>
  </si>
  <si>
    <t>140.1.</t>
  </si>
  <si>
    <t>140.1.1.</t>
  </si>
  <si>
    <t>Žnyplės skirtos laparaskopijai.</t>
  </si>
  <si>
    <t>140.1.2.</t>
  </si>
  <si>
    <t>Instrumentas vienu metu veikiantis bipoliniu ir ultragarsiniu režimu, galimybė aktyvuoti bipolinį režimą atskirai</t>
  </si>
  <si>
    <t>140.1.3.</t>
  </si>
  <si>
    <t>Diametras 5mm (±0.5mm); ilgis 350mm(±5mm)</t>
  </si>
  <si>
    <t>140.1.4.</t>
  </si>
  <si>
    <t>Vienkartinėse steriliose pakuotėse po ne mažiau 5vnt</t>
  </si>
  <si>
    <t>140.1.5.</t>
  </si>
  <si>
    <t>Suderinamas su operacinėje esančia įranga Olympus Thunderbeat.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</si>
  <si>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</si>
  <si>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</si>
  <si>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</si>
  <si>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</si>
  <si>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</si>
  <si>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</si>
  <si>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</si>
  <si>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</si>
  <si>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</si>
  <si>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</si>
  <si>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</si>
  <si>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</si>
  <si>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</si>
  <si>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</si>
  <si>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</si>
  <si>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</si>
  <si>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</si>
  <si>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</si>
  <si>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7859-6 2023-09-20 14:30:25</t>
  </si>
  <si>
    <t xml:space="preserve">VIENKARTINĖS  PAGALBINĖS MEDICININĖS PRIEMONĖS </t>
  </si>
  <si>
    <r>
      <t xml:space="preserve">6. Pasiūlymų formoje būtina palikti tik siūlomas pirkimo dalis. Nepasiūlytas pirkimo dalis būtina </t>
    </r>
    <r>
      <rPr>
        <b/>
        <sz val="11"/>
        <color theme="1"/>
        <rFont val="Calibri"/>
        <family val="2"/>
        <charset val="186"/>
        <scheme val="minor"/>
      </rPr>
      <t>IŠTRINTI.</t>
    </r>
  </si>
  <si>
    <t>Vienkartinio naudojimo, Katalogas 1 psl.</t>
  </si>
  <si>
    <t>Filtras, Olympus, A5663 (10 vnt./pak)</t>
  </si>
  <si>
    <t>Skirti Olympus UHI-4 dujų insufliatoriui, Katalogas 1-2 psl.</t>
  </si>
  <si>
    <t>Vienkartinės, sterilios. Katalogas 5 psl.</t>
  </si>
  <si>
    <t>Skirtos plovimo sistemai Ecopump. Katalogas 5 psl.</t>
  </si>
  <si>
    <t>Žarnelės, Olympus, A4054 (10 vnt./pak)</t>
  </si>
  <si>
    <t>Žnyplės skirtos laparaskopijai. Katalogas 6 psl.</t>
  </si>
  <si>
    <t>Instrumentas vienu metu veikiantis bipoliniu ir ultragarsiniu režimu, galimybė aktyvuoti bipolinį režimą atskirai. Katalogas 6 psl.</t>
  </si>
  <si>
    <t>Diametras 5mm; ilgis 350mm. Katalogas 7 psl.</t>
  </si>
  <si>
    <t>Vienkartinėse steriliose pakuotėse po ne mažiau 5vnt. Katalogas 7-8 psl.</t>
  </si>
  <si>
    <t>Suderinamas su operacinėje esančia įranga Olympus Thunderbeat. Katalogas 7 psl.</t>
  </si>
  <si>
    <t>Thunderbeat žnyplės, Olympus, N5423630 (5 vnt./pak.)</t>
  </si>
  <si>
    <t>Vilnius</t>
  </si>
  <si>
    <t>Olympus Sverige Aktiebolag (Lietuvoje veikianti per filialą „Olympus Sverige Aktiebolag Lietuvos filialas“)</t>
  </si>
  <si>
    <t>P/d 1816, 171 23 Solna, Švedija (L. Zamenhofo g. 3, Vilnius)</t>
  </si>
  <si>
    <t>LT100009813015</t>
  </si>
  <si>
    <t>LT077044060008063000, AB SEB bankas, b.k. 70440</t>
  </si>
  <si>
    <t>Tomas Butauskas ir Laima Valė</t>
  </si>
  <si>
    <t>Andrius Simonaitis</t>
  </si>
  <si>
    <t>Tomas Butauskas ir Laima Valė, tel. nr. 8 5 2330021, el. paštas: tomas.butauskas@olympus.com ir laima.vale@olympus.com</t>
  </si>
  <si>
    <t>tel. nr. 8 5 2330021,  el. paštas: tomas.butauskas@olympus.com ir laima.vale@olympus.com</t>
  </si>
  <si>
    <t>Andrius Simonaitis įgaliojimas</t>
  </si>
  <si>
    <t>Ne</t>
  </si>
  <si>
    <t>4.</t>
  </si>
  <si>
    <t>5.</t>
  </si>
  <si>
    <t>6.</t>
  </si>
  <si>
    <t>7.</t>
  </si>
  <si>
    <t>8.</t>
  </si>
  <si>
    <t>CE sertifikatas</t>
  </si>
  <si>
    <t>Tiekėjo deklaracijos (Deklaracija dėl atsakingų asmenų; Tiekėjo deklaracija dėl Tarybos Reglamente (ES) 2022576 nustatytų sąlygų nebuvimo)</t>
  </si>
  <si>
    <t>EBVPD</t>
  </si>
  <si>
    <t>Katalogas</t>
  </si>
  <si>
    <t>Bukletai.7z (Bukletas_Pirkimo dalis Nr. 141; Bukletas_Pirkimo dalis Nr. 142; Bukletas_Pirkimo dalis Nr. 143_1; Bukletas_Pirkimo dalis Nr. 143_2; Bukletas_Pirkimo dalis Nr. 143_3; Bukletas_Pirkimo dalis Nr. 144; Bukletas_Pirkimo dalis Nr. 145; Bukletas_Pirkimo dalis Nr. 178-180; Bukletas_Pirkimo dalis Nr. 180; Bukletas_Pirkimo dalis Nr.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</si>
</sst>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7" fillId="2" borderId="0" xfId="0" applyFont="1" applyFill="1"/>
    <xf numFmtId="0" fontId="8" fillId="2" borderId="0" xfId="0" applyFont="1" applyFill="1"/>
    <xf numFmtId="0" fontId="8" fillId="2" borderId="0" xfId="0" applyFont="1" applyFill="1" applyAlignment="1">
      <alignment horizontal="center"/>
    </xf>
    <xf numFmtId="0" fontId="7" fillId="2" borderId="1" xfId="0" applyFont="1" applyFill="1" applyBorder="1" applyAlignment="1">
      <alignment horizontal="left"/>
    </xf>
    <xf numFmtId="0" fontId="7" fillId="2" borderId="0" xfId="0" applyFont="1" applyFill="1" applyAlignment="1">
      <alignment vertical="center" wrapText="1"/>
    </xf>
    <xf numFmtId="0" fontId="7" fillId="2" borderId="0" xfId="0" applyFont="1" applyFill="1" applyAlignment="1" applyProtection="1">
      <alignment horizontal="center" vertical="center" wrapText="1"/>
      <protection locked="0"/>
    </xf>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4" borderId="0" xfId="0" applyFont="1" applyFill="1"/>
    <xf numFmtId="0" fontId="7" fillId="5" borderId="1" xfId="0" applyFont="1" applyFill="1" applyBorder="1" applyProtection="1">
      <protection locked="0"/>
    </xf>
    <xf numFmtId="0" fontId="7" fillId="4" borderId="0" xfId="0" applyFont="1" applyFill="1"/>
    <xf numFmtId="0" fontId="8" fillId="4" borderId="16" xfId="0" applyFont="1" applyFill="1" applyBorder="1"/>
    <xf numFmtId="0" fontId="7" fillId="4" borderId="16" xfId="0" applyFont="1" applyFill="1" applyBorder="1"/>
    <xf numFmtId="0" fontId="7" fillId="6" borderId="16" xfId="0" applyFont="1" applyFill="1" applyBorder="1" applyProtection="1">
      <protection locked="0"/>
    </xf>
    <xf numFmtId="0" fontId="7" fillId="5" borderId="16" xfId="0" applyFont="1" applyFill="1" applyBorder="1" applyProtection="1">
      <protection locked="0"/>
    </xf>
    <xf numFmtId="0" fontId="7" fillId="3" borderId="8"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8" fillId="4" borderId="16" xfId="0" applyFont="1" applyFill="1" applyBorder="1" applyAlignment="1">
      <alignment vertical="center" wrapText="1"/>
    </xf>
    <xf numFmtId="0" fontId="7" fillId="4" borderId="16" xfId="0" applyFont="1" applyFill="1" applyBorder="1" applyAlignment="1">
      <alignment wrapText="1"/>
    </xf>
    <xf numFmtId="0" fontId="7" fillId="7" borderId="0" xfId="0" applyFont="1" applyFill="1" applyProtection="1">
      <protection locked="0"/>
    </xf>
    <xf numFmtId="0" fontId="7" fillId="8" borderId="0" xfId="0" applyFont="1" applyFill="1"/>
    <xf numFmtId="0" fontId="7" fillId="9" borderId="0" xfId="0" applyFont="1" applyFill="1"/>
    <xf numFmtId="2" fontId="7" fillId="6" borderId="16" xfId="0" applyNumberFormat="1" applyFont="1" applyFill="1" applyBorder="1" applyProtection="1">
      <protection locked="0"/>
    </xf>
    <xf numFmtId="0" fontId="6" fillId="0" borderId="16" xfId="0" applyFont="1" applyBorder="1"/>
    <xf numFmtId="0" fontId="6" fillId="0" borderId="16" xfId="0" applyFont="1" applyBorder="1" applyAlignment="1">
      <alignment wrapText="1"/>
    </xf>
    <xf numFmtId="0" fontId="6" fillId="5" borderId="16" xfId="0" applyFont="1" applyFill="1" applyBorder="1" applyAlignment="1" applyProtection="1">
      <alignment wrapText="1"/>
      <protection locked="0"/>
    </xf>
    <xf numFmtId="0" fontId="5" fillId="5" borderId="16" xfId="0" applyFont="1" applyFill="1" applyBorder="1" applyAlignment="1" applyProtection="1">
      <alignment wrapText="1"/>
      <protection locked="0"/>
    </xf>
    <xf numFmtId="14" fontId="7" fillId="5" borderId="1" xfId="0" applyNumberFormat="1" applyFont="1" applyFill="1" applyBorder="1" applyProtection="1">
      <protection locked="0"/>
    </xf>
    <xf numFmtId="0" fontId="4" fillId="5" borderId="1" xfId="0" applyFont="1" applyFill="1" applyBorder="1" applyProtection="1">
      <protection locked="0"/>
    </xf>
    <xf numFmtId="0" fontId="3" fillId="5" borderId="7" xfId="0" applyFont="1" applyFill="1" applyBorder="1" applyAlignment="1" applyProtection="1">
      <alignment horizontal="center" vertical="center" wrapText="1"/>
      <protection locked="0"/>
    </xf>
    <xf numFmtId="0" fontId="7" fillId="2" borderId="0" xfId="0" applyFont="1" applyFill="1"/>
    <xf numFmtId="0" fontId="7" fillId="2" borderId="0" xfId="0" applyFont="1" applyFill="1" applyAlignment="1">
      <alignment vertical="center" wrapText="1"/>
    </xf>
    <xf numFmtId="0" fontId="7" fillId="4" borderId="16" xfId="0" applyFont="1" applyFill="1" applyBorder="1" applyAlignment="1">
      <alignment vertical="center" wrapText="1"/>
    </xf>
    <xf numFmtId="0" fontId="0" fillId="0" borderId="16" xfId="0" applyBorder="1"/>
    <xf numFmtId="0" fontId="7"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8" fillId="2" borderId="0" xfId="0" applyFont="1" applyFill="1"/>
    <xf numFmtId="0" fontId="7" fillId="2" borderId="1" xfId="0" applyFont="1" applyFill="1" applyBorder="1" applyAlignment="1">
      <alignment vertical="center" wrapText="1"/>
    </xf>
    <xf numFmtId="0" fontId="0" fillId="0" borderId="12" xfId="0" applyBorder="1"/>
    <xf numFmtId="0" fontId="4"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9" fillId="2" borderId="2" xfId="0" applyNumberFormat="1" applyFont="1" applyFill="1" applyBorder="1" applyAlignment="1">
      <alignment horizontal="left" vertical="center" wrapText="1"/>
    </xf>
    <xf numFmtId="0" fontId="0" fillId="0" borderId="15" xfId="0" applyBorder="1"/>
    <xf numFmtId="49" fontId="9" fillId="2" borderId="2" xfId="0" applyNumberFormat="1" applyFont="1" applyFill="1" applyBorder="1" applyAlignment="1">
      <alignment horizontal="left" vertical="center"/>
    </xf>
    <xf numFmtId="0" fontId="7" fillId="2" borderId="0" xfId="0" applyFont="1" applyFill="1" applyAlignment="1">
      <alignment horizontal="right"/>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0" fillId="0" borderId="13" xfId="0" applyBorder="1"/>
    <xf numFmtId="0" fontId="3" fillId="5" borderId="14" xfId="0" applyFont="1" applyFill="1" applyBorder="1" applyAlignment="1" applyProtection="1">
      <alignment horizontal="center" vertical="center" wrapText="1"/>
      <protection locked="0"/>
    </xf>
    <xf numFmtId="0" fontId="0" fillId="0" borderId="14" xfId="0" applyBorder="1"/>
    <xf numFmtId="0" fontId="1" fillId="5" borderId="1"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center" vertical="center" wrapText="1"/>
      <protection locked="0"/>
    </xf>
    <xf numFmtId="0" fontId="10"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7" fillId="4" borderId="1" xfId="0" applyFont="1" applyFill="1" applyBorder="1" applyAlignment="1">
      <alignment horizontal="left" vertical="center" wrapText="1"/>
    </xf>
    <xf numFmtId="0" fontId="7" fillId="5" borderId="14"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8" fillId="2" borderId="0" xfId="0" applyFont="1" applyFill="1" applyAlignment="1">
      <alignment horizontal="left"/>
    </xf>
    <xf numFmtId="0" fontId="7" fillId="2" borderId="9" xfId="0" applyFont="1" applyFill="1" applyBorder="1" applyAlignment="1">
      <alignment horizontal="center" vertical="center" wrapText="1"/>
    </xf>
    <xf numFmtId="0" fontId="0" fillId="0" borderId="10" xfId="0" applyBorder="1"/>
    <xf numFmtId="0" fontId="0" fillId="0" borderId="9" xfId="0" applyBorder="1"/>
    <xf numFmtId="0" fontId="7" fillId="2" borderId="11" xfId="0" applyFont="1" applyFill="1" applyBorder="1" applyAlignment="1">
      <alignment horizontal="center" vertical="center" wrapText="1"/>
    </xf>
    <xf numFmtId="0" fontId="0" fillId="0" borderId="11" xfId="0" applyBorder="1"/>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2" borderId="0" xfId="0" applyFont="1" applyFill="1" applyAlignment="1">
      <alignment horizontal="left" vertical="center" wrapText="1"/>
    </xf>
    <xf numFmtId="0" fontId="8"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5"/>
  <sheetViews>
    <sheetView tabSelected="1" zoomScale="70" zoomScaleNormal="70" workbookViewId="0">
      <selection activeCell="G81" sqref="G81"/>
    </sheetView>
  </sheetViews>
  <sheetFormatPr defaultColWidth="10.875" defaultRowHeight="15" x14ac:dyDescent="0.25"/>
  <cols>
    <col min="1" max="1" width="9.125" style="1" customWidth="1"/>
    <col min="2" max="2" width="58.875" style="1" customWidth="1"/>
    <col min="3" max="3" width="12.125" style="1" customWidth="1"/>
    <col min="4" max="4" width="13.625" style="1" customWidth="1"/>
    <col min="5" max="5" width="20.5" style="1" customWidth="1"/>
    <col min="6" max="6" width="20" style="1" customWidth="1"/>
    <col min="7" max="7" width="26.625" style="1" customWidth="1"/>
    <col min="8" max="8" width="32.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90</v>
      </c>
      <c r="B4" s="2"/>
    </row>
    <row r="5" spans="1:6" x14ac:dyDescent="0.25">
      <c r="A5" s="2"/>
      <c r="B5" s="2"/>
    </row>
    <row r="6" spans="1:6" x14ac:dyDescent="0.25">
      <c r="A6" s="1" t="s">
        <v>1</v>
      </c>
      <c r="B6" s="12" t="s">
        <v>2</v>
      </c>
    </row>
    <row r="7" spans="1:6" x14ac:dyDescent="0.25">
      <c r="B7" s="2"/>
    </row>
    <row r="8" spans="1:6" x14ac:dyDescent="0.25">
      <c r="A8" s="4" t="s">
        <v>3</v>
      </c>
      <c r="B8" s="32">
        <v>45226</v>
      </c>
    </row>
    <row r="9" spans="1:6" x14ac:dyDescent="0.25">
      <c r="A9" s="4" t="s">
        <v>4</v>
      </c>
      <c r="B9" s="13"/>
    </row>
    <row r="10" spans="1:6" x14ac:dyDescent="0.25">
      <c r="A10" s="4" t="s">
        <v>5</v>
      </c>
      <c r="B10" s="33" t="s">
        <v>104</v>
      </c>
    </row>
    <row r="12" spans="1:6" ht="37.5" customHeight="1" x14ac:dyDescent="0.25">
      <c r="A12" s="42" t="s">
        <v>6</v>
      </c>
      <c r="B12" s="43"/>
      <c r="C12" s="44" t="s">
        <v>105</v>
      </c>
      <c r="D12" s="45"/>
      <c r="E12" s="45"/>
      <c r="F12" s="46"/>
    </row>
    <row r="13" spans="1:6" ht="15.75" x14ac:dyDescent="0.25">
      <c r="A13" s="49" t="s">
        <v>7</v>
      </c>
      <c r="B13" s="48"/>
      <c r="C13" s="44">
        <v>9000273809</v>
      </c>
      <c r="D13" s="45"/>
      <c r="E13" s="45"/>
      <c r="F13" s="46"/>
    </row>
    <row r="14" spans="1:6" ht="15.95" customHeight="1" x14ac:dyDescent="0.25">
      <c r="A14" s="49" t="s">
        <v>8</v>
      </c>
      <c r="B14" s="48"/>
      <c r="C14" s="44" t="s">
        <v>106</v>
      </c>
      <c r="D14" s="45"/>
      <c r="E14" s="45"/>
      <c r="F14" s="46"/>
    </row>
    <row r="15" spans="1:6" ht="15.95" customHeight="1" x14ac:dyDescent="0.25">
      <c r="A15" s="42" t="s">
        <v>9</v>
      </c>
      <c r="B15" s="43"/>
      <c r="C15" s="44" t="s">
        <v>107</v>
      </c>
      <c r="D15" s="45"/>
      <c r="E15" s="45"/>
      <c r="F15" s="46"/>
    </row>
    <row r="16" spans="1:6" ht="63.2" customHeight="1" x14ac:dyDescent="0.25">
      <c r="A16" s="47" t="s">
        <v>10</v>
      </c>
      <c r="B16" s="48"/>
      <c r="C16" s="44" t="s">
        <v>108</v>
      </c>
      <c r="D16" s="45"/>
      <c r="E16" s="45"/>
      <c r="F16" s="46"/>
    </row>
    <row r="17" spans="1:6" ht="15.95" customHeight="1" x14ac:dyDescent="0.25">
      <c r="A17" s="42" t="s">
        <v>11</v>
      </c>
      <c r="B17" s="43"/>
      <c r="C17" s="44" t="s">
        <v>109</v>
      </c>
      <c r="D17" s="45"/>
      <c r="E17" s="45"/>
      <c r="F17" s="46"/>
    </row>
    <row r="18" spans="1:6" ht="33.75" customHeight="1" x14ac:dyDescent="0.25">
      <c r="A18" s="42" t="s">
        <v>12</v>
      </c>
      <c r="B18" s="43"/>
      <c r="C18" s="44" t="s">
        <v>112</v>
      </c>
      <c r="D18" s="45"/>
      <c r="E18" s="45"/>
      <c r="F18" s="46"/>
    </row>
    <row r="19" spans="1:6" ht="48" customHeight="1" x14ac:dyDescent="0.25">
      <c r="A19" s="42" t="s">
        <v>13</v>
      </c>
      <c r="B19" s="43"/>
      <c r="C19" s="44" t="s">
        <v>110</v>
      </c>
      <c r="D19" s="45"/>
      <c r="E19" s="45"/>
      <c r="F19" s="46"/>
    </row>
    <row r="20" spans="1:6" ht="54.95" customHeight="1" x14ac:dyDescent="0.25">
      <c r="A20" s="42" t="s">
        <v>14</v>
      </c>
      <c r="B20" s="43"/>
      <c r="C20" s="44" t="s">
        <v>111</v>
      </c>
      <c r="D20" s="45"/>
      <c r="E20" s="45"/>
      <c r="F20" s="46"/>
    </row>
    <row r="21" spans="1:6" ht="71.099999999999994" customHeight="1" x14ac:dyDescent="0.25">
      <c r="A21" s="37" t="s">
        <v>15</v>
      </c>
      <c r="B21" s="38"/>
      <c r="C21" s="39"/>
      <c r="D21" s="40"/>
      <c r="E21" s="40"/>
      <c r="F21" s="40"/>
    </row>
    <row r="22" spans="1:6" ht="18" customHeight="1" x14ac:dyDescent="0.25">
      <c r="A22" s="5"/>
      <c r="B22" s="5"/>
      <c r="C22" s="6"/>
      <c r="D22" s="6"/>
      <c r="E22" s="6"/>
      <c r="F22" s="6"/>
    </row>
    <row r="23" spans="1:6" x14ac:dyDescent="0.25">
      <c r="A23" s="41" t="s">
        <v>16</v>
      </c>
      <c r="B23" s="35"/>
      <c r="C23" s="35"/>
      <c r="D23" s="35"/>
      <c r="E23" s="35"/>
      <c r="F23" s="35"/>
    </row>
    <row r="24" spans="1:6" x14ac:dyDescent="0.25">
      <c r="A24" s="35" t="s">
        <v>17</v>
      </c>
      <c r="B24" s="35"/>
      <c r="C24" s="35"/>
      <c r="D24" s="35"/>
      <c r="E24" s="35"/>
      <c r="F24" s="35"/>
    </row>
    <row r="25" spans="1:6" x14ac:dyDescent="0.25">
      <c r="A25" s="35" t="s">
        <v>18</v>
      </c>
      <c r="B25" s="35"/>
      <c r="C25" s="35"/>
      <c r="D25" s="35"/>
      <c r="E25" s="35"/>
      <c r="F25" s="35"/>
    </row>
    <row r="26" spans="1:6" x14ac:dyDescent="0.25">
      <c r="A26" s="35" t="s">
        <v>19</v>
      </c>
      <c r="B26" s="35"/>
      <c r="C26" s="35"/>
      <c r="D26" s="35"/>
      <c r="E26" s="35"/>
      <c r="F26" s="35"/>
    </row>
    <row r="27" spans="1:6" x14ac:dyDescent="0.25">
      <c r="A27" s="35" t="s">
        <v>20</v>
      </c>
      <c r="B27" s="35"/>
      <c r="C27" s="35"/>
      <c r="D27" s="35"/>
      <c r="E27" s="35"/>
      <c r="F27" s="35"/>
    </row>
    <row r="28" spans="1:6" ht="32.1" customHeight="1" x14ac:dyDescent="0.25">
      <c r="A28" s="36" t="s">
        <v>21</v>
      </c>
      <c r="B28" s="35"/>
      <c r="C28" s="35"/>
      <c r="D28" s="35"/>
      <c r="E28" s="35"/>
      <c r="F28" s="35"/>
    </row>
    <row r="29" spans="1:6" x14ac:dyDescent="0.25">
      <c r="A29" s="35" t="s">
        <v>22</v>
      </c>
      <c r="B29" s="35"/>
      <c r="C29" s="35"/>
      <c r="D29" s="35"/>
      <c r="E29" s="35"/>
      <c r="F29" s="35"/>
    </row>
    <row r="30" spans="1:6" x14ac:dyDescent="0.25">
      <c r="A30" s="14" t="s">
        <v>23</v>
      </c>
      <c r="D30" s="24"/>
    </row>
    <row r="31" spans="1:6" x14ac:dyDescent="0.25">
      <c r="A31" s="25" t="s">
        <v>91</v>
      </c>
      <c r="B31" s="26"/>
      <c r="C31" s="26"/>
      <c r="D31" s="26"/>
    </row>
    <row r="33" spans="1:8" x14ac:dyDescent="0.25">
      <c r="A33" s="12" t="s">
        <v>39</v>
      </c>
      <c r="B33" s="12" t="s">
        <v>40</v>
      </c>
    </row>
    <row r="35" spans="1:8" x14ac:dyDescent="0.25">
      <c r="A35" s="12" t="s">
        <v>24</v>
      </c>
    </row>
    <row r="36" spans="1:8" ht="30" x14ac:dyDescent="0.25">
      <c r="A36" s="22" t="s">
        <v>25</v>
      </c>
      <c r="B36" s="22" t="s">
        <v>26</v>
      </c>
      <c r="C36" s="22" t="s">
        <v>27</v>
      </c>
      <c r="D36" s="22" t="s">
        <v>28</v>
      </c>
      <c r="E36" s="22" t="s">
        <v>29</v>
      </c>
      <c r="F36" s="22" t="s">
        <v>30</v>
      </c>
      <c r="G36" s="22" t="s">
        <v>31</v>
      </c>
      <c r="H36" s="22" t="s">
        <v>32</v>
      </c>
    </row>
    <row r="37" spans="1:8" x14ac:dyDescent="0.25">
      <c r="A37" s="15" t="s">
        <v>41</v>
      </c>
      <c r="B37" s="15" t="s">
        <v>42</v>
      </c>
      <c r="C37" s="16"/>
      <c r="D37" s="16"/>
      <c r="E37" s="16"/>
      <c r="F37" s="16"/>
      <c r="G37" s="16"/>
      <c r="H37" s="16"/>
    </row>
    <row r="38" spans="1:8" ht="30" x14ac:dyDescent="0.25">
      <c r="A38" s="16" t="s">
        <v>43</v>
      </c>
      <c r="B38" s="16" t="s">
        <v>42</v>
      </c>
      <c r="C38" s="16">
        <v>30</v>
      </c>
      <c r="D38" s="16" t="s">
        <v>33</v>
      </c>
      <c r="E38" s="27">
        <v>10.5</v>
      </c>
      <c r="F38" s="16">
        <f>IF(ISBLANK(E38),"", PRODUCT(C38,E38))</f>
        <v>315</v>
      </c>
      <c r="G38" s="30" t="s">
        <v>93</v>
      </c>
      <c r="H38" s="16"/>
    </row>
    <row r="39" spans="1:8" x14ac:dyDescent="0.25">
      <c r="A39" s="16" t="s">
        <v>44</v>
      </c>
      <c r="B39" s="16" t="s">
        <v>38</v>
      </c>
      <c r="C39" s="16"/>
      <c r="D39" s="16"/>
      <c r="E39" s="16"/>
      <c r="F39" s="16"/>
      <c r="G39" s="16"/>
      <c r="H39" s="28" t="s">
        <v>92</v>
      </c>
    </row>
    <row r="40" spans="1:8" ht="30" x14ac:dyDescent="0.25">
      <c r="A40" s="16" t="s">
        <v>45</v>
      </c>
      <c r="B40" s="16" t="s">
        <v>46</v>
      </c>
      <c r="C40" s="16"/>
      <c r="D40" s="16"/>
      <c r="E40" s="16"/>
      <c r="F40" s="16"/>
      <c r="G40" s="16"/>
      <c r="H40" s="29" t="s">
        <v>94</v>
      </c>
    </row>
    <row r="41" spans="1:8" x14ac:dyDescent="0.25">
      <c r="E41" s="15" t="s">
        <v>34</v>
      </c>
      <c r="F41" s="15">
        <f>IF((COUNT(C38:C40)&lt;&gt;COUNT(F38:F40)),"", ROUND(SUM(F38:F40),2))</f>
        <v>315</v>
      </c>
      <c r="G41" s="14" t="str">
        <f>IF((COUNT(C38:C40)&lt;&gt;COUNT(F38:F40)),"Neužpildytos visų objektų kainos", "")</f>
        <v/>
      </c>
    </row>
    <row r="42" spans="1:8" x14ac:dyDescent="0.25">
      <c r="C42" s="15" t="s">
        <v>35</v>
      </c>
      <c r="D42" s="18">
        <v>5</v>
      </c>
      <c r="E42" s="15" t="s">
        <v>36</v>
      </c>
      <c r="F42" s="15">
        <f>IF(OR(F41="",D42=""),"", ROUND(PRODUCT(D42,F41)/100,2))</f>
        <v>15.75</v>
      </c>
      <c r="G42" s="14" t="str">
        <f>IF(D42="", "Nurodykite taikomą PVM dydį", "")</f>
        <v/>
      </c>
    </row>
    <row r="43" spans="1:8" x14ac:dyDescent="0.25">
      <c r="E43" s="15" t="s">
        <v>37</v>
      </c>
      <c r="F43" s="15">
        <f>IF(ISBLANK(F42), "", ROUND(SUM(F41:F42),2))</f>
        <v>330.75</v>
      </c>
    </row>
    <row r="45" spans="1:8" ht="14.25" customHeight="1" x14ac:dyDescent="0.25"/>
    <row r="48" spans="1:8" x14ac:dyDescent="0.25">
      <c r="A48" s="12" t="s">
        <v>48</v>
      </c>
      <c r="B48" s="12" t="s">
        <v>49</v>
      </c>
    </row>
    <row r="50" spans="1:8" x14ac:dyDescent="0.25">
      <c r="A50" s="12" t="s">
        <v>24</v>
      </c>
    </row>
    <row r="51" spans="1:8" ht="30" x14ac:dyDescent="0.25">
      <c r="A51" s="22" t="s">
        <v>25</v>
      </c>
      <c r="B51" s="22" t="s">
        <v>26</v>
      </c>
      <c r="C51" s="22" t="s">
        <v>27</v>
      </c>
      <c r="D51" s="22" t="s">
        <v>28</v>
      </c>
      <c r="E51" s="22" t="s">
        <v>29</v>
      </c>
      <c r="F51" s="22" t="s">
        <v>30</v>
      </c>
      <c r="G51" s="22" t="s">
        <v>31</v>
      </c>
      <c r="H51" s="22" t="s">
        <v>32</v>
      </c>
    </row>
    <row r="52" spans="1:8" x14ac:dyDescent="0.25">
      <c r="A52" s="15" t="s">
        <v>50</v>
      </c>
      <c r="B52" s="15" t="s">
        <v>51</v>
      </c>
      <c r="C52" s="16"/>
      <c r="D52" s="16"/>
      <c r="E52" s="16"/>
      <c r="F52" s="16"/>
      <c r="G52" s="16"/>
      <c r="H52" s="16"/>
    </row>
    <row r="53" spans="1:8" ht="30" x14ac:dyDescent="0.25">
      <c r="A53" s="16" t="s">
        <v>52</v>
      </c>
      <c r="B53" s="16" t="s">
        <v>51</v>
      </c>
      <c r="C53" s="16">
        <v>50</v>
      </c>
      <c r="D53" s="16" t="s">
        <v>33</v>
      </c>
      <c r="E53" s="27">
        <v>36.090000000000003</v>
      </c>
      <c r="F53" s="16">
        <f>IF(ISBLANK(E53),"", PRODUCT(C53,E53))</f>
        <v>1804.5000000000002</v>
      </c>
      <c r="G53" s="30" t="s">
        <v>97</v>
      </c>
      <c r="H53" s="16"/>
    </row>
    <row r="54" spans="1:8" x14ac:dyDescent="0.25">
      <c r="A54" s="16" t="s">
        <v>53</v>
      </c>
      <c r="B54" s="16" t="s">
        <v>47</v>
      </c>
      <c r="C54" s="16"/>
      <c r="D54" s="16"/>
      <c r="E54" s="16"/>
      <c r="F54" s="16"/>
      <c r="G54" s="16"/>
      <c r="H54" s="28" t="s">
        <v>95</v>
      </c>
    </row>
    <row r="55" spans="1:8" ht="30" x14ac:dyDescent="0.25">
      <c r="A55" s="16" t="s">
        <v>54</v>
      </c>
      <c r="B55" s="16" t="s">
        <v>55</v>
      </c>
      <c r="C55" s="16"/>
      <c r="D55" s="16"/>
      <c r="E55" s="16"/>
      <c r="F55" s="16"/>
      <c r="G55" s="16"/>
      <c r="H55" s="29" t="s">
        <v>96</v>
      </c>
    </row>
    <row r="56" spans="1:8" x14ac:dyDescent="0.25">
      <c r="E56" s="15" t="s">
        <v>34</v>
      </c>
      <c r="F56" s="15">
        <f>IF((COUNT(C53:C55)&lt;&gt;COUNT(F53:F55)),"", ROUND(SUM(F53:F55),2))</f>
        <v>1804.5</v>
      </c>
      <c r="G56" s="14" t="str">
        <f>IF((COUNT(C53:C55)&lt;&gt;COUNT(F53:F55)),"Neužpildytos visų objektų kainos", "")</f>
        <v/>
      </c>
    </row>
    <row r="57" spans="1:8" x14ac:dyDescent="0.25">
      <c r="C57" s="15" t="s">
        <v>35</v>
      </c>
      <c r="D57" s="18">
        <v>5</v>
      </c>
      <c r="E57" s="15" t="s">
        <v>36</v>
      </c>
      <c r="F57" s="15">
        <f>IF(OR(F56="",D57=""),"", ROUND(PRODUCT(D57,F56)/100,2))</f>
        <v>90.23</v>
      </c>
      <c r="G57" s="14" t="str">
        <f>IF(D57="", "Nurodykite taikomą PVM dydį", "")</f>
        <v/>
      </c>
    </row>
    <row r="58" spans="1:8" x14ac:dyDescent="0.25">
      <c r="E58" s="15" t="s">
        <v>37</v>
      </c>
      <c r="F58" s="15">
        <f>IF(ISBLANK(F57), "", ROUND(SUM(F56:F57),2))</f>
        <v>1894.73</v>
      </c>
    </row>
    <row r="62" spans="1:8" x14ac:dyDescent="0.25">
      <c r="A62" s="12" t="s">
        <v>56</v>
      </c>
      <c r="B62" s="12" t="s">
        <v>57</v>
      </c>
    </row>
    <row r="64" spans="1:8" x14ac:dyDescent="0.25">
      <c r="A64" s="12" t="s">
        <v>24</v>
      </c>
    </row>
    <row r="65" spans="1:8" ht="30" x14ac:dyDescent="0.25">
      <c r="A65" s="22" t="s">
        <v>25</v>
      </c>
      <c r="B65" s="22" t="s">
        <v>26</v>
      </c>
      <c r="C65" s="22" t="s">
        <v>27</v>
      </c>
      <c r="D65" s="22" t="s">
        <v>28</v>
      </c>
      <c r="E65" s="22" t="s">
        <v>29</v>
      </c>
      <c r="F65" s="22" t="s">
        <v>30</v>
      </c>
      <c r="G65" s="22" t="s">
        <v>31</v>
      </c>
      <c r="H65" s="22" t="s">
        <v>32</v>
      </c>
    </row>
    <row r="66" spans="1:8" x14ac:dyDescent="0.25">
      <c r="A66" s="15" t="s">
        <v>58</v>
      </c>
      <c r="B66" s="15" t="s">
        <v>59</v>
      </c>
      <c r="C66" s="16"/>
      <c r="D66" s="16"/>
      <c r="E66" s="16"/>
      <c r="F66" s="16"/>
      <c r="G66" s="16"/>
      <c r="H66" s="16"/>
    </row>
    <row r="67" spans="1:8" ht="30" x14ac:dyDescent="0.25">
      <c r="A67" s="16" t="s">
        <v>60</v>
      </c>
      <c r="B67" s="16" t="s">
        <v>59</v>
      </c>
      <c r="C67" s="16">
        <v>5</v>
      </c>
      <c r="D67" s="16" t="s">
        <v>33</v>
      </c>
      <c r="E67" s="17">
        <v>483.79</v>
      </c>
      <c r="F67" s="16">
        <f>IF(ISBLANK(E67),"", PRODUCT(C67,E67))</f>
        <v>2418.9500000000003</v>
      </c>
      <c r="G67" s="31" t="s">
        <v>103</v>
      </c>
      <c r="H67" s="16"/>
    </row>
    <row r="68" spans="1:8" ht="30" x14ac:dyDescent="0.25">
      <c r="A68" s="16" t="s">
        <v>61</v>
      </c>
      <c r="B68" s="16" t="s">
        <v>62</v>
      </c>
      <c r="C68" s="16"/>
      <c r="D68" s="16"/>
      <c r="E68" s="16"/>
      <c r="F68" s="16"/>
      <c r="G68" s="16"/>
      <c r="H68" s="29" t="s">
        <v>98</v>
      </c>
    </row>
    <row r="69" spans="1:8" ht="60" x14ac:dyDescent="0.25">
      <c r="A69" s="16" t="s">
        <v>63</v>
      </c>
      <c r="B69" s="23" t="s">
        <v>64</v>
      </c>
      <c r="C69" s="16"/>
      <c r="D69" s="16"/>
      <c r="E69" s="16"/>
      <c r="F69" s="16"/>
      <c r="G69" s="16"/>
      <c r="H69" s="29" t="s">
        <v>99</v>
      </c>
    </row>
    <row r="70" spans="1:8" ht="30" x14ac:dyDescent="0.25">
      <c r="A70" s="16" t="s">
        <v>65</v>
      </c>
      <c r="B70" s="16" t="s">
        <v>66</v>
      </c>
      <c r="C70" s="16"/>
      <c r="D70" s="16"/>
      <c r="E70" s="16"/>
      <c r="F70" s="16"/>
      <c r="G70" s="16"/>
      <c r="H70" s="29" t="s">
        <v>100</v>
      </c>
    </row>
    <row r="71" spans="1:8" ht="30" x14ac:dyDescent="0.25">
      <c r="A71" s="16" t="s">
        <v>67</v>
      </c>
      <c r="B71" s="16" t="s">
        <v>68</v>
      </c>
      <c r="C71" s="16"/>
      <c r="D71" s="16"/>
      <c r="E71" s="16"/>
      <c r="F71" s="16"/>
      <c r="G71" s="16"/>
      <c r="H71" s="29" t="s">
        <v>101</v>
      </c>
    </row>
    <row r="72" spans="1:8" ht="46.35" customHeight="1" x14ac:dyDescent="0.25">
      <c r="A72" s="16" t="s">
        <v>69</v>
      </c>
      <c r="B72" s="16" t="s">
        <v>70</v>
      </c>
      <c r="C72" s="16"/>
      <c r="D72" s="16"/>
      <c r="E72" s="16"/>
      <c r="F72" s="16"/>
      <c r="G72" s="16"/>
      <c r="H72" s="29" t="s">
        <v>102</v>
      </c>
    </row>
    <row r="73" spans="1:8" x14ac:dyDescent="0.25">
      <c r="E73" s="15" t="s">
        <v>34</v>
      </c>
      <c r="F73" s="15">
        <f>IF((COUNT(C67:C72)&lt;&gt;COUNT(F67:F72)),"", ROUND(SUM(F67:F72),2))</f>
        <v>2418.9499999999998</v>
      </c>
      <c r="G73" s="14" t="str">
        <f>IF((COUNT(C67:C72)&lt;&gt;COUNT(F67:F72)),"Neužpildytos visų objektų kainos", "")</f>
        <v/>
      </c>
    </row>
    <row r="74" spans="1:8" x14ac:dyDescent="0.25">
      <c r="C74" s="15" t="s">
        <v>35</v>
      </c>
      <c r="D74" s="18">
        <v>5</v>
      </c>
      <c r="E74" s="15" t="s">
        <v>36</v>
      </c>
      <c r="F74" s="15">
        <f>IF(OR(F73="",D74=""),"", ROUND(PRODUCT(D74,F73)/100,2))</f>
        <v>120.95</v>
      </c>
      <c r="G74" s="14" t="str">
        <f>IF(D74="", "Nurodykite taikomą PVM dydį", "")</f>
        <v/>
      </c>
    </row>
    <row r="75" spans="1:8" x14ac:dyDescent="0.25">
      <c r="E75" s="15" t="s">
        <v>37</v>
      </c>
      <c r="F75" s="15">
        <f>IF(ISBLANK(F74), "", ROUND(SUM(F73:F74),2))</f>
        <v>2539.9</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4"/>
  <sheetViews>
    <sheetView topLeftCell="A27" workbookViewId="0">
      <selection activeCell="B26" sqref="B26:G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71</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1" t="s">
        <v>72</v>
      </c>
      <c r="B5" s="68"/>
      <c r="C5" s="72" t="s">
        <v>73</v>
      </c>
      <c r="D5" s="67"/>
      <c r="E5" s="68"/>
      <c r="F5" s="72" t="s">
        <v>74</v>
      </c>
      <c r="G5" s="67"/>
      <c r="H5" s="68"/>
      <c r="I5" s="72" t="s">
        <v>75</v>
      </c>
      <c r="J5" s="68"/>
      <c r="K5" s="9" t="s">
        <v>76</v>
      </c>
    </row>
    <row r="6" spans="1:11" ht="48.95" customHeight="1" x14ac:dyDescent="0.25">
      <c r="A6" s="62"/>
      <c r="B6" s="43"/>
      <c r="C6" s="63"/>
      <c r="D6" s="53"/>
      <c r="E6" s="43"/>
      <c r="F6" s="63"/>
      <c r="G6" s="53"/>
      <c r="H6" s="43"/>
      <c r="I6" s="63"/>
      <c r="J6" s="43"/>
      <c r="K6" s="19"/>
    </row>
    <row r="7" spans="1:11" ht="48.95" customHeight="1" x14ac:dyDescent="0.25">
      <c r="A7" s="62"/>
      <c r="B7" s="43"/>
      <c r="C7" s="63"/>
      <c r="D7" s="53"/>
      <c r="E7" s="43"/>
      <c r="F7" s="63"/>
      <c r="G7" s="53"/>
      <c r="H7" s="43"/>
      <c r="I7" s="63"/>
      <c r="J7" s="43"/>
      <c r="K7" s="19"/>
    </row>
    <row r="8" spans="1:11" ht="48.95" customHeight="1" x14ac:dyDescent="0.25">
      <c r="A8" s="62"/>
      <c r="B8" s="43"/>
      <c r="C8" s="63"/>
      <c r="D8" s="53"/>
      <c r="E8" s="43"/>
      <c r="F8" s="63"/>
      <c r="G8" s="53"/>
      <c r="H8" s="43"/>
      <c r="I8" s="63"/>
      <c r="J8" s="43"/>
      <c r="K8" s="19"/>
    </row>
    <row r="9" spans="1:11" ht="18.95" customHeight="1" x14ac:dyDescent="0.25">
      <c r="A9" s="10"/>
      <c r="B9" s="10"/>
      <c r="C9" s="10"/>
      <c r="D9" s="10"/>
      <c r="E9" s="10"/>
      <c r="F9" s="10"/>
      <c r="G9" s="10"/>
      <c r="H9" s="10"/>
      <c r="I9" s="10"/>
      <c r="J9" s="10"/>
      <c r="K9" s="11"/>
    </row>
    <row r="10" spans="1:11" ht="48.95" customHeight="1" x14ac:dyDescent="0.25">
      <c r="A10" s="74" t="s">
        <v>77</v>
      </c>
      <c r="B10" s="35"/>
      <c r="C10" s="35"/>
      <c r="D10" s="35"/>
      <c r="E10" s="35"/>
      <c r="F10" s="35"/>
      <c r="G10" s="35"/>
      <c r="H10" s="35"/>
      <c r="I10" s="35"/>
      <c r="J10" s="35"/>
      <c r="K10" s="35"/>
    </row>
    <row r="11" spans="1:11" ht="15.95" customHeight="1" thickBot="1" x14ac:dyDescent="0.3">
      <c r="A11" s="10"/>
      <c r="B11" s="10"/>
      <c r="C11" s="10"/>
      <c r="D11" s="10"/>
      <c r="E11" s="10"/>
      <c r="F11" s="10"/>
      <c r="G11" s="10"/>
      <c r="H11" s="10"/>
      <c r="I11" s="10"/>
      <c r="J11" s="10"/>
      <c r="K11" s="11"/>
    </row>
    <row r="12" spans="1:11" ht="48.95" customHeight="1" x14ac:dyDescent="0.25">
      <c r="A12" s="71" t="s">
        <v>26</v>
      </c>
      <c r="B12" s="68"/>
      <c r="C12" s="72" t="s">
        <v>73</v>
      </c>
      <c r="D12" s="67"/>
      <c r="E12" s="68"/>
      <c r="F12" s="72" t="s">
        <v>78</v>
      </c>
      <c r="G12" s="67"/>
      <c r="H12" s="68"/>
      <c r="I12" s="73" t="s">
        <v>75</v>
      </c>
      <c r="J12" s="70"/>
      <c r="K12" s="11"/>
    </row>
    <row r="13" spans="1:11" ht="48.95" customHeight="1" x14ac:dyDescent="0.25">
      <c r="A13" s="62"/>
      <c r="B13" s="43"/>
      <c r="C13" s="63"/>
      <c r="D13" s="53"/>
      <c r="E13" s="43"/>
      <c r="F13" s="63"/>
      <c r="G13" s="53"/>
      <c r="H13" s="43"/>
      <c r="I13" s="64"/>
      <c r="J13" s="55"/>
      <c r="K13" s="11"/>
    </row>
    <row r="14" spans="1:11" ht="48.95" customHeight="1" x14ac:dyDescent="0.25">
      <c r="A14" s="62"/>
      <c r="B14" s="43"/>
      <c r="C14" s="63"/>
      <c r="D14" s="53"/>
      <c r="E14" s="43"/>
      <c r="F14" s="63"/>
      <c r="G14" s="53"/>
      <c r="H14" s="43"/>
      <c r="I14" s="64"/>
      <c r="J14" s="55"/>
      <c r="K14" s="11"/>
    </row>
    <row r="15" spans="1:11" ht="48.95" customHeight="1" x14ac:dyDescent="0.25">
      <c r="A15" s="62"/>
      <c r="B15" s="43"/>
      <c r="C15" s="63"/>
      <c r="D15" s="53"/>
      <c r="E15" s="43"/>
      <c r="F15" s="63"/>
      <c r="G15" s="53"/>
      <c r="H15" s="43"/>
      <c r="I15" s="64"/>
      <c r="J15" s="55"/>
      <c r="K15" s="11"/>
    </row>
    <row r="16" spans="1:11" ht="48.95" customHeight="1" x14ac:dyDescent="0.25">
      <c r="A16" s="62"/>
      <c r="B16" s="43"/>
      <c r="C16" s="63"/>
      <c r="D16" s="53"/>
      <c r="E16" s="43"/>
      <c r="F16" s="63"/>
      <c r="G16" s="53"/>
      <c r="H16" s="43"/>
      <c r="I16" s="64"/>
      <c r="J16" s="55"/>
      <c r="K16" s="11"/>
    </row>
    <row r="18" spans="1:10" ht="33" customHeight="1" x14ac:dyDescent="0.25">
      <c r="A18" s="58"/>
      <c r="B18" s="35"/>
      <c r="C18" s="35"/>
      <c r="D18" s="35"/>
      <c r="E18" s="35"/>
      <c r="F18" s="35"/>
      <c r="G18" s="35"/>
      <c r="H18" s="35"/>
      <c r="I18" s="35"/>
      <c r="J18" s="35"/>
    </row>
    <row r="20" spans="1:10" ht="15.95" customHeight="1" x14ac:dyDescent="0.25">
      <c r="A20" s="65" t="s">
        <v>79</v>
      </c>
      <c r="B20" s="35"/>
      <c r="C20" s="35"/>
      <c r="D20" s="35"/>
      <c r="E20" s="35"/>
      <c r="F20" s="35"/>
      <c r="G20" s="35"/>
      <c r="H20" s="35"/>
      <c r="I20" s="35"/>
      <c r="J20" s="35"/>
    </row>
    <row r="21" spans="1:10" ht="15.95" customHeight="1" thickBot="1" x14ac:dyDescent="0.3"/>
    <row r="22" spans="1:10" ht="15.95" customHeight="1" x14ac:dyDescent="0.25">
      <c r="A22" s="8" t="s">
        <v>25</v>
      </c>
      <c r="B22" s="66" t="s">
        <v>80</v>
      </c>
      <c r="C22" s="67"/>
      <c r="D22" s="67"/>
      <c r="E22" s="67"/>
      <c r="F22" s="67"/>
      <c r="G22" s="68"/>
      <c r="H22" s="69" t="s">
        <v>81</v>
      </c>
      <c r="I22" s="67"/>
      <c r="J22" s="70"/>
    </row>
    <row r="23" spans="1:10" ht="48" customHeight="1" x14ac:dyDescent="0.25">
      <c r="A23" s="20" t="s">
        <v>82</v>
      </c>
      <c r="B23" s="60" t="s">
        <v>83</v>
      </c>
      <c r="C23" s="53"/>
      <c r="D23" s="53"/>
      <c r="E23" s="53"/>
      <c r="F23" s="53"/>
      <c r="G23" s="43"/>
      <c r="H23" s="61"/>
      <c r="I23" s="53"/>
      <c r="J23" s="55"/>
    </row>
    <row r="24" spans="1:10" ht="48" customHeight="1" x14ac:dyDescent="0.25">
      <c r="A24" s="20" t="s">
        <v>84</v>
      </c>
      <c r="B24" s="60" t="s">
        <v>85</v>
      </c>
      <c r="C24" s="53"/>
      <c r="D24" s="53"/>
      <c r="E24" s="53"/>
      <c r="F24" s="53"/>
      <c r="G24" s="43"/>
      <c r="H24" s="61"/>
      <c r="I24" s="53"/>
      <c r="J24" s="55"/>
    </row>
    <row r="25" spans="1:10" ht="48" customHeight="1" x14ac:dyDescent="0.25">
      <c r="A25" s="21">
        <v>3</v>
      </c>
      <c r="B25" s="52" t="s">
        <v>113</v>
      </c>
      <c r="C25" s="53"/>
      <c r="D25" s="53"/>
      <c r="E25" s="53"/>
      <c r="F25" s="53"/>
      <c r="G25" s="43"/>
      <c r="H25" s="54" t="s">
        <v>114</v>
      </c>
      <c r="I25" s="53"/>
      <c r="J25" s="55"/>
    </row>
    <row r="26" spans="1:10" ht="48" customHeight="1" x14ac:dyDescent="0.25">
      <c r="A26" s="34" t="s">
        <v>115</v>
      </c>
      <c r="B26" s="56" t="s">
        <v>124</v>
      </c>
      <c r="C26" s="53"/>
      <c r="D26" s="53"/>
      <c r="E26" s="53"/>
      <c r="F26" s="53"/>
      <c r="G26" s="43"/>
      <c r="H26" s="57" t="s">
        <v>114</v>
      </c>
      <c r="I26" s="53"/>
      <c r="J26" s="55"/>
    </row>
    <row r="27" spans="1:10" ht="48" customHeight="1" x14ac:dyDescent="0.25">
      <c r="A27" s="34" t="s">
        <v>116</v>
      </c>
      <c r="B27" s="59" t="s">
        <v>120</v>
      </c>
      <c r="C27" s="53"/>
      <c r="D27" s="53"/>
      <c r="E27" s="53"/>
      <c r="F27" s="53"/>
      <c r="G27" s="43"/>
      <c r="H27" s="57" t="s">
        <v>114</v>
      </c>
      <c r="I27" s="53"/>
      <c r="J27" s="55"/>
    </row>
    <row r="28" spans="1:10" ht="48" customHeight="1" x14ac:dyDescent="0.25">
      <c r="A28" s="34" t="s">
        <v>117</v>
      </c>
      <c r="B28" s="59" t="s">
        <v>121</v>
      </c>
      <c r="C28" s="53"/>
      <c r="D28" s="53"/>
      <c r="E28" s="53"/>
      <c r="F28" s="53"/>
      <c r="G28" s="43"/>
      <c r="H28" s="57" t="s">
        <v>114</v>
      </c>
      <c r="I28" s="53"/>
      <c r="J28" s="55"/>
    </row>
    <row r="29" spans="1:10" ht="48" customHeight="1" x14ac:dyDescent="0.25">
      <c r="A29" s="34" t="s">
        <v>118</v>
      </c>
      <c r="B29" s="59" t="s">
        <v>122</v>
      </c>
      <c r="C29" s="53"/>
      <c r="D29" s="53"/>
      <c r="E29" s="53"/>
      <c r="F29" s="53"/>
      <c r="G29" s="43"/>
      <c r="H29" s="57" t="s">
        <v>114</v>
      </c>
      <c r="I29" s="53"/>
      <c r="J29" s="55"/>
    </row>
    <row r="30" spans="1:10" ht="48" customHeight="1" x14ac:dyDescent="0.25">
      <c r="A30" s="34" t="s">
        <v>119</v>
      </c>
      <c r="B30" s="59" t="s">
        <v>123</v>
      </c>
      <c r="C30" s="53"/>
      <c r="D30" s="53"/>
      <c r="E30" s="53"/>
      <c r="F30" s="53"/>
      <c r="G30" s="43"/>
      <c r="H30" s="57" t="s">
        <v>114</v>
      </c>
      <c r="I30" s="53"/>
      <c r="J30" s="55"/>
    </row>
    <row r="32" spans="1:10" ht="102" customHeight="1" x14ac:dyDescent="0.25">
      <c r="A32" s="58" t="s">
        <v>86</v>
      </c>
      <c r="B32" s="35"/>
      <c r="C32" s="35"/>
      <c r="D32" s="35"/>
      <c r="E32" s="35"/>
      <c r="F32" s="35"/>
      <c r="G32" s="35"/>
      <c r="H32" s="35"/>
      <c r="I32" s="35"/>
      <c r="J32" s="35"/>
    </row>
    <row r="35" spans="1:10" x14ac:dyDescent="0.25">
      <c r="A35" s="50" t="s">
        <v>87</v>
      </c>
      <c r="B35" s="35"/>
      <c r="C35" s="35"/>
      <c r="D35" s="35"/>
      <c r="E35" s="51" t="s">
        <v>110</v>
      </c>
      <c r="F35" s="35"/>
      <c r="G35" s="35"/>
      <c r="H35" s="35"/>
      <c r="I35" s="35"/>
      <c r="J35" s="35"/>
    </row>
    <row r="37" spans="1:10" x14ac:dyDescent="0.25">
      <c r="A37" s="50" t="s">
        <v>88</v>
      </c>
      <c r="B37" s="35"/>
      <c r="C37" s="35"/>
      <c r="D37" s="35"/>
      <c r="E37" s="51" t="s">
        <v>110</v>
      </c>
      <c r="F37" s="35"/>
      <c r="G37" s="35"/>
      <c r="H37" s="35"/>
      <c r="I37" s="35"/>
      <c r="J37" s="35"/>
    </row>
    <row r="84" spans="1:1" ht="15.75" x14ac:dyDescent="0.25">
      <c r="A84" t="s">
        <v>89</v>
      </c>
    </row>
  </sheetData>
  <sheetProtection algorithmName="SHA-512" hashValue="p1GQCxaXNPobe3o+HJmWzhE7UJu1ztSUUBM7DyXTiOzC3P/h8VnJFiJDpaq7/NWZbGkgNwRm1Gh4r8xXhUnbwQ==" saltValue="AjiNwxGt1zgFlOfORklELg==" spinCount="100000" sheet="1"/>
  <mergeCells count="63">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5:B15"/>
    <mergeCell ref="C15:E15"/>
    <mergeCell ref="F15:H15"/>
    <mergeCell ref="I15:J15"/>
    <mergeCell ref="A13:B13"/>
    <mergeCell ref="C13:E13"/>
    <mergeCell ref="F13:H13"/>
    <mergeCell ref="I13:J13"/>
    <mergeCell ref="A14:B14"/>
    <mergeCell ref="C14:E14"/>
    <mergeCell ref="F14:H14"/>
    <mergeCell ref="I14:J14"/>
    <mergeCell ref="H29:J29"/>
    <mergeCell ref="B24:G24"/>
    <mergeCell ref="H24:J24"/>
    <mergeCell ref="A16:B16"/>
    <mergeCell ref="C16:E16"/>
    <mergeCell ref="F16:H16"/>
    <mergeCell ref="I16:J16"/>
    <mergeCell ref="A18:J18"/>
    <mergeCell ref="A20:J20"/>
    <mergeCell ref="B22:G22"/>
    <mergeCell ref="H22:J22"/>
    <mergeCell ref="B23:G23"/>
    <mergeCell ref="H23:J23"/>
    <mergeCell ref="A35:D35"/>
    <mergeCell ref="E35:J35"/>
    <mergeCell ref="A37:D37"/>
    <mergeCell ref="E37:J37"/>
    <mergeCell ref="B25:G25"/>
    <mergeCell ref="H25:J25"/>
    <mergeCell ref="B26:G26"/>
    <mergeCell ref="H26:J26"/>
    <mergeCell ref="A32:J32"/>
    <mergeCell ref="B30:G30"/>
    <mergeCell ref="H30:J30"/>
    <mergeCell ref="B27:G27"/>
    <mergeCell ref="H27:J27"/>
    <mergeCell ref="B28:G28"/>
    <mergeCell ref="H28:J28"/>
    <mergeCell ref="B29:G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2024-02-11T12:39:19Z</dcterms:modified>
</cp:coreProperties>
</file>