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egidindr\Desktop\Darbui\2023-12 oftalmologija\medex baltic dokumentai\"/>
    </mc:Choice>
  </mc:AlternateContent>
  <xr:revisionPtr revIDLastSave="0" documentId="8_{ED561ADE-32FE-4122-A21B-219B3A0FC55B}" xr6:coauthVersionLast="36" xr6:coauthVersionMax="36" xr10:uidLastSave="{00000000-0000-0000-0000-000000000000}"/>
  <bookViews>
    <workbookView xWindow="3765" yWindow="1440" windowWidth="25425" windowHeight="119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4" i="1" l="1"/>
  <c r="F170" i="1"/>
  <c r="F173" i="1" s="1"/>
  <c r="F174" i="1" s="1"/>
  <c r="F175" i="1" s="1"/>
  <c r="G163" i="1"/>
  <c r="F159" i="1"/>
  <c r="F162" i="1" s="1"/>
  <c r="F163" i="1" s="1"/>
  <c r="F164" i="1" s="1"/>
  <c r="G150" i="1"/>
  <c r="F138" i="1"/>
  <c r="F149" i="1" s="1"/>
  <c r="F150" i="1" s="1"/>
  <c r="F151" i="1" s="1"/>
  <c r="G128" i="1"/>
  <c r="F121" i="1"/>
  <c r="F127" i="1" s="1"/>
  <c r="F128" i="1" s="1"/>
  <c r="F129" i="1" s="1"/>
  <c r="G112" i="1"/>
  <c r="F103" i="1"/>
  <c r="F111" i="1" s="1"/>
  <c r="F112" i="1" s="1"/>
  <c r="F113" i="1" s="1"/>
  <c r="G95" i="1"/>
  <c r="F87" i="1"/>
  <c r="F94" i="1" s="1"/>
  <c r="F95" i="1" s="1"/>
  <c r="F96" i="1" s="1"/>
  <c r="G72" i="1"/>
  <c r="F63" i="1"/>
  <c r="F71" i="1" s="1"/>
  <c r="F72" i="1" s="1"/>
  <c r="F73" i="1" s="1"/>
  <c r="G47" i="1"/>
  <c r="F39" i="1"/>
  <c r="F46" i="1" s="1"/>
  <c r="F47" i="1" s="1"/>
  <c r="F48" i="1" s="1"/>
  <c r="G21" i="1"/>
  <c r="G162" i="1" l="1"/>
  <c r="G94" i="1"/>
  <c r="G46" i="1"/>
  <c r="G127" i="1"/>
  <c r="G71" i="1"/>
  <c r="G149" i="1"/>
  <c r="G173" i="1"/>
  <c r="G111" i="1"/>
</calcChain>
</file>

<file path=xl/sharedStrings.xml><?xml version="1.0" encoding="utf-8"?>
<sst xmlns="http://schemas.openxmlformats.org/spreadsheetml/2006/main" count="333" uniqueCount="198">
  <si>
    <t>PIRKIMO SĄLYGŲ PRIEDAS "PASIŪLYMO FORMA"</t>
  </si>
  <si>
    <t>OFTALMOLOGINĖS PREKĖS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</si>
  <si>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</si>
  <si>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</si>
  <si>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</si>
  <si>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</si>
  <si>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</si>
  <si>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</si>
  <si>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</si>
  <si>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</si>
  <si>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</si>
  <si>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</si>
  <si>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</si>
  <si>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</si>
  <si>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</si>
  <si>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</si>
  <si>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</si>
  <si>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</si>
  <si>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</si>
  <si>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</si>
  <si>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</si>
  <si>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</si>
  <si>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</si>
  <si>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</si>
  <si>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</si>
  <si>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</si>
  <si>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OFTALMOLOGINIAI PEILIUKAI</t>
  </si>
  <si>
    <t>Tiekėjo pasiūlymas:</t>
  </si>
  <si>
    <t>Nr.</t>
  </si>
  <si>
    <t>Pavadinimas</t>
  </si>
  <si>
    <t>Kiekis</t>
  </si>
  <si>
    <t>Mato vienetas</t>
  </si>
  <si>
    <t>Kaina be PVM, Eur</t>
  </si>
  <si>
    <t>Suma be PVM, Eur</t>
  </si>
  <si>
    <t>Tiekėjo siūlomi parametrai ir pridedamo dokumento puslapis patvirtinantis siūlomo parametro reikšmę (privaloma pridėti dokumentą patvirtinantį atitiktį nurodytiems parametrams)</t>
  </si>
  <si>
    <t>1.</t>
  </si>
  <si>
    <t>Oftalmologiniai peiliukai</t>
  </si>
  <si>
    <t>1.1.</t>
  </si>
  <si>
    <t>vnt.</t>
  </si>
  <si>
    <t>1.1.1.</t>
  </si>
  <si>
    <t>Vienkartinis</t>
  </si>
  <si>
    <t>1.1.2.</t>
  </si>
  <si>
    <t>Sterilus</t>
  </si>
  <si>
    <t>1.1.3.</t>
  </si>
  <si>
    <t>Ieties formos, dviejų nuožulnumų</t>
  </si>
  <si>
    <t>1.1.4.</t>
  </si>
  <si>
    <t>Dydis 20G</t>
  </si>
  <si>
    <t>1.1.5.</t>
  </si>
  <si>
    <t>Pjaunančio galiuko ilgis 1,2-1,3mm</t>
  </si>
  <si>
    <t>1.1.6.</t>
  </si>
  <si>
    <t>Neatspindi operacinių šviesos</t>
  </si>
  <si>
    <t>Suma be PVM</t>
  </si>
  <si>
    <t>Taikomas PVM dydis (%)</t>
  </si>
  <si>
    <t>PVM suma</t>
  </si>
  <si>
    <t>Suma su PVM</t>
  </si>
  <si>
    <t>2. DALIS</t>
  </si>
  <si>
    <t>2.</t>
  </si>
  <si>
    <t>2.1.</t>
  </si>
  <si>
    <t>2.1.1.</t>
  </si>
  <si>
    <t>2.1.2.</t>
  </si>
  <si>
    <t>2.1.3.</t>
  </si>
  <si>
    <t>2.1.4.</t>
  </si>
  <si>
    <t>Nugaląsti iš abiejų pusių</t>
  </si>
  <si>
    <t>2.1.5.</t>
  </si>
  <si>
    <t>Ašmenys palenkti 45⁰ kampu</t>
  </si>
  <si>
    <t>2.1.6.</t>
  </si>
  <si>
    <t>2.1.7.</t>
  </si>
  <si>
    <t>Ašmenų ilgis 2,4mm (±0,1mm)</t>
  </si>
  <si>
    <t>3. DALIS</t>
  </si>
  <si>
    <t>MOVA</t>
  </si>
  <si>
    <t>3.</t>
  </si>
  <si>
    <t>Mova</t>
  </si>
  <si>
    <t>3.1.</t>
  </si>
  <si>
    <t>3.1.1.</t>
  </si>
  <si>
    <t>Silikoninė infuzijos mova</t>
  </si>
  <si>
    <t>3.1.2.</t>
  </si>
  <si>
    <t>Užmaunama ant 0.9 mm kotelio antgalio</t>
  </si>
  <si>
    <t>3.1.3.</t>
  </si>
  <si>
    <t>Mova turi būti patvirtinta „Centurion“ aparato gamintojo, kaip tinkama naudoti su Alcon Ozil rankena</t>
  </si>
  <si>
    <t>3.1.4.</t>
  </si>
  <si>
    <t>Sterili</t>
  </si>
  <si>
    <t>3.1.5.</t>
  </si>
  <si>
    <t>Vienkartinė</t>
  </si>
  <si>
    <t>3.1.6.</t>
  </si>
  <si>
    <t>Su numatyta pakuotės atidarymo vieta</t>
  </si>
  <si>
    <t>4. DALIS</t>
  </si>
  <si>
    <t>ANTGALIS</t>
  </si>
  <si>
    <t>4.</t>
  </si>
  <si>
    <t>Antgalis</t>
  </si>
  <si>
    <t>4.1.</t>
  </si>
  <si>
    <t>vnt</t>
  </si>
  <si>
    <t>4.1.1.</t>
  </si>
  <si>
    <t xml:space="preserve">30° Kelman tipo </t>
  </si>
  <si>
    <t>4.1.2.</t>
  </si>
  <si>
    <t xml:space="preserve">0,9 mm diametro </t>
  </si>
  <si>
    <t>4.1.3.</t>
  </si>
  <si>
    <t>Pagaminta iš titano lydinio</t>
  </si>
  <si>
    <t>4.1.4.</t>
  </si>
  <si>
    <t>Antgaliai turi būti patvirtinti “Centurion” aparato gamintojo, kaip tinkami naudoti su Alcon Ozil rankena</t>
  </si>
  <si>
    <t>4.1.5.</t>
  </si>
  <si>
    <t>4.1.6.</t>
  </si>
  <si>
    <t>4.1.7.</t>
  </si>
  <si>
    <t>5. DALIS</t>
  </si>
  <si>
    <t>PRIEKINIS VITREKTOMAS</t>
  </si>
  <si>
    <t>5.</t>
  </si>
  <si>
    <t>Priekinis vitrektomas</t>
  </si>
  <si>
    <t>5.1.</t>
  </si>
  <si>
    <t>5.1.1.</t>
  </si>
  <si>
    <t>Priekinis vitrektomas, tinkantis aparatui Alcon Centurion</t>
  </si>
  <si>
    <t>5.1.2.</t>
  </si>
  <si>
    <t>5.1.3.</t>
  </si>
  <si>
    <t>5.1.4.</t>
  </si>
  <si>
    <t>Dydis 23G</t>
  </si>
  <si>
    <t>5.1.5.</t>
  </si>
  <si>
    <t>6. DALIS</t>
  </si>
  <si>
    <t xml:space="preserve">BIMANUALINĖS IRIGACIJOS/ASPIRACIJOS KOTELIAI </t>
  </si>
  <si>
    <t>6.</t>
  </si>
  <si>
    <t xml:space="preserve">Bimanualinės irigacijos/aspiracijos koteliai </t>
  </si>
  <si>
    <t>6.1.</t>
  </si>
  <si>
    <t>6.1.1.</t>
  </si>
  <si>
    <t xml:space="preserve">Skirti fakoemulsifikatoriui Centurion vision system  </t>
  </si>
  <si>
    <t>6.1.2.</t>
  </si>
  <si>
    <t>Vienkartinis, sterilus</t>
  </si>
  <si>
    <t>6.1.3.</t>
  </si>
  <si>
    <t>Pieštuko tipo</t>
  </si>
  <si>
    <t>6.1.4.</t>
  </si>
  <si>
    <t>Kalibras 21G/0,8mm</t>
  </si>
  <si>
    <t>6.1.5.</t>
  </si>
  <si>
    <t xml:space="preserve">Angos diametras 1,1mm </t>
  </si>
  <si>
    <t>6.1.6.</t>
  </si>
  <si>
    <t>Aspiracijos kaniulė lenkta</t>
  </si>
  <si>
    <t>6.1.7.</t>
  </si>
  <si>
    <t xml:space="preserve">Aspiracijos porto diametras 0,35mm </t>
  </si>
  <si>
    <t>6.1.8.</t>
  </si>
  <si>
    <t>1 irigacijos portas</t>
  </si>
  <si>
    <t>6.1.9.</t>
  </si>
  <si>
    <t xml:space="preserve">Irigacijos porto diametas 0,5mm </t>
  </si>
  <si>
    <t>6.1.10.</t>
  </si>
  <si>
    <t xml:space="preserve">Su numatyta pakuotės atidarymo vieta. </t>
  </si>
  <si>
    <t>7. DALIS</t>
  </si>
  <si>
    <t>ZONDAS AKIMS</t>
  </si>
  <si>
    <t>7.</t>
  </si>
  <si>
    <t>Zondas akims</t>
  </si>
  <si>
    <t>7.1.</t>
  </si>
  <si>
    <t>7.1.1.</t>
  </si>
  <si>
    <t>Zondas skirtas kontaktiniam tonometrui,,Icare PRO TA03'' akių tyrimams atlikti</t>
  </si>
  <si>
    <t>7.1.2.</t>
  </si>
  <si>
    <t>Ilgis 15mm (±0,1mm)</t>
  </si>
  <si>
    <t>8. DALIS</t>
  </si>
  <si>
    <t>8.</t>
  </si>
  <si>
    <t>8.1.</t>
  </si>
  <si>
    <t>8.1.1.</t>
  </si>
  <si>
    <t>Zondas skirtas kontaktiniam tonometrui,,Icare 100TA011SN2244AJ170'' akių tyrimams atlikti</t>
  </si>
  <si>
    <t>8.1.2.</t>
  </si>
  <si>
    <t>Zondo ilgis 40,4 mm (±0,5mm)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</si>
  <si>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</si>
  <si>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</si>
  <si>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</si>
  <si>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</si>
  <si>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</si>
  <si>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</si>
  <si>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</si>
  <si>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</si>
  <si>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</si>
  <si>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</si>
  <si>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</si>
  <si>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</si>
  <si>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</si>
  <si>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</si>
  <si>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</si>
  <si>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</si>
  <si>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</si>
  <si>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</si>
  <si>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</si>
  <si>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</si>
  <si>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8663-1 2023-12-13 08:31:17</t>
  </si>
  <si>
    <t>Oftalmologiniai peiliukai su koteliu</t>
  </si>
  <si>
    <t>Rombo formos</t>
  </si>
  <si>
    <t>Pavadinimas, gamintojas, gaminio kodas</t>
  </si>
  <si>
    <t>2024 01 08</t>
  </si>
  <si>
    <t>240108lsmulkl1</t>
  </si>
  <si>
    <t>KAUNAS</t>
  </si>
  <si>
    <t>UAB Medex Baltic</t>
  </si>
  <si>
    <t>Rokelių g.10, LT-46148 Kaunas</t>
  </si>
  <si>
    <t>LT100002899912</t>
  </si>
  <si>
    <t>Direktorius Paulius Šultė</t>
  </si>
  <si>
    <t>AB Citadele bankas, A/S LT547290000012467528</t>
  </si>
  <si>
    <t>+37067765241, info@medex.lt</t>
  </si>
  <si>
    <t>Direktorius Paulius Šultė,+37067765241, info@medex.lt</t>
  </si>
  <si>
    <t>NE</t>
  </si>
  <si>
    <t>Katalogai, failas "Katalogai_0105s"</t>
  </si>
  <si>
    <t>CE sertifikatas, failas "CE sertifikatas_1218s"</t>
  </si>
  <si>
    <t>Direktorius</t>
  </si>
  <si>
    <t>Paulius Šultė</t>
  </si>
  <si>
    <t>Pjaunančio galiuko ilgis 1,2 mm</t>
  </si>
  <si>
    <t>Ovation International (Indija)/ OVR6560</t>
  </si>
  <si>
    <t>Ašmenų ilgis 2,4mm</t>
  </si>
  <si>
    <t>Ovation International (Indija)/ OVR6224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</si>
</sst>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4" xfId="0" applyFont="1" applyFill="1" applyBorder="1" applyAlignment="1">
      <alignment horizontal="center" vertical="center"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6" fillId="2" borderId="1" xfId="0" applyFont="1" applyFill="1" applyBorder="1" applyAlignment="1">
      <alignment horizontal="left"/>
    </xf>
    <xf numFmtId="0" fontId="6" fillId="5" borderId="1" xfId="0" applyFont="1" applyFill="1" applyBorder="1" applyProtection="1">
      <protection locked="0"/>
    </xf>
    <xf numFmtId="0" fontId="6" fillId="4" borderId="0" xfId="0" applyFont="1" applyFill="1"/>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5" borderId="0" xfId="0" applyFont="1" applyFill="1" applyProtection="1">
      <protection locked="0"/>
    </xf>
    <xf numFmtId="0" fontId="5" fillId="4" borderId="23" xfId="0" applyFont="1" applyFill="1" applyBorder="1"/>
    <xf numFmtId="0" fontId="6" fillId="4" borderId="23" xfId="0" applyFont="1" applyFill="1" applyBorder="1"/>
    <xf numFmtId="0" fontId="6" fillId="6" borderId="23" xfId="0" applyFont="1" applyFill="1" applyBorder="1" applyProtection="1">
      <protection locked="0"/>
    </xf>
    <xf numFmtId="0" fontId="6" fillId="5" borderId="23" xfId="0" applyFont="1" applyFill="1" applyBorder="1" applyProtection="1">
      <protection locked="0"/>
    </xf>
    <xf numFmtId="0" fontId="5" fillId="4" borderId="23" xfId="0" applyFont="1" applyFill="1" applyBorder="1" applyAlignment="1">
      <alignment wrapText="1"/>
    </xf>
    <xf numFmtId="0" fontId="6" fillId="4" borderId="23" xfId="0" applyFont="1" applyFill="1" applyBorder="1" applyAlignment="1">
      <alignment wrapText="1"/>
    </xf>
    <xf numFmtId="0" fontId="6" fillId="5" borderId="23" xfId="0" applyFont="1" applyFill="1" applyBorder="1" applyAlignment="1" applyProtection="1">
      <alignment horizontal="center" vertical="center" wrapText="1"/>
      <protection locked="0"/>
    </xf>
    <xf numFmtId="0" fontId="6" fillId="0" borderId="23" xfId="0" applyFont="1" applyFill="1" applyBorder="1" applyAlignment="1">
      <alignment wrapText="1"/>
    </xf>
    <xf numFmtId="0" fontId="6" fillId="5" borderId="23" xfId="0" applyFont="1" applyFill="1" applyBorder="1" applyAlignment="1" applyProtection="1">
      <alignment vertical="center"/>
      <protection locked="0"/>
    </xf>
    <xf numFmtId="0" fontId="6" fillId="0" borderId="23" xfId="0" applyFont="1" applyFill="1" applyBorder="1" applyAlignment="1">
      <alignment vertical="center" wrapText="1"/>
    </xf>
    <xf numFmtId="0" fontId="6" fillId="5" borderId="23" xfId="0" applyFont="1" applyFill="1" applyBorder="1" applyAlignment="1" applyProtection="1">
      <alignment wrapText="1"/>
      <protection locked="0"/>
    </xf>
    <xf numFmtId="0" fontId="6" fillId="6" borderId="23" xfId="0" applyFont="1" applyFill="1" applyBorder="1" applyAlignment="1" applyProtection="1">
      <alignment horizontal="center" vertical="center"/>
      <protection locked="0"/>
    </xf>
    <xf numFmtId="0" fontId="6" fillId="2" borderId="0" xfId="0" applyFont="1" applyFill="1"/>
    <xf numFmtId="0" fontId="6" fillId="5" borderId="1" xfId="0" applyFont="1" applyFill="1" applyBorder="1" applyAlignment="1" applyProtection="1">
      <alignment horizontal="center" vertical="center" wrapText="1"/>
      <protection locked="0"/>
    </xf>
    <xf numFmtId="0" fontId="7" fillId="0" borderId="16" xfId="0" applyFont="1" applyBorder="1" applyProtection="1">
      <protection locked="0"/>
    </xf>
    <xf numFmtId="0" fontId="7" fillId="0" borderId="15" xfId="0" applyFont="1" applyBorder="1" applyProtection="1">
      <protection locked="0"/>
    </xf>
    <xf numFmtId="49" fontId="6" fillId="5" borderId="1" xfId="0" applyNumberFormat="1" applyFont="1" applyFill="1" applyBorder="1" applyAlignment="1" applyProtection="1">
      <alignment horizontal="center" vertical="center" wrapText="1"/>
      <protection locked="0"/>
    </xf>
    <xf numFmtId="49" fontId="7" fillId="0" borderId="16" xfId="0" applyNumberFormat="1" applyFont="1" applyBorder="1" applyProtection="1">
      <protection locked="0"/>
    </xf>
    <xf numFmtId="49" fontId="7" fillId="0" borderId="15" xfId="0" applyNumberFormat="1" applyFont="1" applyBorder="1" applyProtection="1">
      <protection locked="0"/>
    </xf>
    <xf numFmtId="49" fontId="8" fillId="2" borderId="2" xfId="0" applyNumberFormat="1" applyFont="1" applyFill="1" applyBorder="1" applyAlignment="1">
      <alignment horizontal="left" vertical="center" wrapText="1"/>
    </xf>
    <xf numFmtId="0" fontId="7" fillId="0" borderId="22" xfId="0" applyFont="1" applyBorder="1" applyAlignment="1">
      <alignment wrapText="1"/>
    </xf>
    <xf numFmtId="0" fontId="5" fillId="2" borderId="0" xfId="0" applyFont="1" applyFill="1"/>
    <xf numFmtId="0" fontId="6" fillId="2" borderId="1" xfId="0" applyFont="1" applyFill="1" applyBorder="1" applyAlignment="1">
      <alignment vertical="center" wrapText="1"/>
    </xf>
    <xf numFmtId="0" fontId="7" fillId="0" borderId="15" xfId="0" applyFont="1" applyBorder="1" applyAlignment="1">
      <alignment wrapText="1"/>
    </xf>
    <xf numFmtId="0" fontId="6" fillId="4" borderId="23" xfId="0" applyFont="1" applyFill="1" applyBorder="1" applyAlignment="1">
      <alignment vertical="center" wrapText="1"/>
    </xf>
    <xf numFmtId="0" fontId="7" fillId="0" borderId="23" xfId="0" applyFont="1" applyBorder="1" applyAlignment="1">
      <alignment wrapText="1"/>
    </xf>
    <xf numFmtId="0" fontId="6" fillId="2" borderId="0" xfId="0" applyFont="1" applyFill="1" applyAlignment="1">
      <alignment vertical="center" wrapText="1"/>
    </xf>
    <xf numFmtId="0" fontId="6" fillId="5" borderId="23" xfId="0" applyFont="1" applyFill="1" applyBorder="1" applyAlignment="1" applyProtection="1">
      <alignment horizontal="center" vertical="center" wrapText="1"/>
      <protection locked="0"/>
    </xf>
    <xf numFmtId="0" fontId="7" fillId="0" borderId="23" xfId="0" applyFont="1"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1" fillId="5" borderId="1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76"/>
  <sheetViews>
    <sheetView tabSelected="1" topLeftCell="A52" workbookViewId="0">
      <selection activeCell="J68" sqref="J68"/>
    </sheetView>
  </sheetViews>
  <sheetFormatPr defaultColWidth="17.375" defaultRowHeight="15" x14ac:dyDescent="0.25"/>
  <cols>
    <col min="1" max="1" width="17.375" style="14"/>
    <col min="2" max="2" width="22.25" style="14" customWidth="1"/>
    <col min="3" max="3" width="10.125" style="14" customWidth="1"/>
    <col min="4" max="4" width="14.125" style="14" customWidth="1"/>
    <col min="5" max="5" width="15.375" style="14" customWidth="1"/>
    <col min="6" max="6" width="15.875" style="14" customWidth="1"/>
    <col min="7" max="7" width="19.375" style="14" customWidth="1"/>
    <col min="8" max="8" width="32.5" style="14" customWidth="1"/>
    <col min="9" max="16384" width="17.375" style="14"/>
  </cols>
  <sheetData>
    <row r="2" spans="1:6" x14ac:dyDescent="0.25">
      <c r="A2" s="12" t="s">
        <v>0</v>
      </c>
      <c r="B2" s="13"/>
    </row>
    <row r="3" spans="1:6" x14ac:dyDescent="0.25">
      <c r="B3" s="15"/>
    </row>
    <row r="4" spans="1:6" x14ac:dyDescent="0.25">
      <c r="A4" s="12" t="s">
        <v>1</v>
      </c>
      <c r="B4" s="13"/>
    </row>
    <row r="5" spans="1:6" x14ac:dyDescent="0.25">
      <c r="A5" s="13"/>
      <c r="B5" s="13"/>
    </row>
    <row r="6" spans="1:6" x14ac:dyDescent="0.25">
      <c r="A6" s="14" t="s">
        <v>2</v>
      </c>
      <c r="B6" s="12" t="s">
        <v>3</v>
      </c>
    </row>
    <row r="7" spans="1:6" x14ac:dyDescent="0.25">
      <c r="B7" s="13"/>
    </row>
    <row r="8" spans="1:6" x14ac:dyDescent="0.25">
      <c r="A8" s="16" t="s">
        <v>4</v>
      </c>
      <c r="B8" s="17" t="s">
        <v>179</v>
      </c>
    </row>
    <row r="9" spans="1:6" x14ac:dyDescent="0.25">
      <c r="A9" s="16" t="s">
        <v>5</v>
      </c>
      <c r="B9" s="17" t="s">
        <v>180</v>
      </c>
    </row>
    <row r="10" spans="1:6" x14ac:dyDescent="0.25">
      <c r="A10" s="16" t="s">
        <v>6</v>
      </c>
      <c r="B10" s="17" t="s">
        <v>181</v>
      </c>
    </row>
    <row r="12" spans="1:6" ht="15.75" x14ac:dyDescent="0.25">
      <c r="A12" s="44" t="s">
        <v>7</v>
      </c>
      <c r="B12" s="45"/>
      <c r="C12" s="35" t="s">
        <v>182</v>
      </c>
      <c r="D12" s="36"/>
      <c r="E12" s="36"/>
      <c r="F12" s="37"/>
    </row>
    <row r="13" spans="1:6" ht="15.95" customHeight="1" x14ac:dyDescent="0.25">
      <c r="A13" s="41" t="s">
        <v>8</v>
      </c>
      <c r="B13" s="42"/>
      <c r="C13" s="35">
        <v>300637605</v>
      </c>
      <c r="D13" s="36"/>
      <c r="E13" s="36"/>
      <c r="F13" s="37"/>
    </row>
    <row r="14" spans="1:6" ht="15.95" customHeight="1" x14ac:dyDescent="0.25">
      <c r="A14" s="41" t="s">
        <v>9</v>
      </c>
      <c r="B14" s="42"/>
      <c r="C14" s="35" t="s">
        <v>183</v>
      </c>
      <c r="D14" s="36"/>
      <c r="E14" s="36"/>
      <c r="F14" s="37"/>
    </row>
    <row r="15" spans="1:6" ht="15.95" customHeight="1" x14ac:dyDescent="0.25">
      <c r="A15" s="44" t="s">
        <v>10</v>
      </c>
      <c r="B15" s="45"/>
      <c r="C15" s="35" t="s">
        <v>184</v>
      </c>
      <c r="D15" s="36"/>
      <c r="E15" s="36"/>
      <c r="F15" s="37"/>
    </row>
    <row r="16" spans="1:6" ht="63" customHeight="1" x14ac:dyDescent="0.25">
      <c r="A16" s="41" t="s">
        <v>11</v>
      </c>
      <c r="B16" s="42"/>
      <c r="C16" s="35" t="s">
        <v>186</v>
      </c>
      <c r="D16" s="36"/>
      <c r="E16" s="36"/>
      <c r="F16" s="37"/>
    </row>
    <row r="17" spans="1:7" ht="15.95" customHeight="1" x14ac:dyDescent="0.25">
      <c r="A17" s="44" t="s">
        <v>12</v>
      </c>
      <c r="B17" s="45"/>
      <c r="C17" s="35" t="s">
        <v>185</v>
      </c>
      <c r="D17" s="36"/>
      <c r="E17" s="36"/>
      <c r="F17" s="37"/>
    </row>
    <row r="18" spans="1:7" ht="15.95" customHeight="1" x14ac:dyDescent="0.25">
      <c r="A18" s="44" t="s">
        <v>13</v>
      </c>
      <c r="B18" s="45"/>
      <c r="C18" s="38" t="s">
        <v>187</v>
      </c>
      <c r="D18" s="39"/>
      <c r="E18" s="39"/>
      <c r="F18" s="40"/>
    </row>
    <row r="19" spans="1:7" ht="56.25" customHeight="1" x14ac:dyDescent="0.25">
      <c r="A19" s="44" t="s">
        <v>14</v>
      </c>
      <c r="B19" s="45"/>
      <c r="C19" s="35" t="s">
        <v>185</v>
      </c>
      <c r="D19" s="36"/>
      <c r="E19" s="36"/>
      <c r="F19" s="37"/>
    </row>
    <row r="20" spans="1:7" ht="62.25" customHeight="1" x14ac:dyDescent="0.25">
      <c r="A20" s="44" t="s">
        <v>15</v>
      </c>
      <c r="B20" s="45"/>
      <c r="C20" s="38" t="s">
        <v>188</v>
      </c>
      <c r="D20" s="39"/>
      <c r="E20" s="39"/>
      <c r="F20" s="40"/>
    </row>
    <row r="21" spans="1:7" ht="105" customHeight="1" x14ac:dyDescent="0.25">
      <c r="A21" s="46" t="s">
        <v>16</v>
      </c>
      <c r="B21" s="47"/>
      <c r="C21" s="49"/>
      <c r="D21" s="50"/>
      <c r="E21" s="50"/>
      <c r="F21" s="50"/>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3"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8" t="s">
        <v>22</v>
      </c>
      <c r="B28" s="34"/>
      <c r="C28" s="34"/>
      <c r="D28" s="34"/>
      <c r="E28" s="34"/>
      <c r="F28" s="34"/>
    </row>
    <row r="29" spans="1:7" x14ac:dyDescent="0.25">
      <c r="A29" s="34" t="s">
        <v>23</v>
      </c>
      <c r="B29" s="34"/>
      <c r="C29" s="34"/>
      <c r="D29" s="34"/>
      <c r="E29" s="34"/>
      <c r="F29" s="34"/>
    </row>
    <row r="30" spans="1:7" x14ac:dyDescent="0.25">
      <c r="A30" s="18" t="s">
        <v>24</v>
      </c>
      <c r="D30" s="21"/>
    </row>
    <row r="31" spans="1:7" x14ac:dyDescent="0.25">
      <c r="A31" s="18"/>
      <c r="D31" s="21"/>
    </row>
    <row r="32" spans="1:7" x14ac:dyDescent="0.25">
      <c r="A32" s="18"/>
      <c r="D32" s="21"/>
    </row>
    <row r="33" spans="1:8" x14ac:dyDescent="0.25">
      <c r="A33" s="18"/>
    </row>
    <row r="34" spans="1:8" x14ac:dyDescent="0.25">
      <c r="A34" s="12" t="s">
        <v>25</v>
      </c>
      <c r="B34" s="12" t="s">
        <v>26</v>
      </c>
    </row>
    <row r="36" spans="1:8" x14ac:dyDescent="0.25">
      <c r="A36" s="12" t="s">
        <v>27</v>
      </c>
    </row>
    <row r="37" spans="1:8" ht="94.5" customHeight="1" x14ac:dyDescent="0.25">
      <c r="A37" s="22" t="s">
        <v>28</v>
      </c>
      <c r="B37" s="22" t="s">
        <v>29</v>
      </c>
      <c r="C37" s="22" t="s">
        <v>30</v>
      </c>
      <c r="D37" s="22" t="s">
        <v>31</v>
      </c>
      <c r="E37" s="26" t="s">
        <v>32</v>
      </c>
      <c r="F37" s="26" t="s">
        <v>33</v>
      </c>
      <c r="G37" s="26" t="s">
        <v>178</v>
      </c>
      <c r="H37" s="26" t="s">
        <v>34</v>
      </c>
    </row>
    <row r="38" spans="1:8" ht="18.75" customHeight="1" x14ac:dyDescent="0.25">
      <c r="A38" s="22" t="s">
        <v>35</v>
      </c>
      <c r="B38" s="26" t="s">
        <v>36</v>
      </c>
      <c r="C38" s="23"/>
      <c r="D38" s="23"/>
      <c r="E38" s="23"/>
      <c r="F38" s="23"/>
      <c r="G38" s="23"/>
      <c r="H38" s="23"/>
    </row>
    <row r="39" spans="1:8" ht="30" x14ac:dyDescent="0.25">
      <c r="A39" s="23" t="s">
        <v>37</v>
      </c>
      <c r="B39" s="27" t="s">
        <v>176</v>
      </c>
      <c r="C39" s="23">
        <v>700</v>
      </c>
      <c r="D39" s="23" t="s">
        <v>38</v>
      </c>
      <c r="E39" s="24">
        <v>1.68</v>
      </c>
      <c r="F39" s="23">
        <f>IF(ISBLANK(E39),"", PRODUCT(C39,E39))</f>
        <v>1176</v>
      </c>
      <c r="G39" s="32" t="s">
        <v>195</v>
      </c>
      <c r="H39" s="23"/>
    </row>
    <row r="40" spans="1:8" x14ac:dyDescent="0.25">
      <c r="A40" s="23" t="s">
        <v>39</v>
      </c>
      <c r="B40" s="27" t="s">
        <v>40</v>
      </c>
      <c r="C40" s="23"/>
      <c r="D40" s="23"/>
      <c r="E40" s="23"/>
      <c r="F40" s="23"/>
      <c r="G40" s="23"/>
      <c r="H40" s="31" t="s">
        <v>40</v>
      </c>
    </row>
    <row r="41" spans="1:8" x14ac:dyDescent="0.25">
      <c r="A41" s="23" t="s">
        <v>41</v>
      </c>
      <c r="B41" s="27" t="s">
        <v>42</v>
      </c>
      <c r="C41" s="23"/>
      <c r="D41" s="23"/>
      <c r="E41" s="23"/>
      <c r="F41" s="23"/>
      <c r="G41" s="23"/>
      <c r="H41" s="30" t="s">
        <v>42</v>
      </c>
    </row>
    <row r="42" spans="1:8" ht="30" x14ac:dyDescent="0.25">
      <c r="A42" s="23" t="s">
        <v>43</v>
      </c>
      <c r="B42" s="27" t="s">
        <v>44</v>
      </c>
      <c r="C42" s="23"/>
      <c r="D42" s="23"/>
      <c r="E42" s="23"/>
      <c r="F42" s="23"/>
      <c r="G42" s="23"/>
      <c r="H42" s="30" t="s">
        <v>44</v>
      </c>
    </row>
    <row r="43" spans="1:8" x14ac:dyDescent="0.25">
      <c r="A43" s="23" t="s">
        <v>45</v>
      </c>
      <c r="B43" s="27" t="s">
        <v>46</v>
      </c>
      <c r="C43" s="23"/>
      <c r="D43" s="23"/>
      <c r="E43" s="23"/>
      <c r="F43" s="23"/>
      <c r="G43" s="23"/>
      <c r="H43" s="30" t="s">
        <v>46</v>
      </c>
    </row>
    <row r="44" spans="1:8" ht="30" x14ac:dyDescent="0.25">
      <c r="A44" s="23" t="s">
        <v>47</v>
      </c>
      <c r="B44" s="27" t="s">
        <v>48</v>
      </c>
      <c r="C44" s="23"/>
      <c r="D44" s="23"/>
      <c r="E44" s="23"/>
      <c r="F44" s="23"/>
      <c r="G44" s="23"/>
      <c r="H44" s="30" t="s">
        <v>194</v>
      </c>
    </row>
    <row r="45" spans="1:8" ht="30" x14ac:dyDescent="0.25">
      <c r="A45" s="23" t="s">
        <v>49</v>
      </c>
      <c r="B45" s="27" t="s">
        <v>50</v>
      </c>
      <c r="C45" s="23"/>
      <c r="D45" s="23"/>
      <c r="E45" s="23"/>
      <c r="F45" s="23"/>
      <c r="G45" s="23"/>
      <c r="H45" s="30" t="s">
        <v>50</v>
      </c>
    </row>
    <row r="46" spans="1:8" x14ac:dyDescent="0.25">
      <c r="E46" s="22" t="s">
        <v>51</v>
      </c>
      <c r="F46" s="22">
        <f>IF((COUNT(C39:C45)&lt;&gt;COUNT(F39:F45)),"", ROUND(SUM(F39:F45),2))</f>
        <v>1176</v>
      </c>
      <c r="G46" s="18" t="str">
        <f>IF((COUNT(C39:C45)&lt;&gt;COUNT(F39:F45)),"Neužpildytos visų objektų kainos", "")</f>
        <v/>
      </c>
    </row>
    <row r="47" spans="1:8" x14ac:dyDescent="0.25">
      <c r="C47" s="22" t="s">
        <v>52</v>
      </c>
      <c r="D47" s="25">
        <v>5</v>
      </c>
      <c r="E47" s="22" t="s">
        <v>53</v>
      </c>
      <c r="F47" s="22">
        <f>IF(OR(F46="",D47=""),"", ROUND(PRODUCT(D47,F46)/100,2))</f>
        <v>58.8</v>
      </c>
      <c r="G47" s="18" t="str">
        <f>IF(D47="", "Nurodykite taikomą PVM dydį", "")</f>
        <v/>
      </c>
    </row>
    <row r="48" spans="1:8" x14ac:dyDescent="0.25">
      <c r="E48" s="22" t="s">
        <v>54</v>
      </c>
      <c r="F48" s="22">
        <f>IF(ISBLANK(F47), "", ROUND(SUM(F46:F47),2))</f>
        <v>1234.8</v>
      </c>
    </row>
    <row r="58" spans="1:8" x14ac:dyDescent="0.25">
      <c r="A58" s="12" t="s">
        <v>55</v>
      </c>
      <c r="B58" s="12" t="s">
        <v>26</v>
      </c>
    </row>
    <row r="60" spans="1:8" x14ac:dyDescent="0.25">
      <c r="A60" s="12" t="s">
        <v>27</v>
      </c>
    </row>
    <row r="61" spans="1:8" ht="107.25" customHeight="1" x14ac:dyDescent="0.25">
      <c r="A61" s="22" t="s">
        <v>28</v>
      </c>
      <c r="B61" s="22" t="s">
        <v>29</v>
      </c>
      <c r="C61" s="22" t="s">
        <v>30</v>
      </c>
      <c r="D61" s="22" t="s">
        <v>31</v>
      </c>
      <c r="E61" s="26" t="s">
        <v>32</v>
      </c>
      <c r="F61" s="26" t="s">
        <v>33</v>
      </c>
      <c r="G61" s="26" t="s">
        <v>178</v>
      </c>
      <c r="H61" s="26" t="s">
        <v>34</v>
      </c>
    </row>
    <row r="62" spans="1:8" ht="33" customHeight="1" x14ac:dyDescent="0.25">
      <c r="A62" s="22" t="s">
        <v>56</v>
      </c>
      <c r="B62" s="26" t="s">
        <v>36</v>
      </c>
      <c r="C62" s="23"/>
      <c r="D62" s="23"/>
      <c r="E62" s="23"/>
      <c r="F62" s="23"/>
      <c r="G62" s="23"/>
      <c r="H62" s="23"/>
    </row>
    <row r="63" spans="1:8" ht="30" x14ac:dyDescent="0.25">
      <c r="A63" s="23" t="s">
        <v>57</v>
      </c>
      <c r="B63" s="27" t="s">
        <v>176</v>
      </c>
      <c r="C63" s="23">
        <v>700</v>
      </c>
      <c r="D63" s="23" t="s">
        <v>38</v>
      </c>
      <c r="E63" s="33">
        <v>1.68</v>
      </c>
      <c r="F63" s="23">
        <f>IF(ISBLANK(E63),"", PRODUCT(C63,E63))</f>
        <v>1176</v>
      </c>
      <c r="G63" s="28" t="s">
        <v>197</v>
      </c>
      <c r="H63" s="23"/>
    </row>
    <row r="64" spans="1:8" x14ac:dyDescent="0.25">
      <c r="A64" s="23" t="s">
        <v>58</v>
      </c>
      <c r="B64" s="27" t="s">
        <v>40</v>
      </c>
      <c r="C64" s="23"/>
      <c r="D64" s="23"/>
      <c r="E64" s="23"/>
      <c r="F64" s="23"/>
      <c r="G64" s="23"/>
      <c r="H64" s="29" t="s">
        <v>40</v>
      </c>
    </row>
    <row r="65" spans="1:8" x14ac:dyDescent="0.25">
      <c r="A65" s="23" t="s">
        <v>59</v>
      </c>
      <c r="B65" s="27" t="s">
        <v>42</v>
      </c>
      <c r="C65" s="23"/>
      <c r="D65" s="23"/>
      <c r="E65" s="23"/>
      <c r="F65" s="23"/>
      <c r="G65" s="23"/>
      <c r="H65" s="29" t="s">
        <v>42</v>
      </c>
    </row>
    <row r="66" spans="1:8" x14ac:dyDescent="0.25">
      <c r="A66" s="23" t="s">
        <v>60</v>
      </c>
      <c r="B66" s="27" t="s">
        <v>177</v>
      </c>
      <c r="C66" s="23"/>
      <c r="D66" s="23"/>
      <c r="E66" s="23"/>
      <c r="F66" s="23"/>
      <c r="G66" s="23"/>
      <c r="H66" s="29" t="s">
        <v>177</v>
      </c>
    </row>
    <row r="67" spans="1:8" x14ac:dyDescent="0.25">
      <c r="A67" s="23" t="s">
        <v>61</v>
      </c>
      <c r="B67" s="27" t="s">
        <v>62</v>
      </c>
      <c r="C67" s="23"/>
      <c r="D67" s="23"/>
      <c r="E67" s="23"/>
      <c r="F67" s="23"/>
      <c r="G67" s="23"/>
      <c r="H67" s="29" t="s">
        <v>62</v>
      </c>
    </row>
    <row r="68" spans="1:8" ht="30" x14ac:dyDescent="0.25">
      <c r="A68" s="23" t="s">
        <v>63</v>
      </c>
      <c r="B68" s="27" t="s">
        <v>64</v>
      </c>
      <c r="C68" s="23"/>
      <c r="D68" s="23"/>
      <c r="E68" s="23"/>
      <c r="F68" s="23"/>
      <c r="G68" s="23"/>
      <c r="H68" s="29" t="s">
        <v>64</v>
      </c>
    </row>
    <row r="69" spans="1:8" ht="30" x14ac:dyDescent="0.25">
      <c r="A69" s="23" t="s">
        <v>65</v>
      </c>
      <c r="B69" s="27" t="s">
        <v>67</v>
      </c>
      <c r="C69" s="23"/>
      <c r="D69" s="23"/>
      <c r="E69" s="23"/>
      <c r="F69" s="23"/>
      <c r="G69" s="23"/>
      <c r="H69" s="29" t="s">
        <v>196</v>
      </c>
    </row>
    <row r="70" spans="1:8" ht="30" x14ac:dyDescent="0.25">
      <c r="A70" s="23" t="s">
        <v>66</v>
      </c>
      <c r="B70" s="27" t="s">
        <v>50</v>
      </c>
      <c r="C70" s="23"/>
      <c r="D70" s="23"/>
      <c r="E70" s="23"/>
      <c r="F70" s="23"/>
      <c r="G70" s="23"/>
      <c r="H70" s="29" t="s">
        <v>50</v>
      </c>
    </row>
    <row r="71" spans="1:8" x14ac:dyDescent="0.25">
      <c r="E71" s="22" t="s">
        <v>51</v>
      </c>
      <c r="F71" s="22">
        <f>IF((COUNT(C63:C70)&lt;&gt;COUNT(F63:F70)),"", ROUND(SUM(F63:F70),2))</f>
        <v>1176</v>
      </c>
      <c r="G71" s="18" t="str">
        <f>IF((COUNT(C63:C70)&lt;&gt;COUNT(F63:F70)),"Neužpildytos visų objektų kainos", "")</f>
        <v/>
      </c>
    </row>
    <row r="72" spans="1:8" x14ac:dyDescent="0.25">
      <c r="C72" s="22" t="s">
        <v>52</v>
      </c>
      <c r="D72" s="25">
        <v>5</v>
      </c>
      <c r="E72" s="22" t="s">
        <v>53</v>
      </c>
      <c r="F72" s="22">
        <f>IF(OR(F71="",D72=""),"", ROUND(PRODUCT(D72,F71)/100,2))</f>
        <v>58.8</v>
      </c>
      <c r="G72" s="18" t="str">
        <f>IF(D72="", "Nurodykite taikomą PVM dydį", "")</f>
        <v/>
      </c>
    </row>
    <row r="73" spans="1:8" x14ac:dyDescent="0.25">
      <c r="E73" s="22" t="s">
        <v>54</v>
      </c>
      <c r="F73" s="22">
        <f>IF(ISBLANK(F72), "", ROUND(SUM(F71:F72),2))</f>
        <v>1234.8</v>
      </c>
    </row>
    <row r="80" spans="1:8" hidden="1" x14ac:dyDescent="0.25"/>
    <row r="81" spans="1:8" hidden="1" x14ac:dyDescent="0.25"/>
    <row r="82" spans="1:8" hidden="1" x14ac:dyDescent="0.25"/>
    <row r="83" spans="1:8" hidden="1" x14ac:dyDescent="0.25">
      <c r="A83" s="12" t="s">
        <v>68</v>
      </c>
      <c r="B83" s="12" t="s">
        <v>69</v>
      </c>
    </row>
    <row r="84" spans="1:8" hidden="1" x14ac:dyDescent="0.25">
      <c r="A84" s="12" t="s">
        <v>27</v>
      </c>
    </row>
    <row r="85" spans="1:8" ht="87.75" hidden="1" customHeight="1" x14ac:dyDescent="0.25">
      <c r="A85" s="22" t="s">
        <v>28</v>
      </c>
      <c r="B85" s="22" t="s">
        <v>29</v>
      </c>
      <c r="C85" s="22" t="s">
        <v>30</v>
      </c>
      <c r="D85" s="22" t="s">
        <v>31</v>
      </c>
      <c r="E85" s="26" t="s">
        <v>32</v>
      </c>
      <c r="F85" s="26" t="s">
        <v>33</v>
      </c>
      <c r="G85" s="26" t="s">
        <v>178</v>
      </c>
      <c r="H85" s="26" t="s">
        <v>34</v>
      </c>
    </row>
    <row r="86" spans="1:8" hidden="1" x14ac:dyDescent="0.25">
      <c r="A86" s="22" t="s">
        <v>70</v>
      </c>
      <c r="B86" s="26" t="s">
        <v>71</v>
      </c>
      <c r="C86" s="23"/>
      <c r="D86" s="23"/>
      <c r="E86" s="23"/>
      <c r="F86" s="23"/>
      <c r="G86" s="23"/>
      <c r="H86" s="23"/>
    </row>
    <row r="87" spans="1:8" hidden="1" x14ac:dyDescent="0.25">
      <c r="A87" s="23" t="s">
        <v>72</v>
      </c>
      <c r="B87" s="27" t="s">
        <v>71</v>
      </c>
      <c r="C87" s="23">
        <v>150</v>
      </c>
      <c r="D87" s="23" t="s">
        <v>38</v>
      </c>
      <c r="E87" s="24"/>
      <c r="F87" s="23" t="str">
        <f>IF(ISBLANK(E87),"", PRODUCT(C87,E87))</f>
        <v/>
      </c>
      <c r="G87" s="25"/>
      <c r="H87" s="23"/>
    </row>
    <row r="88" spans="1:8" hidden="1" x14ac:dyDescent="0.25">
      <c r="A88" s="23" t="s">
        <v>73</v>
      </c>
      <c r="B88" s="27" t="s">
        <v>74</v>
      </c>
      <c r="C88" s="23"/>
      <c r="D88" s="23"/>
      <c r="E88" s="23"/>
      <c r="F88" s="23"/>
      <c r="G88" s="23"/>
      <c r="H88" s="25"/>
    </row>
    <row r="89" spans="1:8" ht="30" hidden="1" x14ac:dyDescent="0.25">
      <c r="A89" s="23" t="s">
        <v>75</v>
      </c>
      <c r="B89" s="27" t="s">
        <v>76</v>
      </c>
      <c r="C89" s="23"/>
      <c r="D89" s="23"/>
      <c r="E89" s="23"/>
      <c r="F89" s="23"/>
      <c r="G89" s="23"/>
      <c r="H89" s="25"/>
    </row>
    <row r="90" spans="1:8" ht="75" hidden="1" x14ac:dyDescent="0.25">
      <c r="A90" s="23" t="s">
        <v>77</v>
      </c>
      <c r="B90" s="27" t="s">
        <v>78</v>
      </c>
      <c r="C90" s="23"/>
      <c r="D90" s="23"/>
      <c r="E90" s="23"/>
      <c r="F90" s="23"/>
      <c r="G90" s="23"/>
      <c r="H90" s="25"/>
    </row>
    <row r="91" spans="1:8" hidden="1" x14ac:dyDescent="0.25">
      <c r="A91" s="23" t="s">
        <v>79</v>
      </c>
      <c r="B91" s="27" t="s">
        <v>80</v>
      </c>
      <c r="C91" s="23"/>
      <c r="D91" s="23"/>
      <c r="E91" s="23"/>
      <c r="F91" s="23"/>
      <c r="G91" s="23"/>
      <c r="H91" s="25"/>
    </row>
    <row r="92" spans="1:8" hidden="1" x14ac:dyDescent="0.25">
      <c r="A92" s="23" t="s">
        <v>81</v>
      </c>
      <c r="B92" s="27" t="s">
        <v>82</v>
      </c>
      <c r="C92" s="23"/>
      <c r="D92" s="23"/>
      <c r="E92" s="23"/>
      <c r="F92" s="23"/>
      <c r="G92" s="23"/>
      <c r="H92" s="25"/>
    </row>
    <row r="93" spans="1:8" ht="30" hidden="1" x14ac:dyDescent="0.25">
      <c r="A93" s="23" t="s">
        <v>83</v>
      </c>
      <c r="B93" s="27" t="s">
        <v>84</v>
      </c>
      <c r="C93" s="23"/>
      <c r="D93" s="23"/>
      <c r="E93" s="23"/>
      <c r="F93" s="23"/>
      <c r="G93" s="23"/>
      <c r="H93" s="25"/>
    </row>
    <row r="94" spans="1:8" hidden="1" x14ac:dyDescent="0.25">
      <c r="E94" s="22" t="s">
        <v>51</v>
      </c>
      <c r="F94" s="22" t="str">
        <f>IF((COUNT(C87:C93)&lt;&gt;COUNT(F87:F93)),"", ROUND(SUM(F87:F93),2))</f>
        <v/>
      </c>
      <c r="G94" s="18" t="str">
        <f>IF((COUNT(C87:C93)&lt;&gt;COUNT(F87:F93)),"Neužpildytos visų objektų kainos", "")</f>
        <v>Neužpildytos visų objektų kainos</v>
      </c>
    </row>
    <row r="95" spans="1:8" hidden="1" x14ac:dyDescent="0.25">
      <c r="C95" s="22" t="s">
        <v>52</v>
      </c>
      <c r="D95" s="25"/>
      <c r="E95" s="22" t="s">
        <v>53</v>
      </c>
      <c r="F95" s="22" t="str">
        <f>IF(OR(F94="",D95=""),"", ROUND(PRODUCT(D95,F94)/100,2))</f>
        <v/>
      </c>
      <c r="G95" s="18" t="str">
        <f>IF(D95="", "Nurodykite taikomą PVM dydį", "")</f>
        <v>Nurodykite taikomą PVM dydį</v>
      </c>
    </row>
    <row r="96" spans="1:8" hidden="1" x14ac:dyDescent="0.25">
      <c r="E96" s="22" t="s">
        <v>54</v>
      </c>
      <c r="F96" s="22">
        <f>IF(ISBLANK(F95), "", ROUND(SUM(F94:F95),2))</f>
        <v>0</v>
      </c>
    </row>
    <row r="97" spans="1:8" hidden="1" x14ac:dyDescent="0.25"/>
    <row r="98" spans="1:8" hidden="1" x14ac:dyDescent="0.25"/>
    <row r="99" spans="1:8" hidden="1" x14ac:dyDescent="0.25">
      <c r="A99" s="12" t="s">
        <v>85</v>
      </c>
      <c r="B99" s="12" t="s">
        <v>86</v>
      </c>
    </row>
    <row r="100" spans="1:8" hidden="1" x14ac:dyDescent="0.25">
      <c r="A100" s="12" t="s">
        <v>27</v>
      </c>
    </row>
    <row r="101" spans="1:8" ht="85.5" hidden="1" customHeight="1" x14ac:dyDescent="0.25">
      <c r="A101" s="22" t="s">
        <v>28</v>
      </c>
      <c r="B101" s="22" t="s">
        <v>29</v>
      </c>
      <c r="C101" s="22" t="s">
        <v>30</v>
      </c>
      <c r="D101" s="22" t="s">
        <v>31</v>
      </c>
      <c r="E101" s="26" t="s">
        <v>32</v>
      </c>
      <c r="F101" s="26" t="s">
        <v>33</v>
      </c>
      <c r="G101" s="26" t="s">
        <v>178</v>
      </c>
      <c r="H101" s="26" t="s">
        <v>34</v>
      </c>
    </row>
    <row r="102" spans="1:8" hidden="1" x14ac:dyDescent="0.25">
      <c r="A102" s="22" t="s">
        <v>87</v>
      </c>
      <c r="B102" s="26" t="s">
        <v>88</v>
      </c>
      <c r="C102" s="23"/>
      <c r="D102" s="23"/>
      <c r="E102" s="23"/>
      <c r="F102" s="23"/>
      <c r="G102" s="23"/>
      <c r="H102" s="23"/>
    </row>
    <row r="103" spans="1:8" hidden="1" x14ac:dyDescent="0.25">
      <c r="A103" s="23" t="s">
        <v>89</v>
      </c>
      <c r="B103" s="27" t="s">
        <v>88</v>
      </c>
      <c r="C103" s="23">
        <v>230</v>
      </c>
      <c r="D103" s="23" t="s">
        <v>90</v>
      </c>
      <c r="E103" s="24"/>
      <c r="F103" s="23" t="str">
        <f>IF(ISBLANK(E103),"", PRODUCT(C103,E103))</f>
        <v/>
      </c>
      <c r="G103" s="25"/>
      <c r="H103" s="23"/>
    </row>
    <row r="104" spans="1:8" hidden="1" x14ac:dyDescent="0.25">
      <c r="A104" s="23" t="s">
        <v>91</v>
      </c>
      <c r="B104" s="27" t="s">
        <v>92</v>
      </c>
      <c r="C104" s="23"/>
      <c r="D104" s="23"/>
      <c r="E104" s="23"/>
      <c r="F104" s="23"/>
      <c r="G104" s="23"/>
      <c r="H104" s="25"/>
    </row>
    <row r="105" spans="1:8" hidden="1" x14ac:dyDescent="0.25">
      <c r="A105" s="23" t="s">
        <v>93</v>
      </c>
      <c r="B105" s="27" t="s">
        <v>94</v>
      </c>
      <c r="C105" s="23"/>
      <c r="D105" s="23"/>
      <c r="E105" s="23"/>
      <c r="F105" s="23"/>
      <c r="G105" s="23"/>
      <c r="H105" s="25"/>
    </row>
    <row r="106" spans="1:8" hidden="1" x14ac:dyDescent="0.25">
      <c r="A106" s="23" t="s">
        <v>95</v>
      </c>
      <c r="B106" s="27" t="s">
        <v>96</v>
      </c>
      <c r="C106" s="23"/>
      <c r="D106" s="23"/>
      <c r="E106" s="23"/>
      <c r="F106" s="23"/>
      <c r="G106" s="23"/>
      <c r="H106" s="25"/>
    </row>
    <row r="107" spans="1:8" ht="75" hidden="1" x14ac:dyDescent="0.25">
      <c r="A107" s="23" t="s">
        <v>97</v>
      </c>
      <c r="B107" s="27" t="s">
        <v>98</v>
      </c>
      <c r="C107" s="23"/>
      <c r="D107" s="23"/>
      <c r="E107" s="23"/>
      <c r="F107" s="23"/>
      <c r="G107" s="23"/>
      <c r="H107" s="25"/>
    </row>
    <row r="108" spans="1:8" hidden="1" x14ac:dyDescent="0.25">
      <c r="A108" s="23" t="s">
        <v>99</v>
      </c>
      <c r="B108" s="27" t="s">
        <v>40</v>
      </c>
      <c r="C108" s="23"/>
      <c r="D108" s="23"/>
      <c r="E108" s="23"/>
      <c r="F108" s="23"/>
      <c r="G108" s="23"/>
      <c r="H108" s="25"/>
    </row>
    <row r="109" spans="1:8" hidden="1" x14ac:dyDescent="0.25">
      <c r="A109" s="23" t="s">
        <v>100</v>
      </c>
      <c r="B109" s="27" t="s">
        <v>42</v>
      </c>
      <c r="C109" s="23"/>
      <c r="D109" s="23"/>
      <c r="E109" s="23"/>
      <c r="F109" s="23"/>
      <c r="G109" s="23"/>
      <c r="H109" s="25"/>
    </row>
    <row r="110" spans="1:8" ht="30" hidden="1" x14ac:dyDescent="0.25">
      <c r="A110" s="23" t="s">
        <v>101</v>
      </c>
      <c r="B110" s="27" t="s">
        <v>84</v>
      </c>
      <c r="C110" s="23"/>
      <c r="D110" s="23"/>
      <c r="E110" s="23"/>
      <c r="F110" s="23"/>
      <c r="G110" s="23"/>
      <c r="H110" s="25"/>
    </row>
    <row r="111" spans="1:8" hidden="1" x14ac:dyDescent="0.25">
      <c r="E111" s="22" t="s">
        <v>51</v>
      </c>
      <c r="F111" s="22" t="str">
        <f>IF((COUNT(C103:C110)&lt;&gt;COUNT(F103:F110)),"", ROUND(SUM(F103:F110),2))</f>
        <v/>
      </c>
      <c r="G111" s="18" t="str">
        <f>IF((COUNT(C103:C110)&lt;&gt;COUNT(F103:F110)),"Neužpildytos visų objektų kainos", "")</f>
        <v>Neužpildytos visų objektų kainos</v>
      </c>
    </row>
    <row r="112" spans="1:8" hidden="1" x14ac:dyDescent="0.25">
      <c r="C112" s="22" t="s">
        <v>52</v>
      </c>
      <c r="D112" s="25"/>
      <c r="E112" s="22" t="s">
        <v>53</v>
      </c>
      <c r="F112" s="22" t="str">
        <f>IF(OR(F111="",D112=""),"", ROUND(PRODUCT(D112,F111)/100,2))</f>
        <v/>
      </c>
      <c r="G112" s="18" t="str">
        <f>IF(D112="", "Nurodykite taikomą PVM dydį", "")</f>
        <v>Nurodykite taikomą PVM dydį</v>
      </c>
    </row>
    <row r="113" spans="1:8" hidden="1" x14ac:dyDescent="0.25">
      <c r="E113" s="22" t="s">
        <v>54</v>
      </c>
      <c r="F113" s="22">
        <f>IF(ISBLANK(F112), "", ROUND(SUM(F111:F112),2))</f>
        <v>0</v>
      </c>
    </row>
    <row r="114" spans="1:8" hidden="1" x14ac:dyDescent="0.25"/>
    <row r="115" spans="1:8" hidden="1" x14ac:dyDescent="0.25"/>
    <row r="116" spans="1:8" hidden="1" x14ac:dyDescent="0.25">
      <c r="A116" s="12" t="s">
        <v>102</v>
      </c>
      <c r="B116" s="12" t="s">
        <v>103</v>
      </c>
    </row>
    <row r="117" spans="1:8" hidden="1" x14ac:dyDescent="0.25"/>
    <row r="118" spans="1:8" hidden="1" x14ac:dyDescent="0.25">
      <c r="A118" s="12" t="s">
        <v>27</v>
      </c>
    </row>
    <row r="119" spans="1:8" ht="100.5" hidden="1" customHeight="1" x14ac:dyDescent="0.25">
      <c r="A119" s="22" t="s">
        <v>28</v>
      </c>
      <c r="B119" s="22" t="s">
        <v>29</v>
      </c>
      <c r="C119" s="22" t="s">
        <v>30</v>
      </c>
      <c r="D119" s="22" t="s">
        <v>31</v>
      </c>
      <c r="E119" s="26" t="s">
        <v>32</v>
      </c>
      <c r="F119" s="26" t="s">
        <v>33</v>
      </c>
      <c r="G119" s="26" t="s">
        <v>178</v>
      </c>
      <c r="H119" s="26" t="s">
        <v>34</v>
      </c>
    </row>
    <row r="120" spans="1:8" hidden="1" x14ac:dyDescent="0.25">
      <c r="A120" s="22" t="s">
        <v>104</v>
      </c>
      <c r="B120" s="26" t="s">
        <v>105</v>
      </c>
      <c r="C120" s="23"/>
      <c r="D120" s="23"/>
      <c r="E120" s="23"/>
      <c r="F120" s="23"/>
      <c r="G120" s="23"/>
      <c r="H120" s="23"/>
    </row>
    <row r="121" spans="1:8" hidden="1" x14ac:dyDescent="0.25">
      <c r="A121" s="23" t="s">
        <v>106</v>
      </c>
      <c r="B121" s="27" t="s">
        <v>105</v>
      </c>
      <c r="C121" s="23">
        <v>150</v>
      </c>
      <c r="D121" s="23" t="s">
        <v>90</v>
      </c>
      <c r="E121" s="24"/>
      <c r="F121" s="23" t="str">
        <f>IF(ISBLANK(E121),"", PRODUCT(C121,E121))</f>
        <v/>
      </c>
      <c r="G121" s="25"/>
      <c r="H121" s="23"/>
    </row>
    <row r="122" spans="1:8" ht="45" hidden="1" x14ac:dyDescent="0.25">
      <c r="A122" s="23" t="s">
        <v>107</v>
      </c>
      <c r="B122" s="27" t="s">
        <v>108</v>
      </c>
      <c r="C122" s="23"/>
      <c r="D122" s="23"/>
      <c r="E122" s="23"/>
      <c r="F122" s="23"/>
      <c r="G122" s="23"/>
      <c r="H122" s="25"/>
    </row>
    <row r="123" spans="1:8" hidden="1" x14ac:dyDescent="0.25">
      <c r="A123" s="23" t="s">
        <v>109</v>
      </c>
      <c r="B123" s="27" t="s">
        <v>40</v>
      </c>
      <c r="C123" s="23"/>
      <c r="D123" s="23"/>
      <c r="E123" s="23"/>
      <c r="F123" s="23"/>
      <c r="G123" s="23"/>
      <c r="H123" s="25"/>
    </row>
    <row r="124" spans="1:8" hidden="1" x14ac:dyDescent="0.25">
      <c r="A124" s="23" t="s">
        <v>110</v>
      </c>
      <c r="B124" s="27" t="s">
        <v>42</v>
      </c>
      <c r="C124" s="23"/>
      <c r="D124" s="23"/>
      <c r="E124" s="23"/>
      <c r="F124" s="23"/>
      <c r="G124" s="23"/>
      <c r="H124" s="25"/>
    </row>
    <row r="125" spans="1:8" hidden="1" x14ac:dyDescent="0.25">
      <c r="A125" s="23" t="s">
        <v>111</v>
      </c>
      <c r="B125" s="27" t="s">
        <v>112</v>
      </c>
      <c r="C125" s="23"/>
      <c r="D125" s="23"/>
      <c r="E125" s="23"/>
      <c r="F125" s="23"/>
      <c r="G125" s="23"/>
      <c r="H125" s="25"/>
    </row>
    <row r="126" spans="1:8" ht="30" hidden="1" x14ac:dyDescent="0.25">
      <c r="A126" s="23" t="s">
        <v>113</v>
      </c>
      <c r="B126" s="27" t="s">
        <v>84</v>
      </c>
      <c r="C126" s="23"/>
      <c r="D126" s="23"/>
      <c r="E126" s="23"/>
      <c r="F126" s="23"/>
      <c r="G126" s="23"/>
      <c r="H126" s="25"/>
    </row>
    <row r="127" spans="1:8" hidden="1" x14ac:dyDescent="0.25">
      <c r="E127" s="22" t="s">
        <v>51</v>
      </c>
      <c r="F127" s="22" t="str">
        <f>IF((COUNT(C121:C126)&lt;&gt;COUNT(F121:F126)),"", ROUND(SUM(F121:F126),2))</f>
        <v/>
      </c>
      <c r="G127" s="18" t="str">
        <f>IF((COUNT(C121:C126)&lt;&gt;COUNT(F121:F126)),"Neužpildytos visų objektų kainos", "")</f>
        <v>Neužpildytos visų objektų kainos</v>
      </c>
    </row>
    <row r="128" spans="1:8" hidden="1" x14ac:dyDescent="0.25">
      <c r="C128" s="22" t="s">
        <v>52</v>
      </c>
      <c r="D128" s="25"/>
      <c r="E128" s="22" t="s">
        <v>53</v>
      </c>
      <c r="F128" s="22" t="str">
        <f>IF(OR(F127="",D128=""),"", ROUND(PRODUCT(D128,F127)/100,2))</f>
        <v/>
      </c>
      <c r="G128" s="18" t="str">
        <f>IF(D128="", "Nurodykite taikomą PVM dydį", "")</f>
        <v>Nurodykite taikomą PVM dydį</v>
      </c>
    </row>
    <row r="129" spans="1:8" hidden="1" x14ac:dyDescent="0.25">
      <c r="E129" s="22" t="s">
        <v>54</v>
      </c>
      <c r="F129" s="22">
        <f>IF(ISBLANK(F128), "", ROUND(SUM(F127:F128),2))</f>
        <v>0</v>
      </c>
    </row>
    <row r="130" spans="1:8" hidden="1" x14ac:dyDescent="0.25"/>
    <row r="131" spans="1:8" hidden="1" x14ac:dyDescent="0.25"/>
    <row r="132" spans="1:8" hidden="1" x14ac:dyDescent="0.25"/>
    <row r="133" spans="1:8" hidden="1" x14ac:dyDescent="0.25">
      <c r="A133" s="12" t="s">
        <v>114</v>
      </c>
      <c r="B133" s="12" t="s">
        <v>115</v>
      </c>
    </row>
    <row r="134" spans="1:8" hidden="1" x14ac:dyDescent="0.25"/>
    <row r="135" spans="1:8" hidden="1" x14ac:dyDescent="0.25">
      <c r="A135" s="12" t="s">
        <v>27</v>
      </c>
    </row>
    <row r="136" spans="1:8" ht="98.25" hidden="1" customHeight="1" x14ac:dyDescent="0.25">
      <c r="A136" s="22" t="s">
        <v>28</v>
      </c>
      <c r="B136" s="22" t="s">
        <v>29</v>
      </c>
      <c r="C136" s="22" t="s">
        <v>30</v>
      </c>
      <c r="D136" s="22" t="s">
        <v>31</v>
      </c>
      <c r="E136" s="26" t="s">
        <v>32</v>
      </c>
      <c r="F136" s="26" t="s">
        <v>33</v>
      </c>
      <c r="G136" s="26" t="s">
        <v>178</v>
      </c>
      <c r="H136" s="26" t="s">
        <v>34</v>
      </c>
    </row>
    <row r="137" spans="1:8" ht="43.5" hidden="1" x14ac:dyDescent="0.25">
      <c r="A137" s="22" t="s">
        <v>116</v>
      </c>
      <c r="B137" s="26" t="s">
        <v>117</v>
      </c>
      <c r="C137" s="23"/>
      <c r="D137" s="23"/>
      <c r="E137" s="23"/>
      <c r="F137" s="23"/>
      <c r="G137" s="23"/>
      <c r="H137" s="23"/>
    </row>
    <row r="138" spans="1:8" ht="30" hidden="1" x14ac:dyDescent="0.25">
      <c r="A138" s="23" t="s">
        <v>118</v>
      </c>
      <c r="B138" s="27" t="s">
        <v>117</v>
      </c>
      <c r="C138" s="23">
        <v>700</v>
      </c>
      <c r="D138" s="23" t="s">
        <v>90</v>
      </c>
      <c r="E138" s="24"/>
      <c r="F138" s="23" t="str">
        <f>IF(ISBLANK(E138),"", PRODUCT(C138,E138))</f>
        <v/>
      </c>
      <c r="G138" s="25"/>
      <c r="H138" s="23"/>
    </row>
    <row r="139" spans="1:8" ht="30" hidden="1" x14ac:dyDescent="0.25">
      <c r="A139" s="23" t="s">
        <v>119</v>
      </c>
      <c r="B139" s="27" t="s">
        <v>120</v>
      </c>
      <c r="C139" s="23"/>
      <c r="D139" s="23"/>
      <c r="E139" s="23"/>
      <c r="F139" s="23"/>
      <c r="G139" s="23"/>
      <c r="H139" s="25"/>
    </row>
    <row r="140" spans="1:8" hidden="1" x14ac:dyDescent="0.25">
      <c r="A140" s="23" t="s">
        <v>121</v>
      </c>
      <c r="B140" s="27" t="s">
        <v>122</v>
      </c>
      <c r="C140" s="23"/>
      <c r="D140" s="23"/>
      <c r="E140" s="23"/>
      <c r="F140" s="23"/>
      <c r="G140" s="23"/>
      <c r="H140" s="25"/>
    </row>
    <row r="141" spans="1:8" hidden="1" x14ac:dyDescent="0.25">
      <c r="A141" s="23" t="s">
        <v>123</v>
      </c>
      <c r="B141" s="27" t="s">
        <v>124</v>
      </c>
      <c r="C141" s="23"/>
      <c r="D141" s="23"/>
      <c r="E141" s="23"/>
      <c r="F141" s="23"/>
      <c r="G141" s="23"/>
      <c r="H141" s="25"/>
    </row>
    <row r="142" spans="1:8" hidden="1" x14ac:dyDescent="0.25">
      <c r="A142" s="23" t="s">
        <v>125</v>
      </c>
      <c r="B142" s="27" t="s">
        <v>126</v>
      </c>
      <c r="C142" s="23"/>
      <c r="D142" s="23"/>
      <c r="E142" s="23"/>
      <c r="F142" s="23"/>
      <c r="G142" s="23"/>
      <c r="H142" s="25"/>
    </row>
    <row r="143" spans="1:8" hidden="1" x14ac:dyDescent="0.25">
      <c r="A143" s="23" t="s">
        <v>127</v>
      </c>
      <c r="B143" s="27" t="s">
        <v>128</v>
      </c>
      <c r="C143" s="23"/>
      <c r="D143" s="23"/>
      <c r="E143" s="23"/>
      <c r="F143" s="23"/>
      <c r="G143" s="23"/>
      <c r="H143" s="25"/>
    </row>
    <row r="144" spans="1:8" hidden="1" x14ac:dyDescent="0.25">
      <c r="A144" s="23" t="s">
        <v>129</v>
      </c>
      <c r="B144" s="27" t="s">
        <v>130</v>
      </c>
      <c r="C144" s="23"/>
      <c r="D144" s="23"/>
      <c r="E144" s="23"/>
      <c r="F144" s="23"/>
      <c r="G144" s="23"/>
      <c r="H144" s="25"/>
    </row>
    <row r="145" spans="1:8" ht="30" hidden="1" x14ac:dyDescent="0.25">
      <c r="A145" s="23" t="s">
        <v>131</v>
      </c>
      <c r="B145" s="27" t="s">
        <v>132</v>
      </c>
      <c r="C145" s="23"/>
      <c r="D145" s="23"/>
      <c r="E145" s="23"/>
      <c r="F145" s="23"/>
      <c r="G145" s="23"/>
      <c r="H145" s="25"/>
    </row>
    <row r="146" spans="1:8" hidden="1" x14ac:dyDescent="0.25">
      <c r="A146" s="23" t="s">
        <v>133</v>
      </c>
      <c r="B146" s="27" t="s">
        <v>134</v>
      </c>
      <c r="C146" s="23"/>
      <c r="D146" s="23"/>
      <c r="E146" s="23"/>
      <c r="F146" s="23"/>
      <c r="G146" s="23"/>
      <c r="H146" s="25"/>
    </row>
    <row r="147" spans="1:8" ht="30" hidden="1" x14ac:dyDescent="0.25">
      <c r="A147" s="23" t="s">
        <v>135</v>
      </c>
      <c r="B147" s="27" t="s">
        <v>136</v>
      </c>
      <c r="C147" s="23"/>
      <c r="D147" s="23"/>
      <c r="E147" s="23"/>
      <c r="F147" s="23"/>
      <c r="G147" s="23"/>
      <c r="H147" s="25"/>
    </row>
    <row r="148" spans="1:8" ht="30" hidden="1" x14ac:dyDescent="0.25">
      <c r="A148" s="23" t="s">
        <v>137</v>
      </c>
      <c r="B148" s="27" t="s">
        <v>138</v>
      </c>
      <c r="C148" s="23"/>
      <c r="D148" s="23"/>
      <c r="E148" s="23"/>
      <c r="F148" s="23"/>
      <c r="G148" s="23"/>
      <c r="H148" s="25"/>
    </row>
    <row r="149" spans="1:8" hidden="1" x14ac:dyDescent="0.25">
      <c r="E149" s="22" t="s">
        <v>51</v>
      </c>
      <c r="F149" s="22" t="str">
        <f>IF((COUNT(C138:C148)&lt;&gt;COUNT(F138:F148)),"", ROUND(SUM(F138:F148),2))</f>
        <v/>
      </c>
      <c r="G149" s="18" t="str">
        <f>IF((COUNT(C138:C148)&lt;&gt;COUNT(F138:F148)),"Neužpildytos visų objektų kainos", "")</f>
        <v>Neužpildytos visų objektų kainos</v>
      </c>
    </row>
    <row r="150" spans="1:8" hidden="1" x14ac:dyDescent="0.25">
      <c r="C150" s="22" t="s">
        <v>52</v>
      </c>
      <c r="D150" s="25"/>
      <c r="E150" s="22" t="s">
        <v>53</v>
      </c>
      <c r="F150" s="22" t="str">
        <f>IF(OR(F149="",D150=""),"", ROUND(PRODUCT(D150,F149)/100,2))</f>
        <v/>
      </c>
      <c r="G150" s="18" t="str">
        <f>IF(D150="", "Nurodykite taikomą PVM dydį", "")</f>
        <v>Nurodykite taikomą PVM dydį</v>
      </c>
    </row>
    <row r="151" spans="1:8" hidden="1" x14ac:dyDescent="0.25">
      <c r="E151" s="22" t="s">
        <v>54</v>
      </c>
      <c r="F151" s="22">
        <f>IF(ISBLANK(F150), "", ROUND(SUM(F149:F150),2))</f>
        <v>0</v>
      </c>
    </row>
    <row r="152" spans="1:8" hidden="1" x14ac:dyDescent="0.25"/>
    <row r="153" spans="1:8" hidden="1" x14ac:dyDescent="0.25"/>
    <row r="154" spans="1:8" hidden="1" x14ac:dyDescent="0.25"/>
    <row r="155" spans="1:8" hidden="1" x14ac:dyDescent="0.25">
      <c r="A155" s="12" t="s">
        <v>139</v>
      </c>
      <c r="B155" s="12" t="s">
        <v>140</v>
      </c>
    </row>
    <row r="156" spans="1:8" hidden="1" x14ac:dyDescent="0.25">
      <c r="A156" s="12" t="s">
        <v>27</v>
      </c>
    </row>
    <row r="157" spans="1:8" ht="94.5" hidden="1" customHeight="1" x14ac:dyDescent="0.25">
      <c r="A157" s="22" t="s">
        <v>28</v>
      </c>
      <c r="B157" s="22" t="s">
        <v>29</v>
      </c>
      <c r="C157" s="22" t="s">
        <v>30</v>
      </c>
      <c r="D157" s="22" t="s">
        <v>31</v>
      </c>
      <c r="E157" s="26" t="s">
        <v>32</v>
      </c>
      <c r="F157" s="26" t="s">
        <v>33</v>
      </c>
      <c r="G157" s="26" t="s">
        <v>178</v>
      </c>
      <c r="H157" s="26" t="s">
        <v>34</v>
      </c>
    </row>
    <row r="158" spans="1:8" hidden="1" x14ac:dyDescent="0.25">
      <c r="A158" s="22" t="s">
        <v>141</v>
      </c>
      <c r="B158" s="26" t="s">
        <v>142</v>
      </c>
      <c r="C158" s="23"/>
      <c r="D158" s="23"/>
      <c r="E158" s="23"/>
      <c r="F158" s="23"/>
      <c r="G158" s="23"/>
      <c r="H158" s="23"/>
    </row>
    <row r="159" spans="1:8" hidden="1" x14ac:dyDescent="0.25">
      <c r="A159" s="23" t="s">
        <v>143</v>
      </c>
      <c r="B159" s="27" t="s">
        <v>142</v>
      </c>
      <c r="C159" s="23">
        <v>2400</v>
      </c>
      <c r="D159" s="23" t="s">
        <v>38</v>
      </c>
      <c r="E159" s="24"/>
      <c r="F159" s="23" t="str">
        <f>IF(ISBLANK(E159),"", PRODUCT(C159,E159))</f>
        <v/>
      </c>
      <c r="G159" s="25"/>
      <c r="H159" s="23"/>
    </row>
    <row r="160" spans="1:8" ht="51" hidden="1" customHeight="1" x14ac:dyDescent="0.25">
      <c r="A160" s="23" t="s">
        <v>144</v>
      </c>
      <c r="B160" s="27" t="s">
        <v>145</v>
      </c>
      <c r="C160" s="23"/>
      <c r="D160" s="23"/>
      <c r="E160" s="23"/>
      <c r="F160" s="23"/>
      <c r="G160" s="23"/>
      <c r="H160" s="25"/>
    </row>
    <row r="161" spans="1:8" hidden="1" x14ac:dyDescent="0.25">
      <c r="A161" s="23" t="s">
        <v>146</v>
      </c>
      <c r="B161" s="27" t="s">
        <v>147</v>
      </c>
      <c r="C161" s="23"/>
      <c r="D161" s="23"/>
      <c r="E161" s="23"/>
      <c r="F161" s="23"/>
      <c r="G161" s="23"/>
      <c r="H161" s="25"/>
    </row>
    <row r="162" spans="1:8" hidden="1" x14ac:dyDescent="0.25">
      <c r="E162" s="22" t="s">
        <v>51</v>
      </c>
      <c r="F162" s="22" t="str">
        <f>IF((COUNT(C159:C161)&lt;&gt;COUNT(F159:F161)),"", ROUND(SUM(F159:F161),2))</f>
        <v/>
      </c>
      <c r="G162" s="18" t="str">
        <f>IF((COUNT(C159:C161)&lt;&gt;COUNT(F159:F161)),"Neužpildytos visų objektų kainos", "")</f>
        <v>Neužpildytos visų objektų kainos</v>
      </c>
    </row>
    <row r="163" spans="1:8" hidden="1" x14ac:dyDescent="0.25">
      <c r="C163" s="22" t="s">
        <v>52</v>
      </c>
      <c r="D163" s="25"/>
      <c r="E163" s="22" t="s">
        <v>53</v>
      </c>
      <c r="F163" s="22" t="str">
        <f>IF(OR(F162="",D163=""),"", ROUND(PRODUCT(D163,F162)/100,2))</f>
        <v/>
      </c>
      <c r="G163" s="18" t="str">
        <f>IF(D163="", "Nurodykite taikomą PVM dydį", "")</f>
        <v>Nurodykite taikomą PVM dydį</v>
      </c>
    </row>
    <row r="164" spans="1:8" hidden="1" x14ac:dyDescent="0.25">
      <c r="E164" s="22" t="s">
        <v>54</v>
      </c>
      <c r="F164" s="22">
        <f>IF(ISBLANK(F163), "", ROUND(SUM(F162:F163),2))</f>
        <v>0</v>
      </c>
    </row>
    <row r="165" spans="1:8" hidden="1" x14ac:dyDescent="0.25"/>
    <row r="166" spans="1:8" hidden="1" x14ac:dyDescent="0.25">
      <c r="A166" s="12" t="s">
        <v>148</v>
      </c>
      <c r="B166" s="12" t="s">
        <v>140</v>
      </c>
    </row>
    <row r="167" spans="1:8" hidden="1" x14ac:dyDescent="0.25">
      <c r="A167" s="12" t="s">
        <v>27</v>
      </c>
    </row>
    <row r="168" spans="1:8" ht="86.25" hidden="1" customHeight="1" x14ac:dyDescent="0.25">
      <c r="A168" s="22" t="s">
        <v>28</v>
      </c>
      <c r="B168" s="22" t="s">
        <v>29</v>
      </c>
      <c r="C168" s="22" t="s">
        <v>30</v>
      </c>
      <c r="D168" s="22" t="s">
        <v>31</v>
      </c>
      <c r="E168" s="26" t="s">
        <v>32</v>
      </c>
      <c r="F168" s="26" t="s">
        <v>33</v>
      </c>
      <c r="G168" s="26" t="s">
        <v>178</v>
      </c>
      <c r="H168" s="26" t="s">
        <v>34</v>
      </c>
    </row>
    <row r="169" spans="1:8" hidden="1" x14ac:dyDescent="0.25">
      <c r="A169" s="22" t="s">
        <v>149</v>
      </c>
      <c r="B169" s="26" t="s">
        <v>142</v>
      </c>
      <c r="C169" s="23"/>
      <c r="D169" s="23"/>
      <c r="E169" s="23"/>
      <c r="F169" s="23"/>
      <c r="G169" s="23"/>
      <c r="H169" s="23"/>
    </row>
    <row r="170" spans="1:8" hidden="1" x14ac:dyDescent="0.25">
      <c r="A170" s="23" t="s">
        <v>150</v>
      </c>
      <c r="B170" s="27" t="s">
        <v>142</v>
      </c>
      <c r="C170" s="23">
        <v>4200</v>
      </c>
      <c r="D170" s="23" t="s">
        <v>38</v>
      </c>
      <c r="E170" s="24"/>
      <c r="F170" s="23" t="str">
        <f>IF(ISBLANK(E170),"", PRODUCT(C170,E170))</f>
        <v/>
      </c>
      <c r="G170" s="25"/>
      <c r="H170" s="23"/>
    </row>
    <row r="171" spans="1:8" ht="60" hidden="1" x14ac:dyDescent="0.25">
      <c r="A171" s="23" t="s">
        <v>151</v>
      </c>
      <c r="B171" s="27" t="s">
        <v>152</v>
      </c>
      <c r="C171" s="23"/>
      <c r="D171" s="23"/>
      <c r="E171" s="23"/>
      <c r="F171" s="23"/>
      <c r="G171" s="23"/>
      <c r="H171" s="25"/>
    </row>
    <row r="172" spans="1:8" ht="30" hidden="1" x14ac:dyDescent="0.25">
      <c r="A172" s="23" t="s">
        <v>153</v>
      </c>
      <c r="B172" s="27" t="s">
        <v>154</v>
      </c>
      <c r="C172" s="23"/>
      <c r="D172" s="23"/>
      <c r="E172" s="23"/>
      <c r="F172" s="23"/>
      <c r="G172" s="23"/>
      <c r="H172" s="25"/>
    </row>
    <row r="173" spans="1:8" hidden="1" x14ac:dyDescent="0.25">
      <c r="E173" s="22" t="s">
        <v>51</v>
      </c>
      <c r="F173" s="22" t="str">
        <f>IF((COUNT(C170:C172)&lt;&gt;COUNT(F170:F172)),"", ROUND(SUM(F170:F172),2))</f>
        <v/>
      </c>
      <c r="G173" s="18" t="str">
        <f>IF((COUNT(C170:C172)&lt;&gt;COUNT(F170:F172)),"Neužpildytos visų objektų kainos", "")</f>
        <v>Neužpildytos visų objektų kainos</v>
      </c>
    </row>
    <row r="174" spans="1:8" hidden="1" x14ac:dyDescent="0.25">
      <c r="C174" s="22" t="s">
        <v>52</v>
      </c>
      <c r="D174" s="25"/>
      <c r="E174" s="22" t="s">
        <v>53</v>
      </c>
      <c r="F174" s="22" t="str">
        <f>IF(OR(F173="",D174=""),"", ROUND(PRODUCT(D174,F173)/100,2))</f>
        <v/>
      </c>
      <c r="G174" s="18" t="str">
        <f>IF(D174="", "Nurodykite taikomą PVM dydį", "")</f>
        <v>Nurodykite taikomą PVM dydį</v>
      </c>
    </row>
    <row r="175" spans="1:8" hidden="1" x14ac:dyDescent="0.25">
      <c r="E175" s="22" t="s">
        <v>54</v>
      </c>
      <c r="F175" s="22">
        <f>IF(ISBLANK(F174), "", ROUND(SUM(F173:F174),2))</f>
        <v>0</v>
      </c>
    </row>
    <row r="176" spans="1:8" hidden="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0866141732283472" right="0.11811023622047245"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9" workbookViewId="0">
      <selection activeCell="M49" sqref="M49"/>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4" t="s">
        <v>155</v>
      </c>
      <c r="B2" s="65"/>
      <c r="C2" s="65"/>
      <c r="D2" s="65"/>
      <c r="E2" s="65"/>
      <c r="F2" s="65"/>
      <c r="G2" s="65"/>
      <c r="H2" s="65"/>
      <c r="I2" s="65"/>
      <c r="J2" s="65"/>
      <c r="K2" s="65"/>
    </row>
    <row r="3" spans="1:11" x14ac:dyDescent="0.25">
      <c r="A3" s="65"/>
      <c r="B3" s="65"/>
      <c r="C3" s="65"/>
      <c r="D3" s="65"/>
      <c r="E3" s="65"/>
      <c r="F3" s="65"/>
      <c r="G3" s="65"/>
      <c r="H3" s="65"/>
      <c r="I3" s="65"/>
      <c r="J3" s="65"/>
      <c r="K3" s="65"/>
    </row>
    <row r="4" spans="1:11" ht="15.95" customHeight="1" thickBot="1" x14ac:dyDescent="0.3">
      <c r="A4" s="1"/>
      <c r="B4" s="1"/>
      <c r="C4" s="1"/>
      <c r="D4" s="1"/>
      <c r="E4" s="1"/>
      <c r="F4" s="1"/>
      <c r="G4" s="1"/>
      <c r="H4" s="1"/>
      <c r="I4" s="1"/>
      <c r="J4" s="1"/>
    </row>
    <row r="5" spans="1:11" ht="48" customHeight="1" x14ac:dyDescent="0.25">
      <c r="A5" s="63" t="s">
        <v>156</v>
      </c>
      <c r="B5" s="57"/>
      <c r="C5" s="55" t="s">
        <v>157</v>
      </c>
      <c r="D5" s="56"/>
      <c r="E5" s="57"/>
      <c r="F5" s="55" t="s">
        <v>158</v>
      </c>
      <c r="G5" s="56"/>
      <c r="H5" s="57"/>
      <c r="I5" s="55" t="s">
        <v>159</v>
      </c>
      <c r="J5" s="57"/>
      <c r="K5" s="2" t="s">
        <v>160</v>
      </c>
    </row>
    <row r="6" spans="1:11" ht="48.95" customHeight="1" x14ac:dyDescent="0.25">
      <c r="A6" s="54"/>
      <c r="B6" s="53"/>
      <c r="C6" s="51"/>
      <c r="D6" s="52"/>
      <c r="E6" s="53"/>
      <c r="F6" s="51"/>
      <c r="G6" s="52"/>
      <c r="H6" s="53"/>
      <c r="I6" s="51"/>
      <c r="J6" s="53"/>
      <c r="K6" s="7"/>
    </row>
    <row r="7" spans="1:11" ht="48.95" customHeight="1" x14ac:dyDescent="0.25">
      <c r="A7" s="54"/>
      <c r="B7" s="53"/>
      <c r="C7" s="51"/>
      <c r="D7" s="52"/>
      <c r="E7" s="53"/>
      <c r="F7" s="51"/>
      <c r="G7" s="52"/>
      <c r="H7" s="53"/>
      <c r="I7" s="51"/>
      <c r="J7" s="53"/>
      <c r="K7" s="7"/>
    </row>
    <row r="8" spans="1:11" ht="48.95" customHeight="1" x14ac:dyDescent="0.25">
      <c r="A8" s="54"/>
      <c r="B8" s="53"/>
      <c r="C8" s="51"/>
      <c r="D8" s="52"/>
      <c r="E8" s="53"/>
      <c r="F8" s="51"/>
      <c r="G8" s="52"/>
      <c r="H8" s="53"/>
      <c r="I8" s="51"/>
      <c r="J8" s="53"/>
      <c r="K8" s="7"/>
    </row>
    <row r="9" spans="1:11" ht="48.95" customHeight="1" x14ac:dyDescent="0.25">
      <c r="A9" s="54"/>
      <c r="B9" s="53"/>
      <c r="C9" s="51"/>
      <c r="D9" s="52"/>
      <c r="E9" s="53"/>
      <c r="F9" s="51"/>
      <c r="G9" s="52"/>
      <c r="H9" s="53"/>
      <c r="I9" s="51"/>
      <c r="J9" s="53"/>
      <c r="K9" s="7"/>
    </row>
    <row r="10" spans="1:11" ht="48.95" customHeight="1" x14ac:dyDescent="0.25">
      <c r="A10" s="54"/>
      <c r="B10" s="53"/>
      <c r="C10" s="51"/>
      <c r="D10" s="52"/>
      <c r="E10" s="53"/>
      <c r="F10" s="51"/>
      <c r="G10" s="52"/>
      <c r="H10" s="53"/>
      <c r="I10" s="51"/>
      <c r="J10" s="53"/>
      <c r="K10" s="7"/>
    </row>
    <row r="11" spans="1:11" ht="48.95" customHeight="1" x14ac:dyDescent="0.25">
      <c r="A11" s="54"/>
      <c r="B11" s="53"/>
      <c r="C11" s="51"/>
      <c r="D11" s="52"/>
      <c r="E11" s="53"/>
      <c r="F11" s="51"/>
      <c r="G11" s="52"/>
      <c r="H11" s="53"/>
      <c r="I11" s="51"/>
      <c r="J11" s="53"/>
      <c r="K11" s="7"/>
    </row>
    <row r="12" spans="1:11" ht="48.95" customHeight="1" x14ac:dyDescent="0.25">
      <c r="A12" s="54"/>
      <c r="B12" s="53"/>
      <c r="C12" s="51"/>
      <c r="D12" s="52"/>
      <c r="E12" s="53"/>
      <c r="F12" s="51"/>
      <c r="G12" s="52"/>
      <c r="H12" s="53"/>
      <c r="I12" s="51"/>
      <c r="J12" s="53"/>
      <c r="K12" s="7"/>
    </row>
    <row r="13" spans="1:11" ht="48.95" customHeight="1" x14ac:dyDescent="0.25">
      <c r="A13" s="54"/>
      <c r="B13" s="53"/>
      <c r="C13" s="51"/>
      <c r="D13" s="52"/>
      <c r="E13" s="53"/>
      <c r="F13" s="51"/>
      <c r="G13" s="52"/>
      <c r="H13" s="53"/>
      <c r="I13" s="51"/>
      <c r="J13" s="53"/>
      <c r="K13" s="7"/>
    </row>
    <row r="14" spans="1:11" ht="48.95" customHeight="1" x14ac:dyDescent="0.25">
      <c r="A14" s="54"/>
      <c r="B14" s="53"/>
      <c r="C14" s="51"/>
      <c r="D14" s="52"/>
      <c r="E14" s="53"/>
      <c r="F14" s="51"/>
      <c r="G14" s="52"/>
      <c r="H14" s="53"/>
      <c r="I14" s="51"/>
      <c r="J14" s="53"/>
      <c r="K14" s="7"/>
    </row>
    <row r="15" spans="1:11" ht="48" customHeight="1" thickBot="1" x14ac:dyDescent="0.3">
      <c r="A15" s="70"/>
      <c r="B15" s="62"/>
      <c r="C15" s="60"/>
      <c r="D15" s="61"/>
      <c r="E15" s="62"/>
      <c r="F15" s="60"/>
      <c r="G15" s="61"/>
      <c r="H15" s="62"/>
      <c r="I15" s="60"/>
      <c r="J15" s="62"/>
      <c r="K15" s="8"/>
    </row>
    <row r="16" spans="1:11" ht="18.95" customHeight="1" x14ac:dyDescent="0.25">
      <c r="A16" s="3"/>
      <c r="B16" s="3"/>
      <c r="C16" s="3"/>
      <c r="D16" s="3"/>
      <c r="E16" s="3"/>
      <c r="F16" s="3"/>
      <c r="G16" s="3"/>
      <c r="H16" s="3"/>
      <c r="I16" s="3"/>
      <c r="J16" s="3"/>
      <c r="K16" s="4"/>
    </row>
    <row r="17" spans="1:11" ht="48.95" customHeight="1" x14ac:dyDescent="0.25">
      <c r="A17" s="83" t="s">
        <v>161</v>
      </c>
      <c r="B17" s="65"/>
      <c r="C17" s="65"/>
      <c r="D17" s="65"/>
      <c r="E17" s="65"/>
      <c r="F17" s="65"/>
      <c r="G17" s="65"/>
      <c r="H17" s="65"/>
      <c r="I17" s="65"/>
      <c r="J17" s="65"/>
      <c r="K17" s="65"/>
    </row>
    <row r="18" spans="1:11" ht="15.95" customHeight="1" thickBot="1" x14ac:dyDescent="0.3">
      <c r="A18" s="3"/>
      <c r="B18" s="3"/>
      <c r="C18" s="3"/>
      <c r="D18" s="3"/>
      <c r="E18" s="3"/>
      <c r="F18" s="3"/>
      <c r="G18" s="3"/>
      <c r="H18" s="3"/>
      <c r="I18" s="3"/>
      <c r="J18" s="3"/>
      <c r="K18" s="4"/>
    </row>
    <row r="19" spans="1:11" ht="48.95" customHeight="1" x14ac:dyDescent="0.25">
      <c r="A19" s="63" t="s">
        <v>29</v>
      </c>
      <c r="B19" s="57"/>
      <c r="C19" s="55" t="s">
        <v>157</v>
      </c>
      <c r="D19" s="56"/>
      <c r="E19" s="57"/>
      <c r="F19" s="55" t="s">
        <v>162</v>
      </c>
      <c r="G19" s="56"/>
      <c r="H19" s="57"/>
      <c r="I19" s="68" t="s">
        <v>159</v>
      </c>
      <c r="J19" s="69"/>
      <c r="K19" s="4"/>
    </row>
    <row r="20" spans="1:11" ht="48.95" customHeight="1" x14ac:dyDescent="0.25">
      <c r="A20" s="54"/>
      <c r="B20" s="53"/>
      <c r="C20" s="51"/>
      <c r="D20" s="52"/>
      <c r="E20" s="53"/>
      <c r="F20" s="51"/>
      <c r="G20" s="52"/>
      <c r="H20" s="53"/>
      <c r="I20" s="58"/>
      <c r="J20" s="59"/>
      <c r="K20" s="4"/>
    </row>
    <row r="21" spans="1:11" ht="48.95" customHeight="1" x14ac:dyDescent="0.25">
      <c r="A21" s="54"/>
      <c r="B21" s="53"/>
      <c r="C21" s="51"/>
      <c r="D21" s="52"/>
      <c r="E21" s="53"/>
      <c r="F21" s="51"/>
      <c r="G21" s="52"/>
      <c r="H21" s="53"/>
      <c r="I21" s="58"/>
      <c r="J21" s="59"/>
      <c r="K21" s="4"/>
    </row>
    <row r="22" spans="1:11" ht="48.95" customHeight="1" x14ac:dyDescent="0.25">
      <c r="A22" s="54"/>
      <c r="B22" s="53"/>
      <c r="C22" s="51"/>
      <c r="D22" s="52"/>
      <c r="E22" s="53"/>
      <c r="F22" s="51"/>
      <c r="G22" s="52"/>
      <c r="H22" s="53"/>
      <c r="I22" s="58"/>
      <c r="J22" s="59"/>
      <c r="K22" s="4"/>
    </row>
    <row r="23" spans="1:11" ht="48.95" customHeight="1" x14ac:dyDescent="0.25">
      <c r="A23" s="54"/>
      <c r="B23" s="53"/>
      <c r="C23" s="51"/>
      <c r="D23" s="52"/>
      <c r="E23" s="53"/>
      <c r="F23" s="51"/>
      <c r="G23" s="52"/>
      <c r="H23" s="53"/>
      <c r="I23" s="58"/>
      <c r="J23" s="59"/>
      <c r="K23" s="4"/>
    </row>
    <row r="24" spans="1:11" ht="48.95" customHeight="1" x14ac:dyDescent="0.25">
      <c r="A24" s="54"/>
      <c r="B24" s="53"/>
      <c r="C24" s="51"/>
      <c r="D24" s="52"/>
      <c r="E24" s="53"/>
      <c r="F24" s="51"/>
      <c r="G24" s="52"/>
      <c r="H24" s="53"/>
      <c r="I24" s="58"/>
      <c r="J24" s="59"/>
      <c r="K24" s="4"/>
    </row>
    <row r="25" spans="1:11" ht="48.95" customHeight="1" x14ac:dyDescent="0.25">
      <c r="A25" s="54"/>
      <c r="B25" s="53"/>
      <c r="C25" s="51"/>
      <c r="D25" s="52"/>
      <c r="E25" s="53"/>
      <c r="F25" s="51"/>
      <c r="G25" s="52"/>
      <c r="H25" s="53"/>
      <c r="I25" s="58"/>
      <c r="J25" s="59"/>
      <c r="K25" s="4"/>
    </row>
    <row r="26" spans="1:11" ht="48.95" customHeight="1" x14ac:dyDescent="0.25">
      <c r="A26" s="54"/>
      <c r="B26" s="53"/>
      <c r="C26" s="51"/>
      <c r="D26" s="52"/>
      <c r="E26" s="53"/>
      <c r="F26" s="51"/>
      <c r="G26" s="52"/>
      <c r="H26" s="53"/>
      <c r="I26" s="58"/>
      <c r="J26" s="59"/>
      <c r="K26" s="4"/>
    </row>
    <row r="27" spans="1:11" ht="48.95" customHeight="1" x14ac:dyDescent="0.25">
      <c r="A27" s="54"/>
      <c r="B27" s="53"/>
      <c r="C27" s="51"/>
      <c r="D27" s="52"/>
      <c r="E27" s="53"/>
      <c r="F27" s="51"/>
      <c r="G27" s="52"/>
      <c r="H27" s="53"/>
      <c r="I27" s="58"/>
      <c r="J27" s="59"/>
      <c r="K27" s="4"/>
    </row>
    <row r="28" spans="1:11" ht="48.95" customHeight="1" x14ac:dyDescent="0.25">
      <c r="A28" s="54"/>
      <c r="B28" s="53"/>
      <c r="C28" s="51"/>
      <c r="D28" s="52"/>
      <c r="E28" s="53"/>
      <c r="F28" s="51"/>
      <c r="G28" s="52"/>
      <c r="H28" s="53"/>
      <c r="I28" s="58"/>
      <c r="J28" s="59"/>
      <c r="K28" s="4"/>
    </row>
    <row r="29" spans="1:11" ht="48.95" customHeight="1" x14ac:dyDescent="0.25">
      <c r="A29" s="54"/>
      <c r="B29" s="53"/>
      <c r="C29" s="51"/>
      <c r="D29" s="52"/>
      <c r="E29" s="53"/>
      <c r="F29" s="51"/>
      <c r="G29" s="52"/>
      <c r="H29" s="53"/>
      <c r="I29" s="58"/>
      <c r="J29" s="59"/>
      <c r="K29" s="4"/>
    </row>
    <row r="31" spans="1:11" ht="33" customHeight="1" x14ac:dyDescent="0.25">
      <c r="A31" s="75"/>
      <c r="B31" s="65"/>
      <c r="C31" s="65"/>
      <c r="D31" s="65"/>
      <c r="E31" s="65"/>
      <c r="F31" s="65"/>
      <c r="G31" s="65"/>
      <c r="H31" s="65"/>
      <c r="I31" s="65"/>
      <c r="J31" s="65"/>
    </row>
    <row r="33" spans="1:10" ht="15.95" customHeight="1" x14ac:dyDescent="0.25">
      <c r="A33" s="64" t="s">
        <v>163</v>
      </c>
      <c r="B33" s="65"/>
      <c r="C33" s="65"/>
      <c r="D33" s="65"/>
      <c r="E33" s="65"/>
      <c r="F33" s="65"/>
      <c r="G33" s="65"/>
      <c r="H33" s="65"/>
      <c r="I33" s="65"/>
      <c r="J33" s="65"/>
    </row>
    <row r="34" spans="1:10" ht="15.95" customHeight="1" thickBot="1" x14ac:dyDescent="0.3"/>
    <row r="35" spans="1:10" ht="15.95" customHeight="1" x14ac:dyDescent="0.25">
      <c r="A35" s="6" t="s">
        <v>28</v>
      </c>
      <c r="B35" s="73" t="s">
        <v>164</v>
      </c>
      <c r="C35" s="56"/>
      <c r="D35" s="56"/>
      <c r="E35" s="56"/>
      <c r="F35" s="56"/>
      <c r="G35" s="57"/>
      <c r="H35" s="74" t="s">
        <v>165</v>
      </c>
      <c r="I35" s="56"/>
      <c r="J35" s="69"/>
    </row>
    <row r="36" spans="1:10" ht="48" customHeight="1" x14ac:dyDescent="0.25">
      <c r="A36" s="9" t="s">
        <v>166</v>
      </c>
      <c r="B36" s="82" t="s">
        <v>167</v>
      </c>
      <c r="C36" s="52"/>
      <c r="D36" s="52"/>
      <c r="E36" s="52"/>
      <c r="F36" s="52"/>
      <c r="G36" s="53"/>
      <c r="H36" s="71"/>
      <c r="I36" s="52"/>
      <c r="J36" s="59"/>
    </row>
    <row r="37" spans="1:10" ht="48" customHeight="1" x14ac:dyDescent="0.25">
      <c r="A37" s="9" t="s">
        <v>168</v>
      </c>
      <c r="B37" s="82" t="s">
        <v>169</v>
      </c>
      <c r="C37" s="52"/>
      <c r="D37" s="52"/>
      <c r="E37" s="52"/>
      <c r="F37" s="52"/>
      <c r="G37" s="53"/>
      <c r="H37" s="81" t="s">
        <v>189</v>
      </c>
      <c r="I37" s="52"/>
      <c r="J37" s="59"/>
    </row>
    <row r="38" spans="1:10" ht="48" customHeight="1" x14ac:dyDescent="0.25">
      <c r="A38" s="9" t="s">
        <v>170</v>
      </c>
      <c r="B38" s="82" t="s">
        <v>171</v>
      </c>
      <c r="C38" s="52"/>
      <c r="D38" s="52"/>
      <c r="E38" s="52"/>
      <c r="F38" s="52"/>
      <c r="G38" s="53"/>
      <c r="H38" s="71"/>
      <c r="I38" s="52"/>
      <c r="J38" s="59"/>
    </row>
    <row r="39" spans="1:10" ht="48" customHeight="1" x14ac:dyDescent="0.25">
      <c r="A39" s="10">
        <v>4</v>
      </c>
      <c r="B39" s="67" t="s">
        <v>191</v>
      </c>
      <c r="C39" s="52"/>
      <c r="D39" s="52"/>
      <c r="E39" s="52"/>
      <c r="F39" s="52"/>
      <c r="G39" s="53"/>
      <c r="H39" s="81" t="s">
        <v>189</v>
      </c>
      <c r="I39" s="52"/>
      <c r="J39" s="59"/>
    </row>
    <row r="40" spans="1:10" ht="48" customHeight="1" x14ac:dyDescent="0.25">
      <c r="A40" s="10">
        <v>5</v>
      </c>
      <c r="B40" s="67" t="s">
        <v>190</v>
      </c>
      <c r="C40" s="52"/>
      <c r="D40" s="52"/>
      <c r="E40" s="52"/>
      <c r="F40" s="52"/>
      <c r="G40" s="53"/>
      <c r="H40" s="81" t="s">
        <v>189</v>
      </c>
      <c r="I40" s="52"/>
      <c r="J40" s="59"/>
    </row>
    <row r="41" spans="1:10" ht="48" customHeight="1" x14ac:dyDescent="0.25">
      <c r="A41" s="10">
        <v>6</v>
      </c>
      <c r="B41" s="72"/>
      <c r="C41" s="52"/>
      <c r="D41" s="52"/>
      <c r="E41" s="52"/>
      <c r="F41" s="52"/>
      <c r="G41" s="53"/>
      <c r="H41" s="71"/>
      <c r="I41" s="52"/>
      <c r="J41" s="59"/>
    </row>
    <row r="42" spans="1:10" ht="48" customHeight="1" x14ac:dyDescent="0.25">
      <c r="A42" s="10">
        <v>7</v>
      </c>
      <c r="B42" s="72"/>
      <c r="C42" s="52"/>
      <c r="D42" s="52"/>
      <c r="E42" s="52"/>
      <c r="F42" s="52"/>
      <c r="G42" s="53"/>
      <c r="H42" s="71"/>
      <c r="I42" s="52"/>
      <c r="J42" s="59"/>
    </row>
    <row r="43" spans="1:10" ht="48" customHeight="1" x14ac:dyDescent="0.25">
      <c r="A43" s="10"/>
      <c r="B43" s="72"/>
      <c r="C43" s="52"/>
      <c r="D43" s="52"/>
      <c r="E43" s="52"/>
      <c r="F43" s="52"/>
      <c r="G43" s="53"/>
      <c r="H43" s="71"/>
      <c r="I43" s="52"/>
      <c r="J43" s="59"/>
    </row>
    <row r="44" spans="1:10" ht="48" customHeight="1" x14ac:dyDescent="0.25">
      <c r="A44" s="10"/>
      <c r="B44" s="72"/>
      <c r="C44" s="52"/>
      <c r="D44" s="52"/>
      <c r="E44" s="52"/>
      <c r="F44" s="52"/>
      <c r="G44" s="53"/>
      <c r="H44" s="71"/>
      <c r="I44" s="52"/>
      <c r="J44" s="59"/>
    </row>
    <row r="45" spans="1:10" ht="48" customHeight="1" x14ac:dyDescent="0.25">
      <c r="A45" s="10"/>
      <c r="B45" s="72"/>
      <c r="C45" s="52"/>
      <c r="D45" s="52"/>
      <c r="E45" s="52"/>
      <c r="F45" s="52"/>
      <c r="G45" s="53"/>
      <c r="H45" s="71"/>
      <c r="I45" s="52"/>
      <c r="J45" s="59"/>
    </row>
    <row r="46" spans="1:10" ht="48.95" customHeight="1" thickBot="1" x14ac:dyDescent="0.3">
      <c r="A46" s="11"/>
      <c r="B46" s="76"/>
      <c r="C46" s="61"/>
      <c r="D46" s="61"/>
      <c r="E46" s="61"/>
      <c r="F46" s="61"/>
      <c r="G46" s="62"/>
      <c r="H46" s="77"/>
      <c r="I46" s="78"/>
      <c r="J46" s="79"/>
    </row>
    <row r="48" spans="1:10" ht="102" customHeight="1" x14ac:dyDescent="0.25">
      <c r="A48" s="75" t="s">
        <v>172</v>
      </c>
      <c r="B48" s="65"/>
      <c r="C48" s="65"/>
      <c r="D48" s="65"/>
      <c r="E48" s="65"/>
      <c r="F48" s="65"/>
      <c r="G48" s="65"/>
      <c r="H48" s="65"/>
      <c r="I48" s="65"/>
      <c r="J48" s="65"/>
    </row>
    <row r="51" spans="1:10" x14ac:dyDescent="0.25">
      <c r="A51" s="80" t="s">
        <v>173</v>
      </c>
      <c r="B51" s="65"/>
      <c r="C51" s="65"/>
      <c r="D51" s="65"/>
      <c r="E51" s="66" t="s">
        <v>192</v>
      </c>
      <c r="F51" s="65"/>
      <c r="G51" s="65"/>
      <c r="H51" s="65"/>
      <c r="I51" s="65"/>
      <c r="J51" s="65"/>
    </row>
    <row r="53" spans="1:10" x14ac:dyDescent="0.25">
      <c r="A53" s="80" t="s">
        <v>174</v>
      </c>
      <c r="B53" s="65"/>
      <c r="C53" s="65"/>
      <c r="D53" s="65"/>
      <c r="E53" s="66" t="s">
        <v>193</v>
      </c>
      <c r="F53" s="65"/>
      <c r="G53" s="65"/>
      <c r="H53" s="65"/>
      <c r="I53" s="65"/>
      <c r="J53" s="65"/>
    </row>
    <row r="100" spans="1:1" ht="15.75" x14ac:dyDescent="0.25">
      <c r="A100" t="s">
        <v>175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2023-12-13T06:55:09Z</cp:lastPrinted>
  <dcterms:created xsi:type="dcterms:W3CDTF">2023-04-04T12:16:45Z</dcterms:created>
  <dcterms:modified xsi:type="dcterms:W3CDTF">2024-02-14T06:34:16Z</dcterms:modified>
</cp:coreProperties>
</file>