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defaultThemeVersion="166925"/>
  <mc:AlternateContent xmlns:mc="http://schemas.openxmlformats.org/markup-compatibility/2006">
    <mc:Choice Requires="x15">
      <x15ac:absPath xmlns:x15ac="http://schemas.microsoft.com/office/spreadsheetml/2010/11/ac" url="C:\Serveris\Konkursai\2024 m\1. PATEIKTI\2024 01 30 LSMU Kauno lig. REAGENTAI DIDELIS (701223)\"/>
    </mc:Choice>
  </mc:AlternateContent>
  <xr:revisionPtr revIDLastSave="0" documentId="13_ncr:1_{773F21CE-CB74-4451-9EA3-616138705E12}" xr6:coauthVersionLast="47" xr6:coauthVersionMax="47" xr10:uidLastSave="{00000000-0000-0000-0000-000000000000}"/>
  <bookViews>
    <workbookView xWindow="2925" yWindow="495" windowWidth="26895" windowHeight="14760" xr2:uid="{00000000-000D-0000-FFFF-FFFF00000000}"/>
  </bookViews>
  <sheets>
    <sheet name="Pasiūlymas" sheetId="1" r:id="rId1"/>
    <sheet name="Subtiekėjai ir priedai" sheetId="2" r:id="rId2"/>
  </sheets>
  <definedNames>
    <definedName name="_xlnm.Print_Area" localSheetId="0">Pasiūlymas!$A$2:$I$512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88" i="1" l="1"/>
  <c r="H387" i="1"/>
  <c r="H479" i="1" l="1"/>
  <c r="H156" i="1"/>
  <c r="H155" i="1"/>
  <c r="H90" i="1"/>
  <c r="H47" i="1"/>
  <c r="H46" i="1"/>
  <c r="H45" i="1"/>
  <c r="H43" i="1"/>
  <c r="H39" i="1"/>
  <c r="H38" i="1"/>
  <c r="G379" i="1" l="1"/>
  <c r="H379" i="1" s="1"/>
  <c r="G382" i="1" l="1"/>
  <c r="H382" i="1" s="1"/>
  <c r="G381" i="1"/>
  <c r="H381" i="1" s="1"/>
  <c r="G380" i="1"/>
  <c r="H380" i="1" s="1"/>
  <c r="G355" i="1" l="1"/>
  <c r="H355" i="1" s="1"/>
  <c r="G356" i="1"/>
  <c r="H356" i="1" s="1"/>
  <c r="G354" i="1"/>
  <c r="H354" i="1" s="1"/>
  <c r="G336" i="1"/>
  <c r="H336" i="1" s="1"/>
  <c r="G245" i="1" l="1"/>
  <c r="H245" i="1" s="1"/>
  <c r="G244" i="1"/>
  <c r="H244" i="1" s="1"/>
  <c r="G243" i="1"/>
  <c r="H243" i="1" s="1"/>
  <c r="H157" i="1"/>
  <c r="H158" i="1"/>
  <c r="H159" i="1"/>
  <c r="I159" i="1" s="1"/>
  <c r="H160" i="1"/>
  <c r="I160" i="1" s="1"/>
  <c r="H161" i="1"/>
  <c r="I161" i="1" s="1"/>
  <c r="H162" i="1"/>
  <c r="I162" i="1" s="1"/>
  <c r="I155" i="1"/>
  <c r="I46" i="1"/>
  <c r="I47" i="1"/>
  <c r="H163" i="1" l="1"/>
  <c r="G376" i="1"/>
  <c r="H376" i="1" s="1"/>
  <c r="G377" i="1"/>
  <c r="H377" i="1" s="1"/>
  <c r="G378" i="1"/>
  <c r="H378" i="1" s="1"/>
  <c r="G375" i="1"/>
  <c r="H480" i="1" l="1"/>
  <c r="H481" i="1"/>
  <c r="I481" i="1" s="1"/>
  <c r="H482" i="1"/>
  <c r="I482" i="1" s="1"/>
  <c r="H483" i="1"/>
  <c r="I483" i="1" s="1"/>
  <c r="G326" i="1"/>
  <c r="H326" i="1" s="1"/>
  <c r="G327" i="1"/>
  <c r="H327" i="1" s="1"/>
  <c r="G328" i="1"/>
  <c r="H328" i="1" s="1"/>
  <c r="G329" i="1"/>
  <c r="H329" i="1" s="1"/>
  <c r="G330" i="1"/>
  <c r="H330" i="1" s="1"/>
  <c r="G331" i="1"/>
  <c r="H331" i="1" s="1"/>
  <c r="G332" i="1"/>
  <c r="H332" i="1" s="1"/>
  <c r="G333" i="1"/>
  <c r="H333" i="1" s="1"/>
  <c r="G334" i="1"/>
  <c r="H334" i="1" s="1"/>
  <c r="G335" i="1"/>
  <c r="H335" i="1" s="1"/>
  <c r="G337" i="1"/>
  <c r="H337" i="1" s="1"/>
  <c r="G338" i="1"/>
  <c r="H338" i="1" s="1"/>
  <c r="G339" i="1"/>
  <c r="H339" i="1" s="1"/>
  <c r="G340" i="1"/>
  <c r="H340" i="1" s="1"/>
  <c r="G341" i="1"/>
  <c r="H341" i="1" s="1"/>
  <c r="G342" i="1"/>
  <c r="H342" i="1" s="1"/>
  <c r="G343" i="1"/>
  <c r="H343" i="1" s="1"/>
  <c r="G344" i="1"/>
  <c r="H344" i="1" s="1"/>
  <c r="G345" i="1"/>
  <c r="H345" i="1" s="1"/>
  <c r="G346" i="1"/>
  <c r="H346" i="1" s="1"/>
  <c r="G347" i="1"/>
  <c r="H347" i="1" s="1"/>
  <c r="G348" i="1"/>
  <c r="H348" i="1" s="1"/>
  <c r="G349" i="1"/>
  <c r="H349" i="1" s="1"/>
  <c r="G350" i="1"/>
  <c r="H350" i="1" s="1"/>
  <c r="G351" i="1"/>
  <c r="H351" i="1" s="1"/>
  <c r="G352" i="1"/>
  <c r="H352" i="1" s="1"/>
  <c r="G353" i="1"/>
  <c r="H353" i="1" s="1"/>
  <c r="G357" i="1"/>
  <c r="H357" i="1" s="1"/>
  <c r="G358" i="1"/>
  <c r="H358" i="1" s="1"/>
  <c r="G359" i="1"/>
  <c r="H359" i="1" s="1"/>
  <c r="G360" i="1"/>
  <c r="H360" i="1" s="1"/>
  <c r="G361" i="1"/>
  <c r="H361" i="1" s="1"/>
  <c r="G362" i="1"/>
  <c r="H362" i="1" s="1"/>
  <c r="G363" i="1"/>
  <c r="H363" i="1" s="1"/>
  <c r="G364" i="1"/>
  <c r="H364" i="1" s="1"/>
  <c r="G365" i="1"/>
  <c r="H365" i="1" s="1"/>
  <c r="G366" i="1"/>
  <c r="H366" i="1" s="1"/>
  <c r="G367" i="1"/>
  <c r="H367" i="1" s="1"/>
  <c r="G368" i="1"/>
  <c r="H368" i="1" s="1"/>
  <c r="G369" i="1"/>
  <c r="H369" i="1" s="1"/>
  <c r="G370" i="1"/>
  <c r="H370" i="1" s="1"/>
  <c r="G371" i="1"/>
  <c r="H371" i="1" s="1"/>
  <c r="G372" i="1"/>
  <c r="H372" i="1" s="1"/>
  <c r="G373" i="1"/>
  <c r="H373" i="1" s="1"/>
  <c r="G374" i="1"/>
  <c r="H374" i="1" s="1"/>
  <c r="H375" i="1"/>
  <c r="G325" i="1"/>
  <c r="I480" i="1" l="1"/>
  <c r="H484" i="1"/>
  <c r="I479" i="1"/>
  <c r="I484" i="1" s="1"/>
  <c r="G319" i="1" l="1"/>
  <c r="H319" i="1" s="1"/>
  <c r="G321" i="1"/>
  <c r="H321" i="1" s="1"/>
  <c r="G323" i="1"/>
  <c r="H323" i="1" s="1"/>
  <c r="H325" i="1"/>
  <c r="G309" i="1"/>
  <c r="H309" i="1" s="1"/>
  <c r="G311" i="1"/>
  <c r="H311" i="1" s="1"/>
  <c r="G313" i="1"/>
  <c r="H313" i="1" s="1"/>
  <c r="G315" i="1"/>
  <c r="H315" i="1" s="1"/>
  <c r="G317" i="1"/>
  <c r="H317" i="1" s="1"/>
  <c r="G299" i="1"/>
  <c r="H299" i="1" s="1"/>
  <c r="G301" i="1"/>
  <c r="H301" i="1" s="1"/>
  <c r="G303" i="1"/>
  <c r="H303" i="1" s="1"/>
  <c r="G305" i="1"/>
  <c r="H305" i="1" s="1"/>
  <c r="G307" i="1"/>
  <c r="H307" i="1" s="1"/>
  <c r="G291" i="1"/>
  <c r="H291" i="1" s="1"/>
  <c r="G293" i="1"/>
  <c r="H293" i="1" s="1"/>
  <c r="G295" i="1"/>
  <c r="H295" i="1" s="1"/>
  <c r="G297" i="1"/>
  <c r="H297" i="1" s="1"/>
  <c r="G285" i="1"/>
  <c r="H285" i="1" s="1"/>
  <c r="G287" i="1"/>
  <c r="H287" i="1" s="1"/>
  <c r="G289" i="1"/>
  <c r="H289" i="1" s="1"/>
  <c r="G277" i="1"/>
  <c r="H277" i="1" s="1"/>
  <c r="G279" i="1"/>
  <c r="H279" i="1" s="1"/>
  <c r="G281" i="1"/>
  <c r="H281" i="1" s="1"/>
  <c r="G283" i="1"/>
  <c r="H283" i="1" s="1"/>
  <c r="G269" i="1"/>
  <c r="H269" i="1" s="1"/>
  <c r="G271" i="1"/>
  <c r="H271" i="1" s="1"/>
  <c r="G273" i="1"/>
  <c r="H273" i="1" s="1"/>
  <c r="G275" i="1"/>
  <c r="H275" i="1" s="1"/>
  <c r="G259" i="1"/>
  <c r="H259" i="1" s="1"/>
  <c r="G261" i="1"/>
  <c r="H261" i="1" s="1"/>
  <c r="G263" i="1"/>
  <c r="H263" i="1" s="1"/>
  <c r="G265" i="1"/>
  <c r="H265" i="1" s="1"/>
  <c r="G267" i="1"/>
  <c r="H267" i="1" s="1"/>
  <c r="G257" i="1"/>
  <c r="H257" i="1" s="1"/>
  <c r="G255" i="1"/>
  <c r="H255" i="1" s="1"/>
  <c r="G252" i="1" l="1"/>
  <c r="H252" i="1" s="1"/>
  <c r="G253" i="1"/>
  <c r="H253" i="1" s="1"/>
  <c r="G251" i="1"/>
  <c r="H251" i="1" s="1"/>
  <c r="G248" i="1"/>
  <c r="H248" i="1" s="1"/>
  <c r="G249" i="1"/>
  <c r="H249" i="1" s="1"/>
  <c r="G247" i="1"/>
  <c r="H247" i="1" s="1"/>
  <c r="G240" i="1"/>
  <c r="H240" i="1" s="1"/>
  <c r="G241" i="1"/>
  <c r="H241" i="1" s="1"/>
  <c r="G239" i="1"/>
  <c r="H239" i="1" s="1"/>
  <c r="G236" i="1"/>
  <c r="H236" i="1" s="1"/>
  <c r="G237" i="1"/>
  <c r="H237" i="1" s="1"/>
  <c r="G235" i="1"/>
  <c r="H235" i="1" s="1"/>
  <c r="G234" i="1"/>
  <c r="H234" i="1" s="1"/>
  <c r="G231" i="1"/>
  <c r="H231" i="1" s="1"/>
  <c r="G232" i="1"/>
  <c r="H232" i="1" s="1"/>
  <c r="G230" i="1"/>
  <c r="H230" i="1" s="1"/>
  <c r="G227" i="1"/>
  <c r="H227" i="1" s="1"/>
  <c r="G228" i="1"/>
  <c r="H228" i="1" s="1"/>
  <c r="G226" i="1"/>
  <c r="H226" i="1" s="1"/>
  <c r="G224" i="1"/>
  <c r="H224" i="1" s="1"/>
  <c r="G223" i="1"/>
  <c r="H223" i="1" s="1"/>
  <c r="G222" i="1"/>
  <c r="H222" i="1" s="1"/>
  <c r="G219" i="1"/>
  <c r="H219" i="1" s="1"/>
  <c r="G220" i="1"/>
  <c r="H220" i="1" s="1"/>
  <c r="G218" i="1"/>
  <c r="H218" i="1" s="1"/>
  <c r="G216" i="1" l="1"/>
  <c r="H216" i="1" s="1"/>
  <c r="G212" i="1"/>
  <c r="H212" i="1" s="1"/>
  <c r="G215" i="1"/>
  <c r="H215" i="1" s="1"/>
  <c r="G214" i="1"/>
  <c r="H214" i="1" s="1"/>
  <c r="G210" i="1"/>
  <c r="H210" i="1" s="1"/>
  <c r="G211" i="1"/>
  <c r="H211" i="1" s="1"/>
  <c r="G206" i="1"/>
  <c r="H206" i="1" s="1"/>
  <c r="G207" i="1"/>
  <c r="H207" i="1" s="1"/>
  <c r="G208" i="1"/>
  <c r="H208" i="1" s="1"/>
  <c r="I156" i="1"/>
  <c r="I157" i="1"/>
  <c r="H110" i="1"/>
  <c r="I110" i="1" s="1"/>
  <c r="H111" i="1"/>
  <c r="I111" i="1" s="1"/>
  <c r="H109" i="1"/>
  <c r="I109" i="1" s="1"/>
  <c r="H102" i="1"/>
  <c r="I102" i="1" s="1"/>
  <c r="H103" i="1"/>
  <c r="I103" i="1" s="1"/>
  <c r="H104" i="1"/>
  <c r="I104" i="1" s="1"/>
  <c r="H105" i="1"/>
  <c r="I105" i="1" s="1"/>
  <c r="H106" i="1"/>
  <c r="I106" i="1" s="1"/>
  <c r="H107" i="1"/>
  <c r="I107" i="1" s="1"/>
  <c r="H101" i="1"/>
  <c r="I101" i="1" s="1"/>
  <c r="H91" i="1"/>
  <c r="H92" i="1"/>
  <c r="I92" i="1" s="1"/>
  <c r="H93" i="1"/>
  <c r="I93" i="1" s="1"/>
  <c r="H94" i="1"/>
  <c r="I94" i="1" s="1"/>
  <c r="H95" i="1"/>
  <c r="I95" i="1" s="1"/>
  <c r="H96" i="1"/>
  <c r="I96" i="1" s="1"/>
  <c r="H97" i="1"/>
  <c r="I97" i="1" s="1"/>
  <c r="H98" i="1"/>
  <c r="I98" i="1" s="1"/>
  <c r="H99" i="1"/>
  <c r="I99" i="1" s="1"/>
  <c r="I90" i="1"/>
  <c r="I45" i="1"/>
  <c r="I43" i="1"/>
  <c r="H42" i="1"/>
  <c r="I42" i="1" s="1"/>
  <c r="H40" i="1"/>
  <c r="I40" i="1" s="1"/>
  <c r="I91" i="1" l="1"/>
  <c r="I112" i="1" s="1"/>
  <c r="H112" i="1"/>
  <c r="I163" i="1"/>
  <c r="I38" i="1"/>
  <c r="H48" i="1"/>
  <c r="I39" i="1"/>
  <c r="I48" i="1" l="1"/>
  <c r="G20" i="1"/>
</calcChain>
</file>

<file path=xl/sharedStrings.xml><?xml version="1.0" encoding="utf-8"?>
<sst xmlns="http://schemas.openxmlformats.org/spreadsheetml/2006/main" count="1503" uniqueCount="1090">
  <si>
    <t>Diagnostinių reagentų, medžiagų pavadinimai</t>
  </si>
  <si>
    <t>Techniniai ir kokybiniai reikalavimai tyrimams</t>
  </si>
  <si>
    <t>Reagentų ir priemonių kiekis (ml./vnt.) nurodytam tyrimų skaičiui</t>
  </si>
  <si>
    <t>Siūloma pakuotė</t>
  </si>
  <si>
    <t>Siūlomos pakuotės kaina, EUR be PVM</t>
  </si>
  <si>
    <t>Suma, EUR be PVM 36 mėn.</t>
  </si>
  <si>
    <t>Suma, EUR su PVM 36 mėn.</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</si>
  <si>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</si>
  <si>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</si>
  <si>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</si>
  <si>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</si>
  <si>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</si>
  <si>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</si>
  <si>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</si>
  <si>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</si>
  <si>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</si>
  <si>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</si>
  <si>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</si>
  <si>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</si>
  <si>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</si>
  <si>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</si>
  <si>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</si>
  <si>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</si>
  <si>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</si>
  <si>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</si>
  <si>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</si>
  <si>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</si>
  <si>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</si>
  <si>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</si>
  <si>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</si>
  <si>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</si>
  <si>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</si>
  <si>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</si>
  <si>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</si>
  <si>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</si>
  <si>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</si>
  <si>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</si>
  <si>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</si>
  <si>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</si>
  <si>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</si>
  <si>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</si>
  <si>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</si>
  <si>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37</t>
  </si>
  <si>
    <t>38</t>
  </si>
  <si>
    <t>39</t>
  </si>
  <si>
    <t>40</t>
  </si>
  <si>
    <t>41</t>
  </si>
  <si>
    <t>42</t>
  </si>
  <si>
    <t>44</t>
  </si>
  <si>
    <t>Preliminarus tyrimų skaičius per 36 mėn.</t>
  </si>
  <si>
    <t>PASTABOS:</t>
  </si>
  <si>
    <t>2. Pateikti reikalingą reagentų, kitų priemonių ir kontrolinių medžiagų (atliekant kasdieninę 2-jų lygių kokybės kontrolę) kiekį, numatomam nurodytam tyrimų skaičiui per 36 mėn. atlikimui.</t>
  </si>
  <si>
    <t>Eil.Nr.</t>
  </si>
  <si>
    <t>Pavadinimas/ techniniai parametrai</t>
  </si>
  <si>
    <t>Reikalaujami techniniai parametrai</t>
  </si>
  <si>
    <t>Būtina</t>
  </si>
  <si>
    <t>46</t>
  </si>
  <si>
    <t>47</t>
  </si>
  <si>
    <t>48</t>
  </si>
  <si>
    <t xml:space="preserve"> </t>
  </si>
  <si>
    <t>32.1</t>
  </si>
  <si>
    <t>33.1</t>
  </si>
  <si>
    <t>1.1</t>
  </si>
  <si>
    <t>2.1</t>
  </si>
  <si>
    <t>Anti HBc</t>
  </si>
  <si>
    <t>3.1</t>
  </si>
  <si>
    <t>4.1</t>
  </si>
  <si>
    <t>5.1</t>
  </si>
  <si>
    <t>6.1</t>
  </si>
  <si>
    <t>7.1</t>
  </si>
  <si>
    <t>8.1</t>
  </si>
  <si>
    <t>9.1</t>
  </si>
  <si>
    <t>11.1</t>
  </si>
  <si>
    <t>12.1</t>
  </si>
  <si>
    <t>13.1</t>
  </si>
  <si>
    <t>14.1</t>
  </si>
  <si>
    <t>15.1</t>
  </si>
  <si>
    <t>16.1</t>
  </si>
  <si>
    <t>17.1</t>
  </si>
  <si>
    <t>18.1</t>
  </si>
  <si>
    <t>19.1</t>
  </si>
  <si>
    <t>20.1</t>
  </si>
  <si>
    <t>21.1</t>
  </si>
  <si>
    <t>22.1</t>
  </si>
  <si>
    <t>Mėginio tūris</t>
  </si>
  <si>
    <t>Našumas</t>
  </si>
  <si>
    <t>Eil.
Nr.</t>
  </si>
  <si>
    <t>Reagentai, kontrolinės ir pagalbinės medžiagos turi būti skystos, reagentai paruošti naudojimui, išpilstyti į talpyklas.</t>
  </si>
  <si>
    <t>Eilės Nr.</t>
  </si>
  <si>
    <t>Parametrai (specifikacija)</t>
  </si>
  <si>
    <t>Parametro reikšmė</t>
  </si>
  <si>
    <t>Analizatoriaus valdymas</t>
  </si>
  <si>
    <t>Valdymas vykdomas jutiklinio ekrano pagalba, programos nurodymai nepriklauso nuo kalbos, valdoma piktogramų pagalba</t>
  </si>
  <si>
    <t>Tyrimo rezultatas</t>
  </si>
  <si>
    <t xml:space="preserve">BKT rezultatas turi būti pateikiamas ir išspausdinamas su visomis nurodytomis analitėmis ir su  WBC,  RBC bei PLT histogramomis. </t>
  </si>
  <si>
    <t>Matuojamų analičių tikslumas:</t>
  </si>
  <si>
    <t>Mėginių sistema</t>
  </si>
  <si>
    <t>Kontrolė</t>
  </si>
  <si>
    <t xml:space="preserve">Būtina 3 lygių kokybės kontrolė. </t>
  </si>
  <si>
    <t>Statistinis kokybės kontrolės rezultatų apdorojimas. Analizatoriuje (arba jo kompiuteryje) turi būti įdiegtas automatizuotas statistinis kokybės kontrolės rezultatų apdorojimas Levey-Jennings kreivių pagalba.</t>
  </si>
  <si>
    <t>Privalomi nustatomi parametrai</t>
  </si>
  <si>
    <t>mėginys: kapiliarinis ir veninis kraujas.</t>
  </si>
  <si>
    <t>Tyrimui naudojamas kapiliarinio mėginio kiekis ne daugiau 25 µl .</t>
  </si>
  <si>
    <t>Pranešimai operatoriui apie analizatoriasu būklę</t>
  </si>
  <si>
    <t>Informacija apie sutrikimus, reagentų kiekio stebėjimas</t>
  </si>
  <si>
    <t>31.1</t>
  </si>
  <si>
    <t>34.1</t>
  </si>
  <si>
    <t>35.1</t>
  </si>
  <si>
    <t>10.1</t>
  </si>
  <si>
    <t>1000 vnt.</t>
  </si>
  <si>
    <t>29.1</t>
  </si>
  <si>
    <t>23.1</t>
  </si>
  <si>
    <t>Gamintojas, komercinis prekės pavadinimas</t>
  </si>
  <si>
    <t>1.</t>
  </si>
  <si>
    <t>1.1.</t>
  </si>
  <si>
    <t>2.</t>
  </si>
  <si>
    <t>2.1.</t>
  </si>
  <si>
    <t>4.</t>
  </si>
  <si>
    <t>4.1.</t>
  </si>
  <si>
    <t>5.</t>
  </si>
  <si>
    <t>Mėginio tipas</t>
  </si>
  <si>
    <t>Reagentai matuojamiems parametrams: pH, pCO2, pO2,  Hct .</t>
  </si>
  <si>
    <t>Reagentai matuojamiems parametrams: pH, pCO2, pO2, K, Na, Cl, Ca, Lac, Hct .</t>
  </si>
  <si>
    <t>Mėginio paėmimo priemonės</t>
  </si>
  <si>
    <t>Matuojami parametrai</t>
  </si>
  <si>
    <t>rūgščių-šarmų balansas: pH; Hct
kraujo dujos: pCO2, pO2
metabolitai: laktatas
elektrolitai: K+, Na+, Ca++, Cl-</t>
  </si>
  <si>
    <t>Tyrimų atlikimui naudojami ne daugiau nei du moduliai reagentų</t>
  </si>
  <si>
    <t>matuojamų parametrų kasetė ir/arba skysti kalibratoriai kartu su atliekų talpykla. Modulių duomenys įvedami ir registruojami automatiškai, panaudojant mikroschemas</t>
  </si>
  <si>
    <t xml:space="preserve">Integruotų reagentų modulių darbo laikas </t>
  </si>
  <si>
    <t>Matavimo principas</t>
  </si>
  <si>
    <t>elektrocheminis (potenciometrinis, voltamperometrinis), jonoselektyvinis</t>
  </si>
  <si>
    <t xml:space="preserve">Mažiausias atliekamų testų kiekis per reagentų modulio galiojimo laiką </t>
  </si>
  <si>
    <t>30 testų +/- 10%</t>
  </si>
  <si>
    <t>Mėginių tipai</t>
  </si>
  <si>
    <t>Automatinis mėginio įsiurbimas iš kapiliaro ar švirkšto</t>
  </si>
  <si>
    <t>Galimybė matuoti tik pasirinktus parametrus</t>
  </si>
  <si>
    <t xml:space="preserve">Automatinė 2 taškų kalibracija </t>
  </si>
  <si>
    <t>Nėra keičiamų elektrodų, membranų ir dujų</t>
  </si>
  <si>
    <t xml:space="preserve">Greitas mėginio pamatavimo laikas  </t>
  </si>
  <si>
    <t>ne ilgiau nei 120 s</t>
  </si>
  <si>
    <t>Automatinė reagentų sunaudojimo kontrolė</t>
  </si>
  <si>
    <t>Analizatoriaus valdymas:</t>
  </si>
  <si>
    <t>valdomas lietimui jautriu ekranu;
Būtina galimybė analizatorių  valdyti nuotoliniu būdu.</t>
  </si>
  <si>
    <t>Kokybės kontrolės atlikimas</t>
  </si>
  <si>
    <t>Atliekant kasdieninę visų lygių kokybės kontrolę, nesunaudojami tyrimai iš reagentinės kasetės</t>
  </si>
  <si>
    <t>Analizatorius automatiškai pateikia kokybės kontrolės duomenis ir braižo Levey Jennings diagramas.</t>
  </si>
  <si>
    <t>Mėginio ir reagentų identifikacija  brūkšninio kodo skaitytuvo pagalba.</t>
  </si>
  <si>
    <t>Rezultatai atspausdinami integruotu spausdintuvu</t>
  </si>
  <si>
    <t>Analizatoriaus atmintis:</t>
  </si>
  <si>
    <t>Ne mažiau paskutinių 500 pacientų tyrimų;
500 kokybės kontrolės tyrimų rezultatų,
ir 500 kalibracijos duomenų rezultatų</t>
  </si>
  <si>
    <t>REAGENTAI KRITINIŲ LIGŲ SKUBIAI DIAGNOSTIKAI:</t>
  </si>
  <si>
    <t>Reagentų rinkinys TnI nustatymui</t>
  </si>
  <si>
    <t>Pagrindinių parametrų referentiniai dydžiai</t>
  </si>
  <si>
    <t xml:space="preserve">TnI atsakymas pateikiamas, kad  rezultatas atitiktų 99-ą procentilę ne blogiau nei 0.027 µg/L.  </t>
  </si>
  <si>
    <t>Tyrimų atlikimui naudojami ne daugiau nei du moduliai matuojamų parametrų kasetės (kiekvienam parametrui individuali) ir talpa vidiniam atliekų surinkimui.</t>
  </si>
  <si>
    <t>Modulių duomenys įvedami ir registruojami automatiškai.</t>
  </si>
  <si>
    <t>Pagrindinių parametrų matavimo ciklo laikas:</t>
  </si>
  <si>
    <t>Analizatorius turi būti lengvai valdomas, nereikalaujantis specialaus personalo paruošimo</t>
  </si>
  <si>
    <t>Visi reagentai ir atliekos turi būti uždarose talpose, negaruojantys</t>
  </si>
  <si>
    <t>Ne mažiau 28 mėginiai/valandą</t>
  </si>
  <si>
    <t>Automatinė loto specifinė kalibracija</t>
  </si>
  <si>
    <t>Būtina, neriboto galiojimo laiko tam pačiam lotui</t>
  </si>
  <si>
    <t>Automatinė reagentų sunaudojimo kontrolė.</t>
  </si>
  <si>
    <t>Instaliuota lietuviška programinė įranga</t>
  </si>
  <si>
    <t>valdomas lietimui jautriu ekranu;
būtina galimybė analizatorių  valdyti nuotoliniu būdu.</t>
  </si>
  <si>
    <t>Pankreatinė amilazė</t>
  </si>
  <si>
    <t>Kreatininas</t>
  </si>
  <si>
    <t>Gliukozė</t>
  </si>
  <si>
    <t>Bendrieji reikalavimai</t>
  </si>
  <si>
    <t>Reagentai ir priemonės</t>
  </si>
  <si>
    <t>Turi būti tinkami abiems siūlomiems analizatoriams, rekomenduojami gamintojo, atitinkantys tyrimo metodą. Turi būti vieno tiekėjo ir vieno gamintojo (arba analizatoriaus gamintojo rekomenduoti ir adaptuoti, pateikti tai įrodančius dokumentus).</t>
  </si>
  <si>
    <t>Pasiūlyme turi būti pateiktos visos tyrimui atlikti būtinos priemonės: reagentai, kalibravimo ir kontrolinės medžiagos, skiedikliai, plovikliai, buferiai, kiuvetės, vanduo ir kitos priemonės, pagal numatytas gamintojo rekomendacijas.</t>
  </si>
  <si>
    <t>Kalibracinės medžiagos</t>
  </si>
  <si>
    <t>Kontrolinės medžiagos</t>
  </si>
  <si>
    <t>Reagentų paruošimas</t>
  </si>
  <si>
    <t>Visi naudojami reagentai pilnai paruošti darbui (nereikia gaminti, skiesti)</t>
  </si>
  <si>
    <t>Pakuotės</t>
  </si>
  <si>
    <t>Tiekėjai turi pasiūlyti tokias reagentų, kalibracinių, kontrolinių medžiagų ir visų kitų priemonių pakuotes (įvertinant atliekamų testų skaičių iš pakuotės, sunaudojamas priemones ir kita), kuriuos būtų racionaliai/ekonomiškai panaudotos, dalinamos abiems analizatoriams, garantuojant stabilumą nuo atidarymo.</t>
  </si>
  <si>
    <t>Specialieji reikalavimai reagentams</t>
  </si>
  <si>
    <t>Feritinas</t>
  </si>
  <si>
    <t>Vitaminas D</t>
  </si>
  <si>
    <t>Antikūnai prieš hepatito C virusą Anti-HCV</t>
  </si>
  <si>
    <t>Syphilis</t>
  </si>
  <si>
    <t>Bendras baltymas (TP)</t>
  </si>
  <si>
    <t>Šlapalas (BUN/UREA)</t>
  </si>
  <si>
    <t>Šlapimo rūgštis (URIC)</t>
  </si>
  <si>
    <t>Albuminas</t>
  </si>
  <si>
    <t>Kalcis (Ca)</t>
  </si>
  <si>
    <t>Magnis (Mg)</t>
  </si>
  <si>
    <t>24.1</t>
  </si>
  <si>
    <t>Geležis (Fe)</t>
  </si>
  <si>
    <t>25.1</t>
  </si>
  <si>
    <t>Bendras bilirubinas (TBIL)</t>
  </si>
  <si>
    <t>26.1</t>
  </si>
  <si>
    <t>Tiesioginis bilirubinas (BuBc)</t>
  </si>
  <si>
    <t>27.1</t>
  </si>
  <si>
    <t>Aspartataminotransferazė  (AST/GOT)</t>
  </si>
  <si>
    <t>28.1</t>
  </si>
  <si>
    <t>Alaninaminotransferazė (ALT/GPT)</t>
  </si>
  <si>
    <t>Šarminė fosfatazė (ALKP)</t>
  </si>
  <si>
    <t>30.1</t>
  </si>
  <si>
    <t>Gama gliutamiltranferazė (GGT)</t>
  </si>
  <si>
    <t>Alfa amilazė (AMYL)</t>
  </si>
  <si>
    <t>Cholesterolis (CHOL)</t>
  </si>
  <si>
    <t>Didelio tankio cholesterolis (HDL-C)</t>
  </si>
  <si>
    <t>Trigliceridai (TRIG)</t>
  </si>
  <si>
    <t>36.1</t>
  </si>
  <si>
    <t>C reaktyvusis baltymas (CRP)</t>
  </si>
  <si>
    <t>37.1</t>
  </si>
  <si>
    <t>38.1</t>
  </si>
  <si>
    <t>40.1</t>
  </si>
  <si>
    <t>Fosforas (PHOS)</t>
  </si>
  <si>
    <t>Chloras (Cl)</t>
  </si>
  <si>
    <t>Kalis (K)</t>
  </si>
  <si>
    <t>Natris (Na)</t>
  </si>
  <si>
    <t>Amoniakas (NH3/ AMON)</t>
  </si>
  <si>
    <t>CSF Proteinas</t>
  </si>
  <si>
    <t>Kreatinkinazė (CK)</t>
  </si>
  <si>
    <t>Kreatinkinazė - MB (CK-MB)</t>
  </si>
  <si>
    <t>Laktatai (LAC)</t>
  </si>
  <si>
    <t>Laktatdehidrogenazė (LDH)</t>
  </si>
  <si>
    <t>Baltymas šlapime (UPRO)</t>
  </si>
  <si>
    <t>Analizatoriaus paskirtis</t>
  </si>
  <si>
    <t>Matavimo metodai</t>
  </si>
  <si>
    <t xml:space="preserve">3. </t>
  </si>
  <si>
    <t>Pralaidumo greitis</t>
  </si>
  <si>
    <t>Ne mažiau nei 250 testų/valandą</t>
  </si>
  <si>
    <t>Tie patys reagentai visiems mėginio tipams</t>
  </si>
  <si>
    <t>Mėginių padėklas</t>
  </si>
  <si>
    <t>Ne mažiau 40 mėginių universalus padėklas - tinka įvairaus aukščio bei 10, 25, 13 ir 16 mm skersmens mėgintuvėliams ir mikromėgintuvėliams</t>
  </si>
  <si>
    <t>Brūkšniniai kodai</t>
  </si>
  <si>
    <t>Automatinis mėginio tikrinimas</t>
  </si>
  <si>
    <t>Analizatorius turi aptikti krešulius, oro burbuliukus</t>
  </si>
  <si>
    <t>Analizatorius turi turėti galimybę užprogramuotas dirbti be operatoriaus</t>
  </si>
  <si>
    <t>STAT funkcija ekstriniams tyrimams atlikti</t>
  </si>
  <si>
    <t>Mėginio atskiedimas</t>
  </si>
  <si>
    <t>Automatinis su automatiniu pakartojimu</t>
  </si>
  <si>
    <t>Reagentų pakuotės</t>
  </si>
  <si>
    <t xml:space="preserve">Reagentai supakuoti į atskiras talpas, atskirai kiekvienam testo tipui </t>
  </si>
  <si>
    <t>Įvairaus kiekio dalinamos reagentų talpos</t>
  </si>
  <si>
    <t>Ne mažiau nei 40 skirtingų parametrų</t>
  </si>
  <si>
    <t>Reagentų laikymas analizatoriuje</t>
  </si>
  <si>
    <t>Analizatorius turi talpinti visų matuojamų parametrų reagentų pakuotes vienu metu</t>
  </si>
  <si>
    <t>Inkubatoriaus temperatūra - 37C</t>
  </si>
  <si>
    <t>Nėra keičiamų elektrodų</t>
  </si>
  <si>
    <t xml:space="preserve">Saugomi duomenys </t>
  </si>
  <si>
    <t>Ne mažiau 5000 pacientų tyrimų rezultatų, kalibracijos ir kokybės kontrolės duomenys</t>
  </si>
  <si>
    <t>Kalibracijos ir kokybės kontrolės duomenys atvaizduojami grafiškai</t>
  </si>
  <si>
    <t>Ekranas</t>
  </si>
  <si>
    <t>Jautrus lietimui ekranas</t>
  </si>
  <si>
    <t>Garsinis signalas ir pranešimas ekrane apibūdinantis analizatoriaus techninę būklę</t>
  </si>
  <si>
    <t>Reikalavimai elektros energijai</t>
  </si>
  <si>
    <t>Ne daugiau 1,5 kW</t>
  </si>
  <si>
    <t>Automatinė integruota analizinė sistema  (pavadinimas, tipas/modelis, gamintojas)</t>
  </si>
  <si>
    <t>Sistemos paskirtis</t>
  </si>
  <si>
    <t>Automatinės integruotos analizinės sistemos komplektuojančios dalys:</t>
  </si>
  <si>
    <t xml:space="preserve">Nepertraukiamas maitinimo šaltinis (pavadinimas, tipas/modelis, gamintojas) </t>
  </si>
  <si>
    <t xml:space="preserve">Suspausto oro kompresorius (jei sistema reikalauja papildomai). (pavadinimas, tipas/modelis, gamintojas) </t>
  </si>
  <si>
    <t xml:space="preserve">Skystų atliekų surinkimo sistema (pavadinimas, tipas/modelis, gamintojas) </t>
  </si>
  <si>
    <t>Sensorinis (lietimui jautrus) ekranas, klaviatūra, pelė, kompiuteris</t>
  </si>
  <si>
    <t>Matavimo metodai ir technologijos:</t>
  </si>
  <si>
    <t>Nepertraukiamas mėginių atlikimas</t>
  </si>
  <si>
    <t xml:space="preserve">Kraujo serumas, plazma, šlapimas, likvoras, bendras kraujas </t>
  </si>
  <si>
    <t>Turi būti mėginio krešulio ir burbulų, gelio ir nepakankamo mėginio tūrio aptikimo sistema, neleidžianti esant tokioms sąlygoms išduoti neteisingo rezultato.</t>
  </si>
  <si>
    <t>Interferencinių medžiagų: hemolizės, ikterijos, lipemijos nustatymas</t>
  </si>
  <si>
    <t>Turi būti mėginių automatinio praskiedimo sistema su automatiniu pakartotiniu pamatavimu</t>
  </si>
  <si>
    <t>Mėginių, reagentų paėmimas</t>
  </si>
  <si>
    <t>Reakcijų kiuvetės</t>
  </si>
  <si>
    <t>Brūkšninių kodų identifikavimo sistema reagentams, pacientų mėginiams</t>
  </si>
  <si>
    <t>Reagentų ir priedų inventoriaus valdymas</t>
  </si>
  <si>
    <t>Programinė įranga</t>
  </si>
  <si>
    <t>Sistema turi būti nuolat pasiruošusi darbui</t>
  </si>
  <si>
    <t>Nereikia specialiai sistemos paruošti paleidžiant naujas mėginių partijas ar pavienius mėginius.</t>
  </si>
  <si>
    <t>Sistemos programinė įranga turi turėti rezultatų paieškos modulį.</t>
  </si>
  <si>
    <t>Paieškos modulis turi turėti galimybę surasti archyvuojamus rezultatus pagal įvairius kriterijus: Paciento ID, mėginio tipą, paciento vardą, pavardę, pagal atlikimo datą.</t>
  </si>
  <si>
    <t>Saugomi duomenys</t>
  </si>
  <si>
    <t>kapiliarinis, arterinis kraujas</t>
  </si>
  <si>
    <t>Ne ilgiau nei 25 min.</t>
  </si>
  <si>
    <t>Reagentų galiojimas</t>
  </si>
  <si>
    <t>Tiekėjai privalo pateikti visų kontrolinių medžiagų/ kontroliuojamųjų analičių:  kontrolinės medžiagos lygius, kontrolinių medžiagų stabilumą atidarius, paruošimo reikalavimus, laikymo sąlygas. Kontrolinių medžiagų kiekiai turi būti pateikti  visam sutarties galiojimo laikui</t>
  </si>
  <si>
    <t>Tiekėjai privalo pateikti visų kalibracinių medžiagų/ kalibruojamų analičių: kalibravimo dažnį, kalibratorių skaičių, kalibratorių stabilumą atidarius, kiek kalibracijų galima atlikti iš pakuotės, paruošimo reikalavimus, laikymo sąlygos. Kalibracinių medžiagų kiekiai turi būti pateikti  visam sutarties galiojimo laikui</t>
  </si>
  <si>
    <t>ne trumpesnis kaip 6 mėn nuo gavimo datos</t>
  </si>
  <si>
    <t>Troponin I didelio jautrumo</t>
  </si>
  <si>
    <t xml:space="preserve">Pilnai automatinis biocheminis analizatorius, skirtas klinikinės chemijos tyrimams atlikti.  Naujas. Pagamintas ne anksčiau kaip 2018 m. </t>
  </si>
  <si>
    <t>Kolorimetrinis, potenciometrinis, kinetinis arba lygiaverčiai.</t>
  </si>
  <si>
    <t xml:space="preserve">Iki 100 µL </t>
  </si>
  <si>
    <t>Priedai pateikiami kartu su sistema (išvardinti reikalingus)</t>
  </si>
  <si>
    <t xml:space="preserve">Spausdintuvas, kompiuteris, monitorius, klaviatūra, pelė, nepertraukiamo maitinimo šaltinis, atliekų surinkimo sistemą, spausdintuvas tyrimų atsakymams, IT priedai, licencijos, purifikuoto vandens paruošimo ir skystų atliekų utilizavimo sistemos (jei reikalinga), priemonės užtikrinančios temperatūros palaikymo, vėdinimo ir kondicionavimo darbo saugos reikalavimus atitinkančią sistemą ir visos šių priedų darbo užtikrinimui reikiamos eksploatacinės medžiagos sutarties galiojimo laikotarpiu. </t>
  </si>
  <si>
    <t>Spausdintuvas (pavadinimas, tipas/modelis, gamintojas)</t>
  </si>
  <si>
    <t>Įranga ir priemonės užtikrinančios darbo vietos vėdinimą ir kondicionavimą, priemonėms reikiamos temperatūros palaikymą</t>
  </si>
  <si>
    <t xml:space="preserve">Purifikuoto vandens paruošimo (jei sistema reikalauja, pavadinimas, tipas/modelis, gamintojas) </t>
  </si>
  <si>
    <t xml:space="preserve">Nurodytas prie  tyrimo/testo reikalaujamų parametrų - kolorimetrinis, potenciometrinis, tiesioginis potenciometrinis (elektrolitams),  turbidimetrinis, sustiprintos chemoliuminescencijos arba lygiavertės. </t>
  </si>
  <si>
    <t>Nemažiau: 180 imunocheminių tyrimų ir 600 klinikinės chemijos tyrimų (iki 300 fotometrinių, 300 elektrolitų (kalio, natrio, chloridų)) per valandą.</t>
  </si>
  <si>
    <t xml:space="preserve">Turi būti galimybė iš vieno mėgintuvėlio nepertraukiamai atlikti klinikinės chemijos ir imunocheminius tyrimus tuo pačiu metu.  </t>
  </si>
  <si>
    <t xml:space="preserve">Netrikdant darbo eigos nuolat įdėti ir išimti mėginius/reagentus/priedus ir kalibratorius analizatoriaus darbo metu. </t>
  </si>
  <si>
    <t>Reikalaujami darbo režimai: partijomis, atsitiktinio pasirinkimo, skubūs STAT; pasirinkti mėginių tyrimo eiliškumą</t>
  </si>
  <si>
    <t>Mėginių padėklai</t>
  </si>
  <si>
    <t>Tinka įvairaus aukščio bei 10, 25, 13 ir 16 mm skersmens mėgintuvėliams ir mikromėgintuvėliams</t>
  </si>
  <si>
    <t>Būtinasis mėginio kiekis pagal kiekvieno tyrimo metodiką iki 100 µl</t>
  </si>
  <si>
    <t xml:space="preserve">Sistema turi informuoti apie tiriamųjų pacientų serume/plazmoje esančias interferencines medžiagas: hemolizę, ikteriją, lipemiją bei jų kiekius. Nustatant šias interferencines medžiagas sistema turi nenaudoti papildomų priemonių ir reagentų, bei pateikti jų padidintus kiekius kartu su tyrimo rezultatu arba gali būti siūloma lygiavertė technologija. </t>
  </si>
  <si>
    <t>Mėginio praskiedimas</t>
  </si>
  <si>
    <t>Mėginių/reagentų paėmimas tyrimo atlikimui turi būti atliekamas su vienkartiniais antgaliais,  100 % pernešimo galimybės eliminavimui arba lygiavertė technologija.</t>
  </si>
  <si>
    <t>Reagentai supakuoti į atskiras talpas, atskirai kiekvienam testo tipui</t>
  </si>
  <si>
    <t>Analizatorius turi talpinti visų matuojamų parametrų reagentų pakuotes vienu metu. Maksimaliai prailginti integruotų reagentų galiojimo laiką analizatoriuje turi būti naudojamas šaldomas reagentų skyrius.  Reagentų skyriuje papildomai turi būti kontroliuojama santykinė oro drėgmė.</t>
  </si>
  <si>
    <t>Nuolatinis reagentų, pagalbinių priemonių kiekio analizatoriuje automatinis monitoravimas</t>
  </si>
  <si>
    <t>Vienkartinės su nemažiau nei trijų taškų nuskaitymu arba lygiavertės.</t>
  </si>
  <si>
    <t xml:space="preserve">Kokybės kontrolė </t>
  </si>
  <si>
    <t>Kontrolinės medžiagos turi būti ne mažiau 2-3 skirtingų lygių, apimančios normos ir patologijos ribas. Kontrolinių medžagų tyrimo rezultatų pateikimas/peržiūra/analizė. Lygių skaičius nurodytas prie kiekvieno tyrimo/testo reikalaujamų parametrų. Sistema turi turėti galimybę apskaičiuoti statistinius duomenis iš gautų kokybės kontrolės rezultatų bei atvaizduoti juos grafiškai.</t>
  </si>
  <si>
    <t>Galimų klaidų prevencijai integruota automatinė mėginio, matavimo ir atsakymo pateikimo procesų kontrolė.</t>
  </si>
  <si>
    <t>Garsinis signalas ir/ar pranešimas ekrane apibūdinantis analizatoriaus techninę būklę</t>
  </si>
  <si>
    <t>Būtna</t>
  </si>
  <si>
    <t>Kraujo serumas, plazma, šlapimas,smegenų skystis</t>
  </si>
  <si>
    <r>
      <t xml:space="preserve">ne daugiau nei 70 </t>
    </r>
    <r>
      <rPr>
        <sz val="11"/>
        <rFont val="Calibri"/>
        <family val="2"/>
        <charset val="186"/>
        <scheme val="minor"/>
      </rPr>
      <t>µ</t>
    </r>
    <r>
      <rPr>
        <sz val="11"/>
        <rFont val="Calibri"/>
        <family val="1"/>
        <charset val="186"/>
        <scheme val="minor"/>
      </rPr>
      <t>l</t>
    </r>
  </si>
  <si>
    <t xml:space="preserve">NT-proBNPKalibracijos stabilumas ne mažiau 4 savaitės, reagento stabilumas analizatoriuje ne mažiau 12 savaičių. </t>
  </si>
  <si>
    <t>8.2.</t>
  </si>
  <si>
    <t>36</t>
  </si>
  <si>
    <t>4. Reagentų galiojimo terminas ne trumpesnis kaip 3 mėnesiai nuo pristatymo dienos.</t>
  </si>
  <si>
    <t xml:space="preserve">Ne trumpesnis kaip 60 dienų,                                 </t>
  </si>
  <si>
    <t>Reagentai matuojamiems parametrams: pH, pCO2, pO2,  oksimetrijos parametrai (ctHb, sO2, FO2Hb, FCOHb, FmetHb, FHHb, FHbF)</t>
  </si>
  <si>
    <t>Rūgščių-šarmų balansas: pH;
kraujo dujos: pCO2, pO2
oksimetrijos parametrai: ctHb, sO2, FO2Hb, FCOHb, FmetHb, FHHb, FHbF;</t>
  </si>
  <si>
    <t>Išvestinių parametrų skaičius</t>
  </si>
  <si>
    <t>Ne mažiau: HCO3-, TCO2, BE,  Ca++(7,4).</t>
  </si>
  <si>
    <t>Galimybė įvesti papildomus parametrus</t>
  </si>
  <si>
    <t>Elektrocheminis pH, kraujo dujų, metabolitų, elektrolitų parametrų matavimo principas</t>
  </si>
  <si>
    <r>
      <t>Oksimetrijos parametrų (tHb, sO</t>
    </r>
    <r>
      <rPr>
        <vertAlign val="subscript"/>
        <sz val="10"/>
        <rFont val="Times New Roman"/>
        <family val="1"/>
      </rPr>
      <t>2</t>
    </r>
    <r>
      <rPr>
        <sz val="10"/>
        <rFont val="Times New Roman"/>
        <family val="1"/>
      </rPr>
      <t>) matavimo principas:</t>
    </r>
  </si>
  <si>
    <t>Spektrofotometrinis, naudojantis ne mažiau kaip 128 skirtingo ilgio šviesos bangas arba turi būti naudojamas analogiškas tą pačią matavimų kokybę užtikrinantis metodas.</t>
  </si>
  <si>
    <t>Automatinė kalibracija</t>
  </si>
  <si>
    <t>Matavimo režimai:</t>
  </si>
  <si>
    <t>Visų parametrų standartinis ir mikro režimai;
pH, kraujo dujų, oksimetrijos parametrams mikro režimas;
kintamas įvedamo mėginio tūris</t>
  </si>
  <si>
    <t>Mėginio tūris:</t>
  </si>
  <si>
    <t>Visi parametrai standartiniu režimu – ne daugiau kaip 200μl;           visi parametrai mikro režimu – ne daugiau 100μl; metabolitų ar oksimetrijos parametrams – ne daugiau 40μl; pH, kraujo dujos, oksimetrijos parametrai mikro režimu – ne daugiau 90μl; kintamas mėginio tūris nuo 40μl iki 200μl</t>
  </si>
  <si>
    <t>Elektrodų stabilumas:</t>
  </si>
  <si>
    <t>pH, pCO2, referentinio elektrodų ne mažiau 15 mėnesių;
pO2 elektrodo ne mažiau 22 mėn.;
laktato elektrodo ne mažiau 8 mėn.</t>
  </si>
  <si>
    <t>Elektrodų membranų stabilumas:</t>
  </si>
  <si>
    <t>pH, pO2, pCO2 membranų ne mažiau 2 mėn.;
referentinio elektrodo ne mažiau 1 mėn.;
laktato elektrodo ne mažiau 3 savaičių;</t>
  </si>
  <si>
    <t>Automatinė mėginio išmaišymo funkcija</t>
  </si>
  <si>
    <t xml:space="preserve">Galimybė vienu metu paduoti daugiau nei 2 mėginius į analizatorių </t>
  </si>
  <si>
    <t>Valdomas lietimui jautriu ekranu;
galimybė analizatorių  valdyti nuotoliniu būdu.</t>
  </si>
  <si>
    <t>Automatinė kokybės kontrolės sistema be operatoriaus įsikišimo</t>
  </si>
  <si>
    <t>Analizatorius automatiškai pateikia kokybės kontrolės duomenis ir braižo L&amp;J diagramas.</t>
  </si>
  <si>
    <t>Rezultatai atspausdinami spausdintuvu bei pateikiami grafiškai: rūgščių-šarmų būklės grafikas.</t>
  </si>
  <si>
    <t>Ne mažiau paskutinių 1500 pacientų tyrimų;
1000 kokybės kontrolės tyrimų rezultatų,
1000 kalibracijos duomenų rezultatai</t>
  </si>
  <si>
    <t>Arterinis, kapiliarinis,arterinis virkštelės kraujas, veninis virkštelės kraujas, mėginys paimtas iš vaisiaus pirmeigės ir kiti skysčiai.</t>
  </si>
  <si>
    <t>Neturi būti jokios preanalitinės fazės, tyrimai atliekami be papildomo mėginio paruošimo, be centrifugavimo ir be rankinio pipetavimo ar vienkartinių pipečių antgalių užkrovimo, tiesiogiai iš uždaro EDTA mėgintuvėlio iškart po paėmimo, pilnai automatiniu būdu adatai praduriant mėgintuvėlio kamštelį. Mėginiai turi būti paduodami į analizatorių vienas paskui kitą, ne rečiau nei kas 2 min. ir nelaukiant prieš tai atliekamo tyrimo atlikimo pabaigos.</t>
  </si>
  <si>
    <t>Mėginio tipas ir tūris:pilnas kraujas iš uždarų EDTA mėgintuvėlių, ne daugiau nei 4 ml.</t>
  </si>
  <si>
    <t>Antikūnai prieš hepatito B virusą Anti-HBs</t>
  </si>
  <si>
    <t>Anti ŽIV combo</t>
  </si>
  <si>
    <t>Anti-HBs Ag</t>
  </si>
  <si>
    <t>Prokalcitoninas PCT</t>
  </si>
  <si>
    <t>Litis</t>
  </si>
  <si>
    <t>Vankomicinas</t>
  </si>
  <si>
    <t>Priedai, reikalingi tyrimams atlikti</t>
  </si>
  <si>
    <t>darbo procesas</t>
  </si>
  <si>
    <t>Darbo rėžimai</t>
  </si>
  <si>
    <t>Reagentai privalomai matuojamiems parametrams ne mažiau kaip: RBC, MCV, HCT, PLT, MPV, HGB, MCH, MCHC, WBC, RDW, LYMF absoliutusis, MID absoliutusis, GRAN absoliutusis, LYMF%, MID%, GRAN%, RDW absoliutusis, PDW, LPCR, PCT.</t>
  </si>
  <si>
    <t>RBC, MCV, HCT, PLT, MPV, HGB, MCH, MCHC, WBC, RDW, LYMF absoliutusis, MID absoliutusis, GRAN absoliutusis, LYMF%, MID%, GRAN%, RDW absoliutusis, PDW, LPCR, PCT.</t>
  </si>
  <si>
    <t>Ne mažiau kaip 60 mėginių per valandą</t>
  </si>
  <si>
    <t>Hemoglobino matavimo principas</t>
  </si>
  <si>
    <t>Fotometras, metodas nenaudojant cianido 535 nm ±5 nm</t>
  </si>
  <si>
    <t>42.1</t>
  </si>
  <si>
    <t>45.1</t>
  </si>
  <si>
    <t>67.  PIRKIMO DALIS - REAGENTAI IR PAGALBINĖS PRIEMONĖS KRAUJO DUJŲ, RŪGŠČIŲ-ŠARMŲ PUSIAUSVYROS, INTENSYVIOS PRIEŽIŪROS LABORATORINIŲ RODIKLIŲ SISTEMOS KLASIKINĖS TECHNOLOGIJOS LABORATORINIAM ANALIZATORIUI  PANAUDAI (2 vnt.)</t>
  </si>
  <si>
    <t>69. PIRKIMO DALIS - REAGENTAI BEI PAPILDOMOS PRIEMONĖS EKSTRINIŲ, ITIN SKUBIŲ, KRITINIŲ LIGŲ, IMUNOLOGINIŲ TYRIMŲ, BE MĖGINIO PARUOŠIMO FUNKCIJOS, PILNAI AUTOMATINIAM, POCT SISTEMOS ANALIZATORIUI (2 vnt skirtingais veiklos adresais, panaudai)</t>
  </si>
  <si>
    <t xml:space="preserve">66.1. Reagentai bei papildomos priemonės  pH, kraujo dujų, elektrolitų, metabolitų ir hematokrito tyrimų sistemos analizatoriui </t>
  </si>
  <si>
    <t xml:space="preserve">67.1. Reagentai bei papildomos priemonės   analizatoriui  </t>
  </si>
  <si>
    <t xml:space="preserve">69.1. Reagentai bei papildomos priemonės ekstrinių, itin skubių, kritinių ligų, imunologinių tyrimų, be mėginio paruošimo funkcijos, pilnai automatiniam, POCTsistemos analizatoriui </t>
  </si>
  <si>
    <t xml:space="preserve">70.1. Reagentai bei papildomos priemonės automatiniam biocheminiam ir imunologiniam analizatoriui. (automatinis biocheminis analizatorius 1 vnt. ir automatinė integruota biochemijos ir imunologijos sistema 2 vnt.                                                           </t>
  </si>
  <si>
    <t>39.1</t>
  </si>
  <si>
    <t>41.1</t>
  </si>
  <si>
    <t>44.1</t>
  </si>
  <si>
    <t>43.1</t>
  </si>
  <si>
    <t>46.1</t>
  </si>
  <si>
    <t>3.2</t>
  </si>
  <si>
    <t>3.3</t>
  </si>
  <si>
    <t>3.4</t>
  </si>
  <si>
    <t>3.5</t>
  </si>
  <si>
    <t>3.6</t>
  </si>
  <si>
    <t>3.7</t>
  </si>
  <si>
    <t>4.2</t>
  </si>
  <si>
    <t>4.3</t>
  </si>
  <si>
    <t>4.4</t>
  </si>
  <si>
    <t>4.5</t>
  </si>
  <si>
    <t>4.6</t>
  </si>
  <si>
    <t>4.7</t>
  </si>
  <si>
    <t>4.8</t>
  </si>
  <si>
    <t>4.9</t>
  </si>
  <si>
    <t>4.10</t>
  </si>
  <si>
    <t>4.11</t>
  </si>
  <si>
    <t>4.12</t>
  </si>
  <si>
    <t>4.13</t>
  </si>
  <si>
    <t>4.14</t>
  </si>
  <si>
    <t>4.15</t>
  </si>
  <si>
    <t>4.16</t>
  </si>
  <si>
    <t>4.17</t>
  </si>
  <si>
    <t>4.18</t>
  </si>
  <si>
    <t>4.19</t>
  </si>
  <si>
    <t>4.20</t>
  </si>
  <si>
    <t>4.21</t>
  </si>
  <si>
    <t>4.22</t>
  </si>
  <si>
    <t>4.23</t>
  </si>
  <si>
    <t>4.24</t>
  </si>
  <si>
    <t>4.25</t>
  </si>
  <si>
    <t>4.26</t>
  </si>
  <si>
    <r>
      <rPr>
        <b/>
        <sz val="10"/>
        <rFont val="Times New Roman"/>
        <family val="1"/>
        <charset val="186"/>
      </rPr>
      <t xml:space="preserve">82.1  REAGENTAI IR PAILDOMOS PRIEMONĖS   </t>
    </r>
    <r>
      <rPr>
        <sz val="11"/>
        <rFont val="Calibri"/>
        <family val="2"/>
        <charset val="186"/>
        <scheme val="minor"/>
      </rPr>
      <t xml:space="preserve">          </t>
    </r>
  </si>
  <si>
    <t>Prostatos specifinis antigenas PSA</t>
  </si>
  <si>
    <t>47.1</t>
  </si>
  <si>
    <t>48.1</t>
  </si>
  <si>
    <t>1. Tiekėjas privalo įvertinti ir įrašyti visus reikiamas reagentus, kalibratorius, kontrolines medžiagas, papildomas priemones, reikalingas tyrimui atlikti.</t>
  </si>
  <si>
    <t xml:space="preserve"> 5. Jeigu pageidaujamam tyrimui atlikti prie reagentų pagalbinės priemonės nenaudojamos, lentelėje nurodoma 0 (nulis).</t>
  </si>
  <si>
    <t>70.2. REIKALAVIMAI  AUTOMATINIAM BIOCHEMINIAM  ANALIZATORIUI 1vnt (Siūloma panaudai)</t>
  </si>
  <si>
    <t>1.  Analizatorius  turi būti suderinamas su Perkančiosios organizacijos naudojama Laboratorijos informacine sistema „LabdataLIMS“ (toliau – LIMS). Tiekėjas turi pateikti visas būtinas licencijas, tvarkykles ar kitą būtiną programinę įrangą, užtikrinančią Įrenginių komunikavimą su informacine sistema, nereikalaujant papildomų Perkančiosios organizacijos lėšų - turi būti įskaičiuoti į paslaugų kainą. Tiekėjas turės parengti integracines sąsajas su LIMS: prijungti, sukonfigūruoti ir ištestuoti Siūlomų įrenginių komunikavimą. Darbai turi būti atlikti nereikalaujant papildomų Perkančiosios organizacijos lėšų – visa paslaugos apimtis turi būti numatyta ir įtraukta į Pirkimo pasiūlymą.</t>
  </si>
  <si>
    <t xml:space="preserve"> Pastaba: jei siūlomi tik reagentai įstaigos turimiems analizatoriams, analizatorių techninės specifikacijos lentelių pildyti nereikia.</t>
  </si>
  <si>
    <t xml:space="preserve">3. Visos siūlomos prekės turi būti tinkamos darbui su siūlomais analizatoriais. Jei siūlomi kito gamintojo (nei siūlomi analizatoriai) reagentai ir/ar papildomos priemonės, kartu su pasiūlymu konkursui turi būti pateiktas  siūlomų analizatorių gamintojo  rašytinis patvirtinimas, kad siūlomi reagentai ir/ar papildomos priemonės tinka ir gali būti naudojami su siūlomais analizatoriais.  	</t>
  </si>
  <si>
    <t>6. Jei teikiamas lygiavertis prietaisas panaudai, Tiekėjas turi tai pažymėti pasiūlyme ir kartu su pasiūlymu pateikti visus būtinus prietaiso lygiavertiškumą įrodančius dokumentus</t>
  </si>
  <si>
    <t>Ne senesnis kaip 3 metai nuo pagaminimo datos.</t>
  </si>
  <si>
    <t xml:space="preserve">Kasetinis, portatyvus kompaktiškas analizatorius, tinkamas prie ligonio lovos ir pervežimo metu, tyrimams atlikti </t>
  </si>
  <si>
    <r>
      <t>70.</t>
    </r>
    <r>
      <rPr>
        <b/>
        <sz val="10"/>
        <rFont val="Times New Roman"/>
        <family val="1"/>
        <charset val="186"/>
      </rPr>
      <t xml:space="preserve"> 3 Reikalavimai AUTOMATINEI INTEGRUOTAI KLINIKINĖS CHEMIJOS IR IMUNOCHEMINIŲ TYRIMŲ ANALIZINEI SISTEMAI  (panaudai)</t>
    </r>
  </si>
  <si>
    <r>
      <t>70.</t>
    </r>
    <r>
      <rPr>
        <b/>
        <sz val="10"/>
        <rFont val="Times New Roman"/>
        <family val="1"/>
        <charset val="186"/>
      </rPr>
      <t xml:space="preserve"> 2 Reikalavimai AUTOMATINIAM BIOCHEMINIAM  ANALIZATORIUI  (panaudai)</t>
    </r>
  </si>
  <si>
    <t>4 .	Jei siūloma sistema generuoja skystas atliekas,  susidarančių skystų atliekų utilizavimo sistemos, jos ekploatacijos kaina visam sutarties galiojimo periodui turi būti įtraukata į pasiūlymo kainą.</t>
  </si>
  <si>
    <t>5 .	Turi būti nenutrūkstamas ryšys su nuotoliniu pagalbos teikimo centru, leidžiančiu greičiau nustatyti ir pašalinti gedimus, įvertinti sistemos būklę, nuotoliniu būdu instaliuoti tyrimų protokolus, perduoti kitus duomenis.  Tiekėjas turi užtikrinti analizatoriaus  nepertraukiamą techninį aptarnavimą visą parą . Gavus pranešimą apie analizatoriaus gedimą, tiekėjas nedelsiant turi pašalinti sutrikimus prisijungus nuotoliniu būdu arba kitomis priemonėmis.  Nepavykus sutaisyti analizatoriaus per 7 darbo dienas, turi būti pakeičiamas kitu tokiu pačiu analizatoriumi.</t>
  </si>
  <si>
    <r>
      <t xml:space="preserve">82.2  </t>
    </r>
    <r>
      <rPr>
        <b/>
        <sz val="10"/>
        <rFont val="Times New Roman"/>
        <family val="1"/>
        <charset val="186"/>
      </rPr>
      <t>Reikalavimai HEMATOLOGINIŲ  TYRIMŲ SISTEMOS ANALIZATORIUI</t>
    </r>
  </si>
  <si>
    <t xml:space="preserve">Ne senesni kaip 3 metai nuo pagaminimo datos </t>
  </si>
  <si>
    <t>Analizatorius – 1 vnt.  (pavadinimas, tipas/modelis, gamintojas)</t>
  </si>
  <si>
    <t xml:space="preserve"> REAGENTŲ IR PAGALBINIŲ PRIEMONIŲ KIEKIAI TURI BŪTI PAKANKAMI  NURODYTŲ PARAMETRŲ TYRIMAMS ATLIKTI 36 MĖNESIUS KIEKVIENĄ DIENĄ SKIRTINGAIS VEIKLOS ADRESAIS.</t>
  </si>
  <si>
    <t>3 .	Jei siūloma sistema naudoja purifikuotą vandenį,  purifikuoto vandens gamybos kaina (kartu su įranga) turi būti įskaičiuota į pasiūlymo kainą</t>
  </si>
  <si>
    <t>2.	Licencijas, tvarkykles bei kitą būtiną programinę įrangą Integracinės sąsajos užtikrinimui, Tiekėjas turi parengti ir pristatyti kartu su analizatoriais.
	Tvarkyklės turi būti parengtos ir ištestuotos darbui su LIMS iki analizatorių pristatymo (t.y. turi būti sukurtos iš anksto)
	Integracinės sąsajos aktyvavimas gamybinėje aplinkoje turi būti atliktas ne vėliau kaip per 2 darbo dienas nuo analizatorių darbo pradžios Perkančiosios Organizacijos laboratorijoje.
	Sėkmingas Integracinės sąsajos aktyvavimas užfiksuojamas analizatorių perdavimo naudojimui akte ir yra būtina sąlyga akto tvirtinimui</t>
  </si>
  <si>
    <t xml:space="preserve">2.	Licencijas, tvarkykles bei kitą būtiną programinę įrangą Integracinės sąsajos užtikrinimui, Tiekėjas turi parengti ir pristatyti kartu su analizatoriais.
	Tvarkyklės turi būti parengtos ir ištestuotos darbui su LIMS iki analizatorių pristatymo (t.y. turi būti sukurtos iš anksto)
	Integracinės sąsajos aktyvavimas gamybinėje aplinkoje turi būti atliktas ne vėliau kaip per 2 darbo dienas nuo analizatorių darbo pradžios Perkančiosios Organizacijos laboratorijoje.
	Sėkmingas Integracinės sąsajos aktyvavimas užfiksuojamas analizatorių perdavimo naudojimui akte ir yra būtina sąlyga akto tvirtinimui </t>
  </si>
  <si>
    <t xml:space="preserve">3 .	Jei siūloma sistema naudoja purifikuotą vandenį,  purifikuoto vandens gamybos kaina (kartu su įranga) turi būti įskaičiuota į pasiūlymo </t>
  </si>
  <si>
    <t xml:space="preserve">3 .	Jei siūloma sistema naudoja purifikuotą vandenį,  purifikuoto vandens gamybos kaina (kartu su įranga) turi būti įskaičiuota į pasiūlymo kainą </t>
  </si>
  <si>
    <t>5. Jeigu pageidaujamam tyrimui atlikti prie reagentų pagalbinės priemonės nenaudojamos, lentelėje nurodoma 0 (nulis).</t>
  </si>
  <si>
    <t>82 pirkimo dalies palyginamoji kaina Eur:</t>
  </si>
  <si>
    <t>69 pirkimo dalies palyginamoji kaina Eur:</t>
  </si>
  <si>
    <t>67 pirkimo dalies palyginamoji kaina Eur:</t>
  </si>
  <si>
    <t>66 pirkimo dalies palyginamoji kaina Eur:</t>
  </si>
  <si>
    <r>
      <t>66.</t>
    </r>
    <r>
      <rPr>
        <b/>
        <sz val="10"/>
        <rFont val="Times New Roman"/>
        <family val="1"/>
        <charset val="186"/>
      </rPr>
      <t xml:space="preserve"> 2 Reikalavimai POCT pH, KRAUJO DUJŲ, ELEKTROLITŲ,  METABOLITŲ IR HEMATOKRITO TYRIMŲ SISTEMOS ANALIZATORIUI  (1 vnt. panaudai)</t>
    </r>
  </si>
  <si>
    <r>
      <rPr>
        <b/>
        <sz val="10"/>
        <color rgb="FFFF0000"/>
        <rFont val="Times New Roman"/>
        <family val="1"/>
        <charset val="186"/>
      </rPr>
      <t>Pagal pirkimo sąlygų 5.10.7. p.</t>
    </r>
    <r>
      <rPr>
        <b/>
        <sz val="10"/>
        <rFont val="Times New Roman"/>
        <family val="1"/>
        <charset val="186"/>
      </rPr>
      <t xml:space="preserve"> Siūlomos prekės tikslūs parametrai ir parametrą pagrindžiantis dokumento puslapis (dokumentacijoje tiksliai pažymimas techninis parametras)</t>
    </r>
  </si>
  <si>
    <t>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</si>
  <si>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</si>
  <si>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</si>
  <si>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</si>
  <si>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</si>
  <si>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</si>
  <si>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</si>
  <si>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</si>
  <si>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</si>
  <si>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</si>
  <si>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</si>
  <si>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</si>
  <si>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</si>
  <si>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</si>
  <si>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</si>
  <si>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</si>
  <si>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</si>
  <si>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</si>
  <si>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</si>
  <si>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</si>
  <si>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</si>
  <si>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</si>
  <si>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VšĮ LSMU Kauno ligoninei</t>
  </si>
  <si>
    <t>Svarbu: Jei darbo metu yra generuojamos užterštos pavojingomis medžiagomis skystos atliekos, tiekėjas atliekų surinkimo ir nukenksminimo kaštus privalo pateikti pasiūlymuose pagal EC No 1907/2006 (REACH) reikalavimus</t>
  </si>
  <si>
    <t>Ūkio subjektai (įskaitant kvazisubtiekėjus - fiziniai asmenys, kuriuos ketinama įdarbinti pirkimo laimėjimo atveju), kurių pajėgumais tiekėjas remiasi, kad atitiktų keliamus kvalifikacijos reikalavimus:</t>
  </si>
  <si>
    <t>Pavadinimas*</t>
  </si>
  <si>
    <t>Kodas, adresas</t>
  </si>
  <si>
    <t>Perduodami įsipareigojimai</t>
  </si>
  <si>
    <t>Perduodamų įsipareigojimų dalis nuo visos pirkimo sutarties (Eur arba %)</t>
  </si>
  <si>
    <t>Kval. Reikalavimo Nr.</t>
  </si>
  <si>
    <t>Subtiekėjams / subteikėjams / subrangovams numatomos perduoti veiklos (privaloma nurodyti) ir šių ūkio subjektų pavadinimai (jei žinomi):</t>
  </si>
  <si>
    <t>Pavadinimas</t>
  </si>
  <si>
    <t>Perduodama veikla*</t>
  </si>
  <si>
    <t>Perduodamos veiklos dalis nuo visos pirkimo sutarties (Eur arba %)</t>
  </si>
  <si>
    <t>Kartu su pasiūlymu pateikiami šie dokumentai:</t>
  </si>
  <si>
    <t>Nr.</t>
  </si>
  <si>
    <t>Dokumento  pavadinimas</t>
  </si>
  <si>
    <t>Dokumentas yra konfidencialus? Taip/Ne</t>
  </si>
  <si>
    <t>Jungtinės veiklos kopija (jei taikoma)</t>
  </si>
  <si>
    <t>Europos bendrasis viešųjų pirkimų dokumentas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</si>
  <si>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</si>
  <si>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</si>
  <si>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</si>
  <si>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 xml:space="preserve">Pirkimo dalis, kurių tiekėjas nesiūlo, prašome ištrinti </t>
  </si>
  <si>
    <r>
      <t>67.</t>
    </r>
    <r>
      <rPr>
        <b/>
        <sz val="10"/>
        <rFont val="Times New Roman"/>
        <family val="1"/>
        <charset val="186"/>
      </rPr>
      <t xml:space="preserve"> 2 Reikalavimai KRAUJO DUJŲ, RŪGŠČIŲ-ŠARMŲ PUSIAUSVYROS, INTENSYVIOS PRIEŽIŪROS LABORATORINIŲ RODIKLIŲ SISTEMOS KLASIKINĖS TECHNOLOGIJOS LABORATORINIAM ANALIZATORIUI  (2 vnt. panaudai)</t>
    </r>
  </si>
  <si>
    <r>
      <t>69.</t>
    </r>
    <r>
      <rPr>
        <b/>
        <sz val="10"/>
        <rFont val="Times New Roman"/>
        <family val="1"/>
        <charset val="186"/>
      </rPr>
      <t xml:space="preserve"> 2 Reikalavimai EKSTRINIŲ, ITIN SKUBIŲ, KRITINIŲ LIGŲ, IMUNOLOGINIŲ TYRIMŲ, BE MĖGINIO PARUOŠIMO FUNKCIJOS, PILNAI AUTOMATINISAM, POCT SISTEMOS ANALIZATORIUI 2 vnt skirtingais veiklos adresais  (2 vnt. panaudai)</t>
    </r>
  </si>
  <si>
    <r>
      <t>70 PIRKIMO DALIS - DIAGNOSTINIAI REAGENTAI, KALIBRACINĖS IR KONTROLINĖS MEDŽIAGOS, PAPILDOMOS PRIEMONĖS DARBUI SU AUTOMATINIU BIOCHEMINIU ANALIZATORIUMI "VITROS 350" IR AUTOMATINE INTEGRUOTA KLINIKINĖS CHEMIJOS IR  IMUNOCHEMINIŲ TYRIMŲ ANALIZINE SISTEMA "VITROS 5600" (įstaigos nuosavybė),</t>
    </r>
    <r>
      <rPr>
        <b/>
        <sz val="10"/>
        <rFont val="Times New Roman1"/>
        <charset val="186"/>
      </rPr>
      <t xml:space="preserve"> suteikiant antrą tokią pat integruotą sistemą arba jiems lygiaverčią pagal panaudą</t>
    </r>
    <r>
      <rPr>
        <b/>
        <sz val="10"/>
        <rFont val="Times New Roman1"/>
      </rPr>
      <t>, ne senesniems negu 3 metai nuo pagaminimo datos, viso (1 biocheminis + 2 integruotos sistemos)</t>
    </r>
  </si>
  <si>
    <t>Subtiekimo sutartis, ketinimų protokolas, preliminarios sutartys ar kiti dokumentai, patvirtinantys, kad laimėjus pirkimą tiekėjui bus prieinami kitų ūkio subjektų ištekliai (jei pasitelkiami kvalifikacijos atitikimui)</t>
  </si>
  <si>
    <t xml:space="preserve">WBC: CV ≤ 2%; RBC: CV ≤1,5%; HGB: CV ≤ 1,5%; PLT: CV ≤ 5%; MCV: CV ≤ 1%. </t>
  </si>
  <si>
    <t xml:space="preserve"> REAGENTAI IR PAPILDOMOS PRIEMONĖS  LABORATORINIAMS TYRIMAMS </t>
  </si>
  <si>
    <t>REAGENTŲ BEI PAPILDOMŲ PRIEMONIŲ PAVADINIMAI, PRELIMINARŪS KIEKIAI IR ĮKAINIAI</t>
  </si>
  <si>
    <t xml:space="preserve">         Techninė specifikacija ir pasiūlymo forma</t>
  </si>
  <si>
    <t>Siūlome tik reagentus įstaigos turimam analizatoriui ABL80 Flex basic</t>
  </si>
  <si>
    <t>Siūlome tik reagentus įstaigos turimam analizatoriui Swelab Alfa</t>
  </si>
  <si>
    <t>20240130/01</t>
  </si>
  <si>
    <t>Kaunas</t>
  </si>
  <si>
    <t>UAB Vitrolab</t>
  </si>
  <si>
    <t>Baltų pr. 36-11, LT-48196, Kaunas</t>
  </si>
  <si>
    <t>LT352790716</t>
  </si>
  <si>
    <t>A.S. LT82 7044 0600 0288 6700
AB SEB bankas
Banko kodas 70440</t>
  </si>
  <si>
    <t>Vaidas Jankauskis</t>
  </si>
  <si>
    <t>tel. (8 37) 333 317, el. p. biuras@vitrolab.lt</t>
  </si>
  <si>
    <t>Direktorius Vaidas Jankauskis</t>
  </si>
  <si>
    <t>Direktorius Vaidas Jankauskis, tel. (8 37) 333 317, el. p. biuras@vitrolab.lt</t>
  </si>
  <si>
    <t>945-786 SC80 100/60 kraujo dujos/Hct</t>
  </si>
  <si>
    <t>944-309 ABL80 basic kalibracinis paketas</t>
  </si>
  <si>
    <t>944-054/5 S7450 Qualicheck TM4 + 2,3 lygis</t>
  </si>
  <si>
    <t>1.2.</t>
  </si>
  <si>
    <t>1.3.</t>
  </si>
  <si>
    <t> 100 tyr.</t>
  </si>
  <si>
    <t>1 pak.</t>
  </si>
  <si>
    <t>945-808 SC80 25/30 kraujo dujos/Hct/elektrolitai/laktatas</t>
  </si>
  <si>
    <t>944-383 ABL80 basic kalibracinis paketas su laktatu</t>
  </si>
  <si>
    <t>25 tyr.</t>
  </si>
  <si>
    <t>3.2.</t>
  </si>
  <si>
    <t>250 vnt.</t>
  </si>
  <si>
    <r>
      <t xml:space="preserve">Ne daugiau kaip 30 tyr. kasetėje
</t>
    </r>
    <r>
      <rPr>
        <u/>
        <sz val="10"/>
        <rFont val="Times New Roman1"/>
        <charset val="186"/>
      </rPr>
      <t>25 tyr. kasetė</t>
    </r>
    <r>
      <rPr>
        <sz val="10"/>
        <rFont val="Times New Roman1"/>
      </rPr>
      <t xml:space="preserve">
</t>
    </r>
    <r>
      <rPr>
        <b/>
        <u/>
        <sz val="10"/>
        <rFont val="Times New Roman1"/>
        <charset val="186"/>
      </rPr>
      <t>Failas:</t>
    </r>
    <r>
      <rPr>
        <sz val="10"/>
        <rFont val="Times New Roman1"/>
      </rPr>
      <t xml:space="preserve">
ABL80 basic SC - 1 psl.</t>
    </r>
  </si>
  <si>
    <r>
      <t xml:space="preserve">Ne daugiau kaip 100 tyr. kasetėje
</t>
    </r>
    <r>
      <rPr>
        <u/>
        <sz val="10"/>
        <rFont val="Times New Roman1"/>
        <charset val="186"/>
      </rPr>
      <t>100 tyr. kasetė</t>
    </r>
    <r>
      <rPr>
        <sz val="10"/>
        <rFont val="Times New Roman1"/>
      </rPr>
      <t xml:space="preserve">
</t>
    </r>
    <r>
      <rPr>
        <b/>
        <u/>
        <sz val="10"/>
        <rFont val="Times New Roman1"/>
        <charset val="186"/>
      </rPr>
      <t>Failas:</t>
    </r>
    <r>
      <rPr>
        <sz val="10"/>
        <rFont val="Times New Roman1"/>
      </rPr>
      <t xml:space="preserve">
ABL80 basic SC - 1 psl.</t>
    </r>
  </si>
  <si>
    <t>5.2.</t>
  </si>
  <si>
    <t>9.2.</t>
  </si>
  <si>
    <t>944-128 S1820 kalibravimo tirpalas 1, 200 ml</t>
  </si>
  <si>
    <t>944-129 S1830 kalibravimo tirpalas 2, 200 ml</t>
  </si>
  <si>
    <t>944-132 S4980 praplovimo tirpalas, 600 ml</t>
  </si>
  <si>
    <t>944-126 S8375 valymo tirpalas, 175 ml</t>
  </si>
  <si>
    <t>943-906 Baltymų pašalintojas S5362</t>
  </si>
  <si>
    <t>944-021 S7770 tHb kalibravimo tirpalas</t>
  </si>
  <si>
    <t>944-074 S7735 AutoCheck TM 5+ 1 lygis</t>
  </si>
  <si>
    <t>944-075 S7745 AutoCheck TM 5+ 2 lygis</t>
  </si>
  <si>
    <t>944-076 S7755 AutoCheck TM 5+ 3 lygis</t>
  </si>
  <si>
    <t>944-077 S7765 AutoCheck TM 5+ 4 lygis</t>
  </si>
  <si>
    <t>1.6.</t>
  </si>
  <si>
    <t>1.4.</t>
  </si>
  <si>
    <t>1.5.</t>
  </si>
  <si>
    <t>1.7.</t>
  </si>
  <si>
    <t>1.8.</t>
  </si>
  <si>
    <t>1.9.</t>
  </si>
  <si>
    <t>1.10.</t>
  </si>
  <si>
    <t>72</t>
  </si>
  <si>
    <t>vnt.</t>
  </si>
  <si>
    <t>144</t>
  </si>
  <si>
    <t>dėž.</t>
  </si>
  <si>
    <t>2 x 30 amp. dėž.</t>
  </si>
  <si>
    <t>Priedai analizatoriui</t>
  </si>
  <si>
    <t>1.11.</t>
  </si>
  <si>
    <t>1.12.</t>
  </si>
  <si>
    <t>1.13.</t>
  </si>
  <si>
    <t>1.14.</t>
  </si>
  <si>
    <t>1.15.</t>
  </si>
  <si>
    <t>1.16.</t>
  </si>
  <si>
    <t>1.17</t>
  </si>
  <si>
    <t>962-169 Kalibravimo dujos 1, 10 bar</t>
  </si>
  <si>
    <t>962-170 Kalibravimo dujos 2, 10 bar</t>
  </si>
  <si>
    <t>942-058 Referentinės membranos D711</t>
  </si>
  <si>
    <t>942-063 pCO2 membranos D788</t>
  </si>
  <si>
    <t>942-064 pO2 membranos D799</t>
  </si>
  <si>
    <t>905-671  Metinis aptarnavimo komplektas ABL800FLEX</t>
  </si>
  <si>
    <t xml:space="preserve">Termo popierius 112/27m </t>
  </si>
  <si>
    <t>2.2.</t>
  </si>
  <si>
    <t>2.3.</t>
  </si>
  <si>
    <t>pak.</t>
  </si>
  <si>
    <t>942-903 AQT90 FLEX TnI reagentų pakuotė</t>
  </si>
  <si>
    <t>903-006 AQT90 FLEX reagentų pakuotė</t>
  </si>
  <si>
    <t>944-513/4/5 AQT90 FLEX Multi CHECK Cardiac komplektas</t>
  </si>
  <si>
    <t>16 x 10 testų</t>
  </si>
  <si>
    <t>Priedai</t>
  </si>
  <si>
    <t xml:space="preserve">905-843 AQT90 FLEX valymo tirpalas </t>
  </si>
  <si>
    <t>942-962 AQT90 FLEX tuščia tyrimų kasetė</t>
  </si>
  <si>
    <t>1 pakuotė (6 x 1 ml)</t>
  </si>
  <si>
    <t>1 kasetė</t>
  </si>
  <si>
    <t>8356636 VITROS Feritino reagentas, 100 tyr.</t>
  </si>
  <si>
    <t>1158864 VITROS Feritino kalibratorius</t>
  </si>
  <si>
    <t>1619360 VITROS Anemja (Feritinas/B12)</t>
  </si>
  <si>
    <t>100 tyr.</t>
  </si>
  <si>
    <t xml:space="preserve">3 lygių/3 rinkiniai </t>
  </si>
  <si>
    <t>3 lygių/3 rinkiniai</t>
  </si>
  <si>
    <t>QuidelOrtho, 8356636 VITROS Feritino reagentas, 100 tyr.</t>
  </si>
  <si>
    <t>QuidelOrtho, 1158864 VITROS Feritino kalibratorius</t>
  </si>
  <si>
    <t>QuidelOrtho, 1619360 VITROS Anemja (Feritinas/B12)</t>
  </si>
  <si>
    <t>6842894 VITROS Vitamin D bendras reag., 100 tyr.</t>
  </si>
  <si>
    <t>6842893 VITROS Vitamin D bendras kalibratorius</t>
  </si>
  <si>
    <t>Vitamino D 3-jų lygių kontrolių rinkinys</t>
  </si>
  <si>
    <t>QuidelOrtho, 6842894 VITROS Vitamin D bendras reag., 100 tyr.</t>
  </si>
  <si>
    <t>QuidelOrtho, 6842893 VITROS Vitamin D bendras kalibratorius</t>
  </si>
  <si>
    <t xml:space="preserve">2 lygių/1 rinkinys </t>
  </si>
  <si>
    <t>3.3.</t>
  </si>
  <si>
    <t xml:space="preserve">1318450 VITROS Anti-HCV reagentas, 100 tyr. </t>
  </si>
  <si>
    <t>1940667 VITROS Anti-HCV kalibratorius</t>
  </si>
  <si>
    <t xml:space="preserve">6800731 VITROS Anti-HCV kontrolė </t>
  </si>
  <si>
    <t xml:space="preserve">QuidelOrtho, 1318450 VITROS Anti-HCV reagentas, 100 tyr. </t>
  </si>
  <si>
    <t>QuidelOrtho, 1940667 VITROS Anti-HCV kalibratorius</t>
  </si>
  <si>
    <t xml:space="preserve">QuidelOrtho, 6800731 VITROS Anti-HCV kontrolė </t>
  </si>
  <si>
    <t xml:space="preserve">100 tyr.  </t>
  </si>
  <si>
    <t>1 lygio/1 rinkinys</t>
  </si>
  <si>
    <t>2 lygių/3 rinkiniai</t>
  </si>
  <si>
    <t>4.2.</t>
  </si>
  <si>
    <t>4.3.</t>
  </si>
  <si>
    <t>3 lygių/1 rinkinys</t>
  </si>
  <si>
    <t>3 lygių/2 rinkiniai</t>
  </si>
  <si>
    <t>5.3.</t>
  </si>
  <si>
    <t>6842803 VITROS Sifilis TPA reagentas, 100 tyr.</t>
  </si>
  <si>
    <t>6842804 VITROS Sifilis TPA kalibratorius</t>
  </si>
  <si>
    <t>6842805 Sifilis TPA kontrolė</t>
  </si>
  <si>
    <t>QuidelOrtho, 6842803 VITROS Sifilis TPA reagentas, 100 tyr.</t>
  </si>
  <si>
    <t>QuidelOrtho, 6842804 VITROS Sifilis TPA kalibratorius</t>
  </si>
  <si>
    <t>QuidelOrtho, 6842805 Sifilis TPA kontrolė</t>
  </si>
  <si>
    <t xml:space="preserve">1 lygio/1 rinkinys </t>
  </si>
  <si>
    <t>6.2.</t>
  </si>
  <si>
    <t>6.3.</t>
  </si>
  <si>
    <t>2 lygių/2 rinkiniai</t>
  </si>
  <si>
    <t>7.2.</t>
  </si>
  <si>
    <t>7.3.</t>
  </si>
  <si>
    <t xml:space="preserve">1787753 VITROS Anti-HBs reagentas, 100 tyr. </t>
  </si>
  <si>
    <t>1524693 VITROS Anti-HBs kalibratorius</t>
  </si>
  <si>
    <t xml:space="preserve">6800389 VITROS Anti-HBs kontrolė </t>
  </si>
  <si>
    <t xml:space="preserve">QuidelOrtho, 1787753 VITROS Anti-HBs reagentas, 100 tyr. </t>
  </si>
  <si>
    <t>QuidelOrtho, 1524693 VITROS Anti-HBs kalibratorius</t>
  </si>
  <si>
    <t xml:space="preserve">QuidelOrtho, 6800389 VITROS Anti-HBs kontrolė </t>
  </si>
  <si>
    <t>8.3.</t>
  </si>
  <si>
    <t xml:space="preserve">6842779 VITROS Anti-HIV combo reagentas, 100 tyr. </t>
  </si>
  <si>
    <t>6842780 VITROS Anti-HIV 1+2 kalibratorius</t>
  </si>
  <si>
    <t xml:space="preserve">6800586 VITROS Anti-HIV 1+2 kontrolė </t>
  </si>
  <si>
    <t>00108A Bio-Rad VIROTROL HIV-1Ag</t>
  </si>
  <si>
    <t>8.4.</t>
  </si>
  <si>
    <t>9.3.</t>
  </si>
  <si>
    <t xml:space="preserve">6802131 VITROS Anti-HBsAg ES reagentas, 100 tyr. </t>
  </si>
  <si>
    <t>6802132 VITROS Anti-HBsAg ES kalibratorius</t>
  </si>
  <si>
    <t xml:space="preserve">6800598 VITROS Anti-HBsAg ES kontrolė </t>
  </si>
  <si>
    <t>QuidelOrtho, 600108A Bio-Rad VIROTROL HIV-1Ag</t>
  </si>
  <si>
    <t xml:space="preserve">QuidelOrtho, 6802131 VITROS Anti-HBsAg ES reagentas, 100 tyr. </t>
  </si>
  <si>
    <t>QuidelOrtho, 6802132 VITROS Anti-HBsAg ES kalibratorius</t>
  </si>
  <si>
    <t xml:space="preserve">QuidelOrtho, 6800598 VITROS Anti-HBsAg ES kontrolė </t>
  </si>
  <si>
    <t>11.2</t>
  </si>
  <si>
    <t>11.3</t>
  </si>
  <si>
    <t xml:space="preserve">6842844 VITROS Bendro PSA reagentas, 100 tyr. </t>
  </si>
  <si>
    <t>6842849  VITROS Bendro PSA kalibratorius</t>
  </si>
  <si>
    <t xml:space="preserve">10820 VITROS Vėžio žymenys (Fujirebio) kontrolė </t>
  </si>
  <si>
    <t xml:space="preserve">QuidelOrtho, 6842844 VITROS Bendro PSA reagentas, 100 tyr. </t>
  </si>
  <si>
    <t>QuidelOrtho, 6842849  VITROS Bendro PSA kalibratorius</t>
  </si>
  <si>
    <t xml:space="preserve">QuidelOrtho, 10820 VITROS Vėžio žymenys (Fujirebio) kontrolė </t>
  </si>
  <si>
    <t>2 lygių/1 rinkinys</t>
  </si>
  <si>
    <t>12.2</t>
  </si>
  <si>
    <t>12.3</t>
  </si>
  <si>
    <t xml:space="preserve">6905558 VITROS PCT reagentas, 100 tyr. </t>
  </si>
  <si>
    <t>6905559 VITROS PCT kalibratorius</t>
  </si>
  <si>
    <t xml:space="preserve">6905560 VITROS PCT kontrolė </t>
  </si>
  <si>
    <t xml:space="preserve">QuidelOrtho, 6905558 VITROS PCT reagentas, 100 tyr. </t>
  </si>
  <si>
    <t>QuidelOrtho, 6905559 VITROS PCT kalibratorius</t>
  </si>
  <si>
    <t xml:space="preserve">QuidelOrtho, 6905560 VITROS PCT kontrolė </t>
  </si>
  <si>
    <t>1707801 VITROS Gliukozė (GLU) 300 tyr.</t>
  </si>
  <si>
    <t>QuidelOrtho, 1707801 VITROS Gliukozė (GLU) 300 tyr.</t>
  </si>
  <si>
    <t>5 x 60 tyr.</t>
  </si>
  <si>
    <t>8392292 VITROS Bendras baltymas (TP) 250 tyr.</t>
  </si>
  <si>
    <t>QuidelOrtho, 8392292 VITROS Bendras baltymas (TP) 250 tyr.</t>
  </si>
  <si>
    <t>5 x 50 tyr.</t>
  </si>
  <si>
    <t>8102204 VITROS Šlapalas (BUN/UREA) 300 tyr.</t>
  </si>
  <si>
    <t>QuidelOrtho, 8102204 VITROS Šlapalas (BUN/UREA) 300 tyr.</t>
  </si>
  <si>
    <t>6802584 VITROS Kreatininas (CREA) 300 tyr.</t>
  </si>
  <si>
    <t>QuidelOrtho, 6802584 VITROS Kreatininas (CREA) 300 tyr.</t>
  </si>
  <si>
    <t>1943927 VITROS Šlapimo rūgštis (URIC) 300 tyr.</t>
  </si>
  <si>
    <t>QuidelOrtho, 1943927 VITROS Šlapimo rūgštis (URIC) 300 tyr.</t>
  </si>
  <si>
    <t>1988211 VITROS Albuminas (ALB) 90 tyr.</t>
  </si>
  <si>
    <t>5 x 18 tyr.</t>
  </si>
  <si>
    <t>QuidelOrtho, 1988211 VITROS Albuminas (ALB) 90 tyr.</t>
  </si>
  <si>
    <t>1450261 VITROS Kalcis (Ca) 300 tyr.</t>
  </si>
  <si>
    <t>QuidelOrtho, 1450261 VITROS Kalcis (Ca) 300 tyr.</t>
  </si>
  <si>
    <t>8255093 VITROS Magnis (Mg) 300 tyr.</t>
  </si>
  <si>
    <t>QuidelOrtho, 8255093 VITROS Magnis (Mg) 300 tyr.</t>
  </si>
  <si>
    <t>1515808 VITROS Geležis (FE) 300 tyr.</t>
  </si>
  <si>
    <t>QuidelOrtho, 1515808 VITROS Geležis (FE) 300 tyr.</t>
  </si>
  <si>
    <t>8159931 VITROS Bendras bilirubinas (TBIL) 300 tyr.</t>
  </si>
  <si>
    <t>QuidelOrtho, 8159931 VITROS Bendras bilirubinas (TBIL) 300 tyr.</t>
  </si>
  <si>
    <t>8383051 VITROS Bilirubinas konjuguotas/nekonjuguotas(BuBc) 300 tyr.</t>
  </si>
  <si>
    <t>QuidelOrtho, 8383051 VITROS Bilirubinas konjuguotas/nekonjuguotas(BuBc) 300 tyr.</t>
  </si>
  <si>
    <t>8433815 VITROS Asp. transferazė (AST) 300 tyr.</t>
  </si>
  <si>
    <t>QuidelOrtho, 8433815 VITROS Asp. transferazė (AST) 300 tyr.</t>
  </si>
  <si>
    <t>6844288 VITROS Alan. transferazė (ALT) 300 tyr.</t>
  </si>
  <si>
    <t>QuidelOrtho, 6844288 VITROS Alan. transferazė (ALT) 300 tyr.</t>
  </si>
  <si>
    <t>1053180 VITROS Šarminė fosfatazė (ALKP) 300 tyr.</t>
  </si>
  <si>
    <t>QuidelOrtho, 1053180 VITROS Šarminė fosfatazė (ALKP) 300 tyr.</t>
  </si>
  <si>
    <t xml:space="preserve">QuidelOrtho, </t>
  </si>
  <si>
    <t>8257289 VITROS Gamagliutam. transferazė (GGT) 250 tyr.</t>
  </si>
  <si>
    <t>1202670 VITROS Amylazė (AMYL) 300 tyr.</t>
  </si>
  <si>
    <t>1669829 VITROS Cholesterolis (CHOL) 300 tyr.</t>
  </si>
  <si>
    <t>6801895 VITROS Tiesioginis HDL 300 tyr.</t>
  </si>
  <si>
    <t xml:space="preserve">QuidelOrtho, 8257289 VITROS Gamagliutam. transferazė (GGT) 250 tyr. </t>
  </si>
  <si>
    <t>QuidelOrtho, 1202670 VITROS Amylazė (AMYL) 300 tyr.</t>
  </si>
  <si>
    <t>QuidelOrtho, 1669829 VITROS Cholesterolis (CHOL) 300 tyr.</t>
  </si>
  <si>
    <t>QuidelOrtho, 6801895 VITROS Tiesioginis HDL 300 tyr.</t>
  </si>
  <si>
    <t>6801728 VITROS tiesioginis LDL (dLDL), 600 tyr.</t>
  </si>
  <si>
    <t>5 x 120 tyr.</t>
  </si>
  <si>
    <t>QuidelOrtho, 6801728 VITROS tiesioginis LDL (dLDL), 600 tyr.</t>
  </si>
  <si>
    <r>
      <t>Mažo tankio cholesterol</t>
    </r>
    <r>
      <rPr>
        <b/>
        <sz val="10"/>
        <rFont val="Times New Roman"/>
        <family val="1"/>
      </rPr>
      <t xml:space="preserve">is </t>
    </r>
    <r>
      <rPr>
        <b/>
        <sz val="11"/>
        <rFont val="Times New Roman"/>
        <family val="1"/>
      </rPr>
      <t>(MTL)</t>
    </r>
  </si>
  <si>
    <t>1336544 VITROS Trigliceridai (TRIG) 300 tyr.</t>
  </si>
  <si>
    <t>QuidelOrtho, 1336544 VITROS Trigliceridai (TRIG) 300 tyr.</t>
  </si>
  <si>
    <t>1926740 VITROS C-reaktyvinis baltymas (CRP) 250 tyr.</t>
  </si>
  <si>
    <t>QuidelOrtho, 1926740 VITROS C-reaktyvinis baltymas (CRP) 250 tyr.</t>
  </si>
  <si>
    <t>1513209 VITROS Fosfatai (PHOS) 300 tyr.</t>
  </si>
  <si>
    <t>6844471 VITROS Chloridai (Cl) 250 tyr.</t>
  </si>
  <si>
    <t>QuidelOrtho, 6844471 VITROS Chloridai (Cl) 250 tyr.</t>
  </si>
  <si>
    <t>8157596 VITROS Kalis (K) 250 tyr.</t>
  </si>
  <si>
    <t>QuidelOrtho, 8157596 VITROS Kalis (K) 250 tyr.</t>
  </si>
  <si>
    <t>8379034 VITROS Natris (Na) 250 tyr.</t>
  </si>
  <si>
    <t>QuidelOrtho, 8379034 VITROS Natris (Na) 250 tyr.</t>
  </si>
  <si>
    <t>1726926 VITROS Amoniakas (NH3/AMON) 90 tyr.</t>
  </si>
  <si>
    <t>QuidelOrtho, 1726926 VITROS Amoniakas (NH3/AMON) 90 tyr.</t>
  </si>
  <si>
    <t>8208431 VITROS CSF Proteinas (PROT) 90 tyr.</t>
  </si>
  <si>
    <t>QuidelOrtho, 8208431 VITROS CSF Proteinas (PROT) 90 tyr.</t>
  </si>
  <si>
    <t>8479396 VITROS Kreatinkinazė (CK) 300 tyr.</t>
  </si>
  <si>
    <t>QuidelOrtho, 8479396 VITROS Kreatinkinazė (CK) 300 tyr.</t>
  </si>
  <si>
    <t>8001133 VITROS Kreatinkinazė-MB (CK-MB) 90 tyr.</t>
  </si>
  <si>
    <t>QuidelOrtho, 8001133 VITROS Kreatinkinazė-MB (CK-MB) 90 tyr.</t>
  </si>
  <si>
    <t>8150112 VITROS Laktatai (LAC) 90 tyr.</t>
  </si>
  <si>
    <t>QuidelOrtho, 8150112 VITROS Laktatai (LAC) 90 tyr.</t>
  </si>
  <si>
    <t>6844430 VITROS Laktatdehidrogenazė (LDH) 250 tyr.</t>
  </si>
  <si>
    <t>QuidelOrtho, 6844430 VITROS Laktatdehidrogenazė (LDH) 250 tyr.</t>
  </si>
  <si>
    <t>17631H Pankreatinė amilazė 83 ml</t>
  </si>
  <si>
    <t>83 ml</t>
  </si>
  <si>
    <t>1632660 VITROS Litis (Li) 90 tyr.</t>
  </si>
  <si>
    <t>QuidelOrtho, 17631H Pankreatinė amilazė 83 ml</t>
  </si>
  <si>
    <t>QuidelOrtho, 1632660 VITROS Litis (Li) 90 tyr.</t>
  </si>
  <si>
    <t>6801709 VITROS Vankomicino reagentas (VAN) 300 tyr.</t>
  </si>
  <si>
    <t>300 tyr.</t>
  </si>
  <si>
    <t>QuidelOrtho, 6801709 VITROS Vankomicino reagentas (VAN) 300 tyr.</t>
  </si>
  <si>
    <t>6800120 VITROS Baltymas šlapime (UPRO) 90 tyr.</t>
  </si>
  <si>
    <t>QuidelOrtho, 6800120 VITROS Baltymas šlapime (UPRO) 90 tyr.</t>
  </si>
  <si>
    <t>48.2.</t>
  </si>
  <si>
    <t>48.3.</t>
  </si>
  <si>
    <t>48.4.</t>
  </si>
  <si>
    <t>48.5.</t>
  </si>
  <si>
    <t>48.6.</t>
  </si>
  <si>
    <t>48.7.</t>
  </si>
  <si>
    <t>48.9.</t>
  </si>
  <si>
    <t>48.10.</t>
  </si>
  <si>
    <t>48.12.</t>
  </si>
  <si>
    <t>48.13.</t>
  </si>
  <si>
    <t>48.14.</t>
  </si>
  <si>
    <t>48.16.</t>
  </si>
  <si>
    <t>48.18.</t>
  </si>
  <si>
    <t>48.19.</t>
  </si>
  <si>
    <t>48.21.</t>
  </si>
  <si>
    <t>48.22.</t>
  </si>
  <si>
    <t>48.23.</t>
  </si>
  <si>
    <t>48.24.</t>
  </si>
  <si>
    <t>48.25.</t>
  </si>
  <si>
    <t>48.26.</t>
  </si>
  <si>
    <t>48.27.</t>
  </si>
  <si>
    <t>48.28.</t>
  </si>
  <si>
    <t>48.29.</t>
  </si>
  <si>
    <t>48.30.</t>
  </si>
  <si>
    <t>48.31.</t>
  </si>
  <si>
    <t>48.32.</t>
  </si>
  <si>
    <t>48.33.</t>
  </si>
  <si>
    <t>48.34.</t>
  </si>
  <si>
    <t>48.35.</t>
  </si>
  <si>
    <t>48.36.</t>
  </si>
  <si>
    <t>48.37.</t>
  </si>
  <si>
    <t>48.39.</t>
  </si>
  <si>
    <t>48.40.</t>
  </si>
  <si>
    <t>48.49.</t>
  </si>
  <si>
    <t>48.50.</t>
  </si>
  <si>
    <t>1149764 Kalibratorius 5  - tyrimams:  Amon,CSF Prot</t>
  </si>
  <si>
    <t>1204247 Kalibratorius 6  - tyrimams:   CKMB, CHE</t>
  </si>
  <si>
    <t>1320498 Kalibratorius 7  - tyrimams:  CRP</t>
  </si>
  <si>
    <t>6800189 Kalibratorius 10  - tyrimams:  UPRO</t>
  </si>
  <si>
    <t>6801696 Kalibratorius 11  - tyrimams:  VAN</t>
  </si>
  <si>
    <t>6801703 Kalibratorius 19  - tyrimams:  dLDL</t>
  </si>
  <si>
    <t>6801896 Kalibratorius 25  - tyrimams:  HDL</t>
  </si>
  <si>
    <t xml:space="preserve">16550 Pankreatinės amilazės kalibratorius </t>
  </si>
  <si>
    <t>6844285/8262487 7% BSA skiediklis</t>
  </si>
  <si>
    <t>8067324 VITROS Kontrolė I</t>
  </si>
  <si>
    <t>8231474 VITROS Kontrolė II</t>
  </si>
  <si>
    <t>8466492 VITROS Skysta kontrolė I (AMON, PROT)</t>
  </si>
  <si>
    <t>1384007 VITROS Skysta kontrolė II (AMON, PROT)</t>
  </si>
  <si>
    <t>8936049 VITROS CRP kontrolė I</t>
  </si>
  <si>
    <t>8597452 VITROS CRP kontrolė II</t>
  </si>
  <si>
    <t>6800190 UPRO Kontrolė I</t>
  </si>
  <si>
    <t>6800191  UPRO Kontrolė II</t>
  </si>
  <si>
    <t>8721508, Izoenzimų kontrolė I (CK-MB ir CK kontrolei)</t>
  </si>
  <si>
    <t>8748220 Izoenzimų kontrolė II (CK-MB ir CK kontrolei)</t>
  </si>
  <si>
    <t>16150 Pankreatinės amilazės kontrolė I</t>
  </si>
  <si>
    <t>16250 Pankreatinės amilazės kontrolė II</t>
  </si>
  <si>
    <t>8962540 Vaistinių medžiagų kontrolė TDM L1</t>
  </si>
  <si>
    <t>1792357 Vaistinių medžiagų kontrolė TDM L2</t>
  </si>
  <si>
    <t>8182172 Vaistinių medžiagų kontrolė TDM L3</t>
  </si>
  <si>
    <t xml:space="preserve">6844464 Elektrolitų referentinis skystis 6 ml </t>
  </si>
  <si>
    <t xml:space="preserve">1250232 Drėgmės stabilizatorius II (Desiccant), pakuotė 2 vnt. </t>
  </si>
  <si>
    <t xml:space="preserve">1247873 Drėgmės stabilizatorius I (Humidity), pakuotė 2 vnt. </t>
  </si>
  <si>
    <t>1631779 Skiedimo indeliai 48 vnt.</t>
  </si>
  <si>
    <t>6801715 Pipečių antgaliai 1000 vnt.</t>
  </si>
  <si>
    <t>8389793 VITROS universalus plovimo tirpalas</t>
  </si>
  <si>
    <t>1072693 Signalinis reagentas (2x200)</t>
  </si>
  <si>
    <t>6801422 FS kiuvetės 1500 vnt./dėž.</t>
  </si>
  <si>
    <t>6801423 FS MicroTip antgaliai 128 vnt.</t>
  </si>
  <si>
    <t>6801892 FS Drėgmės stabilizatorius</t>
  </si>
  <si>
    <t>8321200 VITROS Aukšto mėginio skiediklis B reagentas (buferis)</t>
  </si>
  <si>
    <t>1831312 VITROS Aptarnavimo paketas</t>
  </si>
  <si>
    <t>1830033 Imuno plovimo tirpalų pakuotė, naudojama imuniniams tyrimams + CRP, DGXN</t>
  </si>
  <si>
    <t>6844463  Elektrolitų referentinis skystis 16ml (Na, K, Cl)</t>
  </si>
  <si>
    <t>1213115 Mėginių indeliai 1000 vnt.</t>
  </si>
  <si>
    <t>6801753 FS Skiediklis 2 (BSA/saline)</t>
  </si>
  <si>
    <t>6801754 FS Skiediklis 3 (specialus skiediklis/vanduo)</t>
  </si>
  <si>
    <t>6801873 FS kalibratorius</t>
  </si>
  <si>
    <t>1474030 DT pipečių antgaliai 250 vnt.</t>
  </si>
  <si>
    <t>1882208 Kalibratorius 1 - tyrimams: Urea,Ca,Crea,Glu,Lac,Li,Mg,Phos,Sali,Theo,Urate, Uric</t>
  </si>
  <si>
    <t>1662659 Kalibratorius 2 - tyrimams:                        Chol,Trig,HDLC, Cl, Na,K,ECO2</t>
  </si>
  <si>
    <t xml:space="preserve">1290709 Kalibratorius 3 - tyrimams: AcP,Amyl,AlkP,ALT,AST,CK,GT,LIPA,LDH
</t>
  </si>
  <si>
    <t>1204668 Kalibratorius 4 - tyrimams: Alb,TP,BuBc,TBIL, Fe, TIBC</t>
  </si>
  <si>
    <t>48.51.</t>
  </si>
  <si>
    <t>(3lygių/4rink.)</t>
  </si>
  <si>
    <t>(4lygių/4rink.)</t>
  </si>
  <si>
    <t>(3lygių/2rink.)</t>
  </si>
  <si>
    <t>(5lygių/1rink.)</t>
  </si>
  <si>
    <t>12 x 5 ml</t>
  </si>
  <si>
    <t>12 rink./pak.</t>
  </si>
  <si>
    <t>6 rink./pak.</t>
  </si>
  <si>
    <t>6 but./pak.</t>
  </si>
  <si>
    <t>6x5 ml</t>
  </si>
  <si>
    <t>1 indelis</t>
  </si>
  <si>
    <t>2 vnt./pak.</t>
  </si>
  <si>
    <t>48 vnt./pak.</t>
  </si>
  <si>
    <t>2x5 litrai</t>
  </si>
  <si>
    <t>2x200 tyr.</t>
  </si>
  <si>
    <t>1500 vnt./pak.</t>
  </si>
  <si>
    <t>128vnt./pak.</t>
  </si>
  <si>
    <t>6 vnt./pak.</t>
  </si>
  <si>
    <t>1 vnt.</t>
  </si>
  <si>
    <t>1000 vnt./pak.</t>
  </si>
  <si>
    <t>3 vnt./pak.</t>
  </si>
  <si>
    <t>12 but./pak.</t>
  </si>
  <si>
    <t>250 vnt./pak.</t>
  </si>
  <si>
    <t>1504124 Skiedimo reagentas ALfaTon (Diluent)</t>
  </si>
  <si>
    <t>1504125 Lizuojantis reagentas AlfaLyse</t>
  </si>
  <si>
    <t>1504112 Boule fermentinis valiklis</t>
  </si>
  <si>
    <t>1504019/20/21 Kontrolinis kraujas 3 dif., (n/ž/a)</t>
  </si>
  <si>
    <t>Metinis priežiūros rinkinys</t>
  </si>
  <si>
    <t>20 l</t>
  </si>
  <si>
    <t>5 l</t>
  </si>
  <si>
    <t>100 ml</t>
  </si>
  <si>
    <t>48.52.</t>
  </si>
  <si>
    <t>10.2.</t>
  </si>
  <si>
    <t>10.3.</t>
  </si>
  <si>
    <r>
      <t xml:space="preserve">Matuojami parametrai - TnI, TnT, CKMB, NTproBNP, CRP, PCT ir kt.
</t>
    </r>
    <r>
      <rPr>
        <b/>
        <u/>
        <sz val="10"/>
        <rFont val="Times New Roman"/>
        <family val="1"/>
      </rPr>
      <t>Failas:</t>
    </r>
    <r>
      <rPr>
        <sz val="10"/>
        <rFont val="Times New Roman"/>
        <family val="1"/>
      </rPr>
      <t xml:space="preserve">
AQT90 FLEX brosiura LT - 2 psl</t>
    </r>
  </si>
  <si>
    <t>Ne mažiau kaip TnI</t>
  </si>
  <si>
    <r>
      <t xml:space="preserve">Tyrimų atlikimui naudojami  du moduliai matuojamų parametrų kasetės (kiekvienam parametrui individuali) ir talpa vidiniam atliekų surinkimui, esanti tirpalų pakete.
</t>
    </r>
    <r>
      <rPr>
        <b/>
        <u/>
        <sz val="10"/>
        <rFont val="Times New Roman"/>
        <family val="1"/>
      </rPr>
      <t>Failas:</t>
    </r>
    <r>
      <rPr>
        <sz val="10"/>
        <rFont val="Times New Roman"/>
        <family val="1"/>
      </rPr>
      <t xml:space="preserve">
AQT90Flex Naudotojo vadovas_LT - 17 psl.</t>
    </r>
  </si>
  <si>
    <r>
      <t xml:space="preserve">Modulių duomenys įvedami ir registruojami automatiškai, naudojant brūkšninius kodus.
</t>
    </r>
    <r>
      <rPr>
        <b/>
        <u/>
        <sz val="10"/>
        <rFont val="Times New Roman"/>
        <family val="1"/>
      </rPr>
      <t>Failas:</t>
    </r>
    <r>
      <rPr>
        <sz val="10"/>
        <rFont val="Times New Roman"/>
        <family val="1"/>
      </rPr>
      <t xml:space="preserve">
AQT90 FLEX brosiura LT - 2 psl</t>
    </r>
  </si>
  <si>
    <r>
      <t xml:space="preserve">Visi reagentai ir atliekos yra uždarose talpose, negaruojantys.
</t>
    </r>
    <r>
      <rPr>
        <b/>
        <u/>
        <sz val="10"/>
        <rFont val="Times New Roman"/>
        <family val="1"/>
      </rPr>
      <t>Failas:</t>
    </r>
    <r>
      <rPr>
        <sz val="10"/>
        <rFont val="Times New Roman"/>
        <family val="1"/>
      </rPr>
      <t xml:space="preserve">
AQT90Flex Naudotojo vadovas_LT - 17 psl.
</t>
    </r>
    <r>
      <rPr>
        <b/>
        <u/>
        <sz val="10"/>
        <rFont val="Times New Roman"/>
        <family val="1"/>
      </rPr>
      <t>Failas:</t>
    </r>
    <r>
      <rPr>
        <sz val="10"/>
        <rFont val="Times New Roman"/>
        <family val="1"/>
      </rPr>
      <t xml:space="preserve">
AQT90 FLEX brosiura LT - 2 psl
</t>
    </r>
    <r>
      <rPr>
        <b/>
        <u/>
        <sz val="10"/>
        <rFont val="Times New Roman"/>
        <family val="1"/>
      </rPr>
      <t>Failas:</t>
    </r>
    <r>
      <rPr>
        <sz val="10"/>
        <rFont val="Times New Roman"/>
        <family val="1"/>
      </rPr>
      <t xml:space="preserve">
AQT-brochure – 4, 9 psl</t>
    </r>
  </si>
  <si>
    <r>
      <t xml:space="preserve">Našumas - iki 30 mėginių per valandą.
</t>
    </r>
    <r>
      <rPr>
        <b/>
        <u/>
        <sz val="10"/>
        <rFont val="Times New Roman"/>
        <family val="1"/>
      </rPr>
      <t>Failas:</t>
    </r>
    <r>
      <rPr>
        <sz val="10"/>
        <rFont val="Times New Roman"/>
        <family val="1"/>
      </rPr>
      <t xml:space="preserve">
AQT90 FLEX brosiura LT - 2 psl</t>
    </r>
  </si>
  <si>
    <r>
      <t xml:space="preserve">Automatinė reagentų sunaudojimo kontrolė.
</t>
    </r>
    <r>
      <rPr>
        <b/>
        <u/>
        <sz val="10"/>
        <rFont val="Times New Roman"/>
        <family val="1"/>
      </rPr>
      <t>Failas:</t>
    </r>
    <r>
      <rPr>
        <sz val="10"/>
        <rFont val="Times New Roman"/>
        <family val="1"/>
      </rPr>
      <t xml:space="preserve">
AQT90Flex Naudotojo vadovas_LT - 18-19 psl.</t>
    </r>
  </si>
  <si>
    <r>
      <t xml:space="preserve">Instaliuota lietuviška programinė įranga
</t>
    </r>
    <r>
      <rPr>
        <b/>
        <u/>
        <sz val="10"/>
        <rFont val="Times New Roman"/>
        <family val="1"/>
      </rPr>
      <t>Failas:</t>
    </r>
    <r>
      <rPr>
        <sz val="10"/>
        <rFont val="Times New Roman"/>
        <family val="1"/>
      </rPr>
      <t xml:space="preserve">
AQT90Flex Naudotojo vadovas_LT - 20, 118 psl.</t>
    </r>
  </si>
  <si>
    <r>
      <t xml:space="preserve">Mėginio ir reagentų identifikacija  brūkšninio kodo skaitytuvo pagalba.
</t>
    </r>
    <r>
      <rPr>
        <b/>
        <u/>
        <sz val="10"/>
        <rFont val="Times New Roman"/>
        <family val="1"/>
      </rPr>
      <t>Failas:</t>
    </r>
    <r>
      <rPr>
        <sz val="10"/>
        <rFont val="Times New Roman"/>
        <family val="1"/>
      </rPr>
      <t xml:space="preserve">
AQT90 FLEX brosiura LT - 2 psl</t>
    </r>
  </si>
  <si>
    <r>
      <t xml:space="preserve">Rezultatai atspausdinami integruotu spausdintuvu. 
</t>
    </r>
    <r>
      <rPr>
        <b/>
        <u/>
        <sz val="10"/>
        <rFont val="Times New Roman"/>
        <family val="1"/>
      </rPr>
      <t>Failas:</t>
    </r>
    <r>
      <rPr>
        <sz val="10"/>
        <rFont val="Times New Roman"/>
        <family val="1"/>
      </rPr>
      <t xml:space="preserve">
AQT90Flex Naudotojo vadovas_LT - 16, 23 psl.</t>
    </r>
  </si>
  <si>
    <r>
      <t xml:space="preserve">TnI atsakymas pateikiamas, kad  rezultatas atitiktų 99-ą procentilę  0.023 µg/L.  
</t>
    </r>
    <r>
      <rPr>
        <b/>
        <u/>
        <sz val="10"/>
        <rFont val="Times New Roman"/>
        <family val="1"/>
      </rPr>
      <t>Failas:</t>
    </r>
    <r>
      <rPr>
        <sz val="10"/>
        <rFont val="Times New Roman"/>
        <family val="1"/>
      </rPr>
      <t xml:space="preserve">
942-903 TnI test kit - 88 psl.</t>
    </r>
  </si>
  <si>
    <r>
      <t xml:space="preserve">Analizatorius yra lengvai valdomas, nereikalaujantis specialaus personalo paruošimo
</t>
    </r>
    <r>
      <rPr>
        <b/>
        <u/>
        <sz val="10"/>
        <rFont val="Times New Roman"/>
        <family val="1"/>
      </rPr>
      <t>Failas:</t>
    </r>
    <r>
      <rPr>
        <sz val="10"/>
        <rFont val="Times New Roman"/>
        <family val="1"/>
      </rPr>
      <t xml:space="preserve">
AQT90 FLEX brosiura LT - 1 psl
</t>
    </r>
    <r>
      <rPr>
        <b/>
        <u/>
        <sz val="10"/>
        <rFont val="Times New Roman"/>
        <family val="1"/>
      </rPr>
      <t>Failas:</t>
    </r>
    <r>
      <rPr>
        <sz val="10"/>
        <rFont val="Times New Roman"/>
        <family val="1"/>
      </rPr>
      <t xml:space="preserve">
AQT90Flex Naudotojo vadovas_LT - 14, 21, 26 psl.</t>
    </r>
  </si>
  <si>
    <r>
      <t xml:space="preserve">Analizatoriaus valdymas: valdomas lietimui jautriu ekranu; yra galimybė analizatorių  valdyti nuotoliniu būdu.
</t>
    </r>
    <r>
      <rPr>
        <b/>
        <u/>
        <sz val="10"/>
        <rFont val="Times New Roman"/>
        <family val="1"/>
      </rPr>
      <t>Failas:</t>
    </r>
    <r>
      <rPr>
        <sz val="10"/>
        <rFont val="Times New Roman"/>
        <family val="1"/>
      </rPr>
      <t xml:space="preserve">
AQT90Flex Naudotojo vadovas_LT - 15, 112, 148, 164 psl.
</t>
    </r>
    <r>
      <rPr>
        <b/>
        <u/>
        <sz val="10"/>
        <rFont val="Times New Roman"/>
        <family val="1"/>
      </rPr>
      <t>Failas:</t>
    </r>
    <r>
      <rPr>
        <sz val="10"/>
        <rFont val="Times New Roman"/>
        <family val="1"/>
      </rPr>
      <t xml:space="preserve">
AQT-brochure – 4  psl</t>
    </r>
  </si>
  <si>
    <r>
      <t xml:space="preserve">Mėginio tipas ir tūris: pilnas kraujas iš uždarų EDTA mėgintuvėlių. Mažiausias mėginio tūris 2 ml.
</t>
    </r>
    <r>
      <rPr>
        <b/>
        <u/>
        <sz val="10"/>
        <rFont val="Times New Roman"/>
        <family val="1"/>
      </rPr>
      <t>Failas:</t>
    </r>
    <r>
      <rPr>
        <sz val="10"/>
        <rFont val="Times New Roman"/>
        <family val="1"/>
      </rPr>
      <t xml:space="preserve">
AQT90Flex Naudotojo vadovas_LT - 33, 119, 167 psl.
</t>
    </r>
    <r>
      <rPr>
        <b/>
        <u/>
        <sz val="10"/>
        <rFont val="Times New Roman"/>
        <family val="1"/>
      </rPr>
      <t>Failas:</t>
    </r>
    <r>
      <rPr>
        <sz val="10"/>
        <rFont val="Times New Roman"/>
        <family val="1"/>
      </rPr>
      <t xml:space="preserve">
AQT90 FLEX brosiura LT - 2 psl
</t>
    </r>
    <r>
      <rPr>
        <b/>
        <u/>
        <sz val="10"/>
        <rFont val="Times New Roman"/>
        <family val="1"/>
      </rPr>
      <t>Failas:</t>
    </r>
    <r>
      <rPr>
        <sz val="10"/>
        <rFont val="Times New Roman"/>
        <family val="1"/>
      </rPr>
      <t xml:space="preserve">
AQT-brochure - 2, 9 psl.</t>
    </r>
  </si>
  <si>
    <r>
      <t xml:space="preserve">Rezultatas turi atitikti 99-ą procentilę ne blogiau nei 0.027 µg/L. Matavimo laikas ne ilgiau 20min. Metodas fluorometrinis arba lygiavertis.
</t>
    </r>
    <r>
      <rPr>
        <b/>
        <u/>
        <sz val="10"/>
        <rFont val="Times New Roman"/>
        <family val="1"/>
      </rPr>
      <t>Failas:</t>
    </r>
    <r>
      <rPr>
        <sz val="10"/>
        <rFont val="Times New Roman"/>
        <family val="1"/>
        <charset val="186"/>
      </rPr>
      <t xml:space="preserve">
942-903 TnI test kit - 84, 88 psl.
</t>
    </r>
    <r>
      <rPr>
        <b/>
        <u/>
        <sz val="10"/>
        <rFont val="Times New Roman"/>
        <family val="1"/>
      </rPr>
      <t>Failas:</t>
    </r>
    <r>
      <rPr>
        <sz val="10"/>
        <rFont val="Times New Roman"/>
        <family val="1"/>
        <charset val="186"/>
      </rPr>
      <t xml:space="preserve">
AQT90 Brosiura_2019 - 11 psl.</t>
    </r>
  </si>
  <si>
    <r>
      <t xml:space="preserve">Pagrindinių parametrų matavimo ciklo laikas - ne daugiau nei 21 min. TnI - 18 min. ir 19 sek.
</t>
    </r>
    <r>
      <rPr>
        <b/>
        <u/>
        <sz val="10"/>
        <rFont val="Times New Roman"/>
        <family val="1"/>
      </rPr>
      <t>Failas:</t>
    </r>
    <r>
      <rPr>
        <sz val="10"/>
        <rFont val="Times New Roman"/>
        <family val="1"/>
      </rPr>
      <t xml:space="preserve">
AQT90 Brosiura_2019 - 6, 11 psl.</t>
    </r>
  </si>
  <si>
    <r>
      <t xml:space="preserve">Vienas tyrimas yra vienas paciento mėginio ištyrimas nustatant visus šiuos parametrus: pH, pCO2, pO2, Oksimetrijos (ctHb, sO2, FO2Hb, FCOHb, FHHb, FMetHb, FHbF).
</t>
    </r>
    <r>
      <rPr>
        <b/>
        <u/>
        <sz val="11"/>
        <rFont val="Times New Roman"/>
        <family val="1"/>
      </rPr>
      <t>Failas:</t>
    </r>
    <r>
      <rPr>
        <sz val="11"/>
        <rFont val="Times New Roman"/>
        <family val="1"/>
      </rPr>
      <t xml:space="preserve">
ABL800 FLEX specifikacija EN - 1 psl.</t>
    </r>
  </si>
  <si>
    <r>
      <t xml:space="preserve">Išvestinių parametrų skaičius:  HCO3-, TCO2, BE,  Ca++(7,4) ir daugiau.
</t>
    </r>
    <r>
      <rPr>
        <b/>
        <u/>
        <sz val="10"/>
        <rFont val="Times New Roman"/>
        <family val="1"/>
      </rPr>
      <t>Failas:</t>
    </r>
    <r>
      <rPr>
        <sz val="10"/>
        <rFont val="Times New Roman"/>
        <family val="1"/>
        <charset val="186"/>
      </rPr>
      <t xml:space="preserve">
ABL800 FLEX specifikacija EN - 1 psl.</t>
    </r>
  </si>
  <si>
    <r>
      <t xml:space="preserve">Matuojami parametrai:
Rūgščių-šarmų balansas: pH;
kraujo dujos: pCO2, pO2
oksimetrijos parametrai: ctHb, sO2, FO2Hb, FCOHb, FmetHb, FHHb, FHbF;
</t>
    </r>
    <r>
      <rPr>
        <b/>
        <u/>
        <sz val="10"/>
        <rFont val="Times New Roman"/>
        <family val="1"/>
      </rPr>
      <t>Failas:</t>
    </r>
    <r>
      <rPr>
        <sz val="10"/>
        <rFont val="Times New Roman"/>
        <family val="1"/>
        <charset val="186"/>
      </rPr>
      <t xml:space="preserve">
ABL800 naudotojo vadovas_LT - 26 psl.
</t>
    </r>
    <r>
      <rPr>
        <b/>
        <u/>
        <sz val="10"/>
        <rFont val="Times New Roman"/>
        <family val="1"/>
      </rPr>
      <t>Failas:</t>
    </r>
    <r>
      <rPr>
        <sz val="10"/>
        <rFont val="Times New Roman"/>
        <family val="1"/>
        <charset val="186"/>
      </rPr>
      <t xml:space="preserve">
ABL800 FLEX specifikacija EN - 1 psl.</t>
    </r>
  </si>
  <si>
    <r>
      <t xml:space="preserve">Oksimetrijos parametrų (tHb, sO2) matavimo principas: spektrofotometrinis, naudojantis  128 skirtingo ilgio šviesos bangas.
</t>
    </r>
    <r>
      <rPr>
        <b/>
        <u/>
        <sz val="10"/>
        <rFont val="Times New Roman"/>
        <family val="1"/>
      </rPr>
      <t>Failas:</t>
    </r>
    <r>
      <rPr>
        <sz val="10"/>
        <rFont val="Times New Roman"/>
        <family val="1"/>
        <charset val="186"/>
      </rPr>
      <t xml:space="preserve">
ABL800 naudotojo vadovas_LT - 37 psl. </t>
    </r>
  </si>
  <si>
    <r>
      <t xml:space="preserve">Elektrocheminis pH, kraujo dujų, metabolitų, elektrolitų parametrų matavimo principas.
</t>
    </r>
    <r>
      <rPr>
        <b/>
        <u/>
        <sz val="10"/>
        <rFont val="Times New Roman"/>
        <family val="1"/>
      </rPr>
      <t>Failas:</t>
    </r>
    <r>
      <rPr>
        <sz val="10"/>
        <rFont val="Times New Roman"/>
        <family val="1"/>
        <charset val="186"/>
      </rPr>
      <t xml:space="preserve">
Del elektrocheminio matavimo principo - 1 psl.</t>
    </r>
  </si>
  <si>
    <r>
      <t xml:space="preserve">Mėginių tipai: arterinis, kapiliarinis,arterinis virkštelės kraujas, veninis virkštelės kraujas, mėginys paimtas iš vaisiaus pirmeigės ir kiti skysčiai.
</t>
    </r>
    <r>
      <rPr>
        <b/>
        <u/>
        <sz val="10"/>
        <rFont val="Times New Roman"/>
        <family val="1"/>
      </rPr>
      <t>Failas:</t>
    </r>
    <r>
      <rPr>
        <sz val="10"/>
        <rFont val="Times New Roman"/>
        <family val="1"/>
      </rPr>
      <t xml:space="preserve">
ABL800 naudotojo vadovas_LT - 7, 27, 377, 379, 382 psl.</t>
    </r>
  </si>
  <si>
    <r>
      <t xml:space="preserve">Instaliuota lietuviška programinė įranga
</t>
    </r>
    <r>
      <rPr>
        <b/>
        <u/>
        <sz val="10"/>
        <rFont val="Times New Roman"/>
        <family val="1"/>
      </rPr>
      <t>Failas:</t>
    </r>
    <r>
      <rPr>
        <sz val="10"/>
        <rFont val="Times New Roman"/>
        <family val="1"/>
        <charset val="186"/>
      </rPr>
      <t xml:space="preserve">
ABL800 naudotojo vadovas_LT - 138 psl. </t>
    </r>
  </si>
  <si>
    <r>
      <t xml:space="preserve">Automatinis mėginio įsiurbimas iš kapiliaro ir švirkšto. 
</t>
    </r>
    <r>
      <rPr>
        <b/>
        <u/>
        <sz val="10"/>
        <rFont val="Times New Roman"/>
        <family val="1"/>
      </rPr>
      <t>Failas:</t>
    </r>
    <r>
      <rPr>
        <sz val="10"/>
        <rFont val="Times New Roman"/>
        <family val="1"/>
        <charset val="186"/>
      </rPr>
      <t xml:space="preserve">
ABL800 naudotojo vadovas_LT - 39 psl. 
</t>
    </r>
    <r>
      <rPr>
        <b/>
        <u/>
        <sz val="10"/>
        <rFont val="Times New Roman"/>
        <family val="1"/>
      </rPr>
      <t>Failas:</t>
    </r>
    <r>
      <rPr>
        <sz val="10"/>
        <rFont val="Times New Roman"/>
        <family val="1"/>
        <charset val="186"/>
      </rPr>
      <t xml:space="preserve">
ABL800 brošiūra EN- 1 psl.</t>
    </r>
  </si>
  <si>
    <r>
      <t xml:space="preserve">Galimybė matuoti tik pasirinktus parametrus
</t>
    </r>
    <r>
      <rPr>
        <b/>
        <u/>
        <sz val="10"/>
        <rFont val="Times New Roman"/>
        <family val="1"/>
      </rPr>
      <t>Failas:</t>
    </r>
    <r>
      <rPr>
        <sz val="10"/>
        <rFont val="Times New Roman"/>
        <family val="1"/>
        <charset val="186"/>
      </rPr>
      <t xml:space="preserve">
ABL800 naudotojo vadovas_LT - 87 psl. </t>
    </r>
  </si>
  <si>
    <r>
      <t xml:space="preserve">Automatinė kalibracija
</t>
    </r>
    <r>
      <rPr>
        <b/>
        <u/>
        <sz val="10"/>
        <rFont val="Times New Roman"/>
        <family val="1"/>
      </rPr>
      <t>Failas:</t>
    </r>
    <r>
      <rPr>
        <sz val="10"/>
        <rFont val="Times New Roman"/>
        <family val="1"/>
        <charset val="186"/>
      </rPr>
      <t xml:space="preserve">
ABL800 naudotojo vadovas_LT - 204 psl. </t>
    </r>
  </si>
  <si>
    <r>
      <t xml:space="preserve">Automatinė kokybės kontrolės sistema be operatoriaus įsikišimo
</t>
    </r>
    <r>
      <rPr>
        <b/>
        <u/>
        <sz val="10"/>
        <rFont val="Times New Roman"/>
        <family val="1"/>
      </rPr>
      <t>Failas:</t>
    </r>
    <r>
      <rPr>
        <sz val="10"/>
        <rFont val="Times New Roman"/>
        <family val="1"/>
        <charset val="186"/>
      </rPr>
      <t xml:space="preserve">
ABL800 naudotojo vadovas_LT - 188, 193 psl. 
</t>
    </r>
    <r>
      <rPr>
        <b/>
        <u/>
        <sz val="10"/>
        <rFont val="Times New Roman"/>
        <family val="1"/>
      </rPr>
      <t>Failas:</t>
    </r>
    <r>
      <rPr>
        <sz val="10"/>
        <rFont val="Times New Roman"/>
        <family val="1"/>
        <charset val="186"/>
      </rPr>
      <t xml:space="preserve">
ABL800 FLEX Brošiūra LT - 5, 9 psl. </t>
    </r>
  </si>
  <si>
    <r>
      <t xml:space="preserve">Analizatorius automatiškai pateikia kokybės kontrolės duomenis ir braižo L&amp;J diagramas.
</t>
    </r>
    <r>
      <rPr>
        <b/>
        <u/>
        <sz val="10"/>
        <rFont val="Times New Roman"/>
        <family val="1"/>
      </rPr>
      <t>Failas:</t>
    </r>
    <r>
      <rPr>
        <sz val="10"/>
        <rFont val="Times New Roman"/>
        <family val="1"/>
        <charset val="186"/>
      </rPr>
      <t xml:space="preserve">
ABL800 naudotojo vadovas_LT - 196, 199, 254, 267 psl. </t>
    </r>
  </si>
  <si>
    <r>
      <t xml:space="preserve">Mėginio ir reagentų identifikacija  brūkšninio kodo skaitytuvo pagalba.
</t>
    </r>
    <r>
      <rPr>
        <b/>
        <u/>
        <sz val="10"/>
        <rFont val="Times New Roman"/>
        <family val="1"/>
      </rPr>
      <t>Failas:</t>
    </r>
    <r>
      <rPr>
        <sz val="10"/>
        <rFont val="Times New Roman"/>
        <family val="1"/>
        <charset val="186"/>
      </rPr>
      <t xml:space="preserve">
ABL800 naudotojo vadovas_LT - 34, 41, 45 psl. </t>
    </r>
  </si>
  <si>
    <r>
      <t xml:space="preserve">Rezultatai atspausdinami spausdintuvu bei pateikiami grafiškai: rūgščių-šarmų būklės grafikas.
</t>
    </r>
    <r>
      <rPr>
        <b/>
        <u/>
        <sz val="10"/>
        <rFont val="Times New Roman"/>
        <family val="1"/>
      </rPr>
      <t>Failas:</t>
    </r>
    <r>
      <rPr>
        <sz val="10"/>
        <rFont val="Times New Roman"/>
        <family val="1"/>
        <charset val="186"/>
      </rPr>
      <t xml:space="preserve">
ABL800 naudotojo vadovas_LT - 148, 181, 183 psl. </t>
    </r>
  </si>
  <si>
    <r>
      <t xml:space="preserve">Analizatoriaus atmintis:
2000 pacientų tyrimų;
1500 kokybės kontrolės tyrimų rezultatų,
1000 kalibracijos duomenų rezultatų.
</t>
    </r>
    <r>
      <rPr>
        <b/>
        <u/>
        <sz val="10"/>
        <rFont val="Times New Roman"/>
        <family val="1"/>
      </rPr>
      <t>Failas:</t>
    </r>
    <r>
      <rPr>
        <sz val="10"/>
        <rFont val="Times New Roman"/>
        <family val="1"/>
        <charset val="186"/>
      </rPr>
      <t xml:space="preserve">
ABL800 naudotojo vadovas_LT - 276 psl. </t>
    </r>
  </si>
  <si>
    <r>
      <t xml:space="preserve">Analizatoriaus valdymas:
Valdomas lietimui jautriu ekranu;
galimybė analizatorių  valdyti nuotoliniu būdu.
</t>
    </r>
    <r>
      <rPr>
        <b/>
        <u/>
        <sz val="10"/>
        <rFont val="Times New Roman"/>
        <family val="1"/>
      </rPr>
      <t>Failas:</t>
    </r>
    <r>
      <rPr>
        <sz val="10"/>
        <rFont val="Times New Roman"/>
        <family val="1"/>
        <charset val="186"/>
      </rPr>
      <t xml:space="preserve">
ABL800 FLEX Brošiūra LT -  3, 4, 6, 9 psl. </t>
    </r>
  </si>
  <si>
    <r>
      <t xml:space="preserve">Galimybė vienu metu paduoti 3 mėginius į analizatorių
</t>
    </r>
    <r>
      <rPr>
        <b/>
        <u/>
        <sz val="10"/>
        <rFont val="Times New Roman"/>
        <family val="1"/>
      </rPr>
      <t>Failas:</t>
    </r>
    <r>
      <rPr>
        <sz val="10"/>
        <rFont val="Times New Roman"/>
        <family val="1"/>
        <charset val="186"/>
      </rPr>
      <t xml:space="preserve">
ABL800 FLEX Brošiūra LT -  3, 7 psl.  </t>
    </r>
  </si>
  <si>
    <r>
      <t xml:space="preserve">Automatinė mėginio išmaišymo funkcija
</t>
    </r>
    <r>
      <rPr>
        <b/>
        <u/>
        <sz val="10"/>
        <rFont val="Times New Roman"/>
        <family val="1"/>
      </rPr>
      <t>Failas:</t>
    </r>
    <r>
      <rPr>
        <sz val="10"/>
        <rFont val="Times New Roman"/>
        <family val="1"/>
        <charset val="186"/>
      </rPr>
      <t xml:space="preserve">
ABL800 FLEX Brošiūra LT -  3 psl. </t>
    </r>
  </si>
  <si>
    <r>
      <t>Elektrodų stabilumas: 
pH, pCO2, referentinio, laktato, elektrodų - 18 mėn;
pO2 elektrodo - 25 mėn.;</t>
    </r>
    <r>
      <rPr>
        <sz val="10"/>
        <rFont val="Times New Roman"/>
        <family val="1"/>
        <charset val="186"/>
      </rPr>
      <t xml:space="preserve">
</t>
    </r>
    <r>
      <rPr>
        <b/>
        <u/>
        <sz val="10"/>
        <rFont val="Times New Roman"/>
        <family val="1"/>
      </rPr>
      <t>Failas:</t>
    </r>
    <r>
      <rPr>
        <sz val="10"/>
        <rFont val="Times New Roman"/>
        <family val="1"/>
        <charset val="186"/>
      </rPr>
      <t xml:space="preserve">
ABL800 Lifetime of electrodes LT - 1 psl.</t>
    </r>
  </si>
  <si>
    <r>
      <t xml:space="preserve">Elektrodų membranų stabilumas:
pH, pO2, pCO2 membranų - 3 mėn.;
referentinio elektrodo - 1 mėn.;
laktato elektrodo - 1 mėn.;
</t>
    </r>
    <r>
      <rPr>
        <b/>
        <u/>
        <sz val="10"/>
        <rFont val="Times New Roman"/>
        <family val="1"/>
      </rPr>
      <t>Failas:</t>
    </r>
    <r>
      <rPr>
        <sz val="10"/>
        <rFont val="Times New Roman"/>
        <family val="1"/>
        <charset val="186"/>
      </rPr>
      <t xml:space="preserve">
ABL800 naudotojo vadovas_LT - 121 psl.  </t>
    </r>
  </si>
  <si>
    <r>
      <t xml:space="preserve">Automatinė reagentų sunaudojimo kontrolė
</t>
    </r>
    <r>
      <rPr>
        <b/>
        <u/>
        <sz val="10"/>
        <rFont val="Times New Roman"/>
        <family val="1"/>
      </rPr>
      <t>Failas:</t>
    </r>
    <r>
      <rPr>
        <sz val="10"/>
        <rFont val="Times New Roman"/>
        <family val="1"/>
        <charset val="186"/>
      </rPr>
      <t xml:space="preserve">
ABL800 naudotojo vadovas_LT - 61, 64 psl.  </t>
    </r>
  </si>
  <si>
    <t>QuidelOrtho, 1882208 Kalibratorius 1 - tyrimams: Urea,Ca,Crea,Glu,Lac,Li,Mg,Phos,Sali,Theo,Urate, Uric</t>
  </si>
  <si>
    <t>QuidelOrtho, 1662659 Kalibratorius 2 - tyrimams:                        Chol,Trig,HDLC, Cl, Na,K,ECO2</t>
  </si>
  <si>
    <t>QuidelOrtho, 1290709 Kalibratorius 3 - tyrimams: AcP,Amyl,AlkP,ALT,AST,CK,GT,LIPA,LDH</t>
  </si>
  <si>
    <t>QuidelOrtho, 1204668 Kalibratorius 4 - tyrimams: Alb,TP,BuBc,TBIL, Fe, TIBC</t>
  </si>
  <si>
    <t>QuidelOrtho, 1149764 Kalibratorius 5  - tyrimams:  Amon,CSF Prot</t>
  </si>
  <si>
    <t>QuidelOrtho, 1204247 Kalibratorius 6  - tyrimams:   CKMB, CHE</t>
  </si>
  <si>
    <t>QuidelOrtho, 1320498 Kalibratorius 7  - tyrimams:  CRP</t>
  </si>
  <si>
    <t>QuidelOrtho, 6800189 Kalibratorius 10  - tyrimams:  UPRO</t>
  </si>
  <si>
    <t>QuidelOrtho, 6801696 Kalibratorius 11  - tyrimams:  VAN</t>
  </si>
  <si>
    <t>QuidelOrtho, 6801703 Kalibratorius 19  - tyrimams:  dLDL</t>
  </si>
  <si>
    <t>QuidelOrtho, 6801896 Kalibratorius 25  - tyrimams:  HDL</t>
  </si>
  <si>
    <t xml:space="preserve">QuidelOrtho, 16550 Pankreatinės amilazės kalibratorius </t>
  </si>
  <si>
    <t>QuidelOrtho, 6844285/8262487 7% BSA skiediklis</t>
  </si>
  <si>
    <t>QuidelOrtho, 8067324 VITROS Kontrolė I</t>
  </si>
  <si>
    <t>QuidelOrtho, 8231474 VITROS Kontrolė II</t>
  </si>
  <si>
    <t>QuidelOrtho, 8466492 VITROS Skysta kontrolė I (AMON, PROT)</t>
  </si>
  <si>
    <t>QuidelOrtho, 1384007 VITROS Skysta kontrolė II (AMON, PROT)</t>
  </si>
  <si>
    <t>QuidelOrtho, 8936049 VITROS CRP kontrolė I</t>
  </si>
  <si>
    <t>QuidelOrtho, 8597452 VITROS CRP kontrolė II</t>
  </si>
  <si>
    <t>QuidelOrtho, 6800190 UPRO Kontrolė I</t>
  </si>
  <si>
    <t>QuidelOrtho, 6800191  UPRO Kontrolė II</t>
  </si>
  <si>
    <t>QuidelOrtho, 8721508, Izoenzimų kontrolė I (CK-MB ir CK kontrolei)</t>
  </si>
  <si>
    <t>QuidelOrtho, 8748220 Izoenzimų kontrolė II (CK-MB ir CK kontrolei)</t>
  </si>
  <si>
    <t>QuidelOrtho, 16150 Pankreatinės amilazės kontrolė I</t>
  </si>
  <si>
    <t>QuidelOrtho, 16250 Pankreatinės amilazės kontrolė II</t>
  </si>
  <si>
    <t>QuidelOrtho, 8962540 Vaistinių medžiagų kontrolė TDM L1</t>
  </si>
  <si>
    <t>QuidelOrtho, 1792357 Vaistinių medžiagų kontrolė TDM L2</t>
  </si>
  <si>
    <t>QuidelOrtho, 8182172 Vaistinių medžiagų kontrolė TDM L3</t>
  </si>
  <si>
    <t xml:space="preserve">QuidelOrtho, 6844464 Elektrolitų referentinis skystis 6 ml </t>
  </si>
  <si>
    <t xml:space="preserve">QuidelOrtho, 1250232 Drėgmės stabilizatorius II (Desiccant), pakuotė 2 vnt. </t>
  </si>
  <si>
    <t xml:space="preserve">QuidelOrtho, 1247873 Drėgmės stabilizatorius I (Humidity), pakuotė 2 vnt. </t>
  </si>
  <si>
    <t>QuidelOrtho, 1631779 Skiedimo indeliai 48 vnt.</t>
  </si>
  <si>
    <t>QuidelOrtho, 6801715 Pipečių antgaliai 1000 vnt.</t>
  </si>
  <si>
    <t>QuidelOrtho, 8389793 VITROS universalus plovimo tirpalas</t>
  </si>
  <si>
    <t>QuidelOrtho, 1072693 Signalinis reagentas (2x200)</t>
  </si>
  <si>
    <t>QuidelOrtho, 6801422 FS kiuvetės 1500 vnt./dėž.</t>
  </si>
  <si>
    <t>QuidelOrtho, 6801423 FS MicroTip antgaliai 128 vnt.</t>
  </si>
  <si>
    <t>QuidelOrtho, 6801892 FS Drėgmės stabilizatorius</t>
  </si>
  <si>
    <t>QuidelOrtho, 8321200 VITROS Aukšto mėginio skiediklis B reagentas (buferis)</t>
  </si>
  <si>
    <t>QuidelOrtho, 1831312 VITROS Aptarnavimo paketas</t>
  </si>
  <si>
    <t>QuidelOrtho, 1830033 Imuno plovimo tirpalų pakuotė, naudojama imuniniams tyrimams + CRP, DGXN</t>
  </si>
  <si>
    <t>QuidelOrtho, 6844463  Elektrolitų referentinis skystis 16ml (Na, K, Cl)</t>
  </si>
  <si>
    <t>QuidelOrtho, 1213115 Mėginių indeliai 1000 vnt.</t>
  </si>
  <si>
    <t>QuidelOrtho, 6801753 FS Skiediklis 2 (BSA/saline)</t>
  </si>
  <si>
    <t>QuidelOrtho, 6801754 FS Skiediklis 3 (specialus skiediklis/vanduo)</t>
  </si>
  <si>
    <t>QuidelOrtho, 6801873 FS kalibratorius</t>
  </si>
  <si>
    <t>QuidelOrtho, 1474030 DT pipečių antgaliai 250 vnt.</t>
  </si>
  <si>
    <r>
      <t xml:space="preserve">Lotospecifinė kalibracija. Kalibracijos stabilumas ne mažiau 4 savaitės. Reagento stabilumas analizatoriuje ne mažiau 7 savaitės.  Turi turėti galimybę aukštą mėginį automatizuotai praskiesti iki 10 kartų. 
</t>
    </r>
    <r>
      <rPr>
        <b/>
        <u/>
        <sz val="10"/>
        <rFont val="Times New Roman1"/>
        <charset val="186"/>
      </rPr>
      <t>Failas:</t>
    </r>
    <r>
      <rPr>
        <sz val="10"/>
        <rFont val="Times New Roman1"/>
      </rPr>
      <t xml:space="preserve">
8356636, 1158864 Feritino reag. ir kalibr. LT - 3, 5, 6 psl.</t>
    </r>
  </si>
  <si>
    <r>
      <t xml:space="preserve">Kalibracijos stabilumas ne mažiau 28 dienos, reagento stabilumas analizatoriuje ne mažiau 8 savaitės. Turi būti nustatoma būtent 25-OH vitamino D koncentracija.
</t>
    </r>
    <r>
      <rPr>
        <b/>
        <u/>
        <sz val="10"/>
        <rFont val="Times New Roman1"/>
        <charset val="186"/>
      </rPr>
      <t>Failas:</t>
    </r>
    <r>
      <rPr>
        <sz val="10"/>
        <rFont val="Times New Roman1"/>
      </rPr>
      <t xml:space="preserve">
6842894, 6842893 25-OH Vitamin D bendras reag. ir kal. LT - 1, 3, 5 psl.</t>
    </r>
  </si>
  <si>
    <r>
      <t xml:space="preserve">Lotospecifinė kalibracija. Kalibracijos stabilumas ne mažiau 4 savaitės. Reagento stabilumas analizatoriuje netrumpiau 8 sav. 
</t>
    </r>
    <r>
      <rPr>
        <b/>
        <u/>
        <sz val="10"/>
        <rFont val="Times New Roman1"/>
      </rPr>
      <t>Failas:</t>
    </r>
    <r>
      <rPr>
        <sz val="10"/>
        <rFont val="Times New Roman1"/>
      </rPr>
      <t xml:space="preserve">
1318450, 1940667  Anti-HCV reag. ir kal. LT - 3, 5 psl.</t>
    </r>
  </si>
  <si>
    <r>
      <t xml:space="preserve">Kalibracijos stabilumas ne mažiau 4 savaitės, reagento stabilumas analizatoriuje ne mažiau 12 savaičių. 
</t>
    </r>
    <r>
      <rPr>
        <b/>
        <u/>
        <sz val="10"/>
        <rFont val="Times New Roman1"/>
        <charset val="186"/>
      </rPr>
      <t>Failas:</t>
    </r>
    <r>
      <rPr>
        <sz val="10"/>
        <rFont val="Times New Roman1"/>
        <charset val="186"/>
      </rPr>
      <t xml:space="preserve">
6802156,6802157 NTBNP reag ir kalibr_LT - 3, 5 psl.</t>
    </r>
  </si>
  <si>
    <r>
      <t xml:space="preserve">Lotospecifinė kalibracija. Kalibracijos stabilumas ne mažiau 4 savaitės.
</t>
    </r>
    <r>
      <rPr>
        <b/>
        <u/>
        <sz val="10"/>
        <rFont val="Times New Roman1"/>
        <charset val="186"/>
      </rPr>
      <t>Failas:</t>
    </r>
    <r>
      <rPr>
        <sz val="10"/>
        <rFont val="Times New Roman1"/>
        <charset val="186"/>
      </rPr>
      <t xml:space="preserve">
6842803, 6842804 VITROS Sifilis TPA reag ir kal LT - 5 psl.</t>
    </r>
  </si>
  <si>
    <r>
      <t xml:space="preserve">Lotospecifinė kalibracija. Kalibracijos stabilumas ne mažiau 4 savaitės.
</t>
    </r>
    <r>
      <rPr>
        <b/>
        <u/>
        <sz val="10"/>
        <rFont val="Times New Roman1"/>
        <charset val="186"/>
      </rPr>
      <t>Failas:</t>
    </r>
    <r>
      <rPr>
        <sz val="10"/>
        <rFont val="Times New Roman1"/>
        <charset val="186"/>
      </rPr>
      <t xml:space="preserve">
6844436(7) hs Troponin I reag. ir kal LT - 5-6 psl.</t>
    </r>
  </si>
  <si>
    <r>
      <t xml:space="preserve">Lotospecifinė kalibracija. Kalibracijos stabilumas ne mažiau 4 savaitės. Reagento stabilumas analizatoriuje netrumpiau 8 sav. 
</t>
    </r>
    <r>
      <rPr>
        <b/>
        <u/>
        <sz val="10"/>
        <rFont val="Times New Roman1"/>
        <charset val="186"/>
      </rPr>
      <t>Failas:</t>
    </r>
    <r>
      <rPr>
        <sz val="10"/>
        <rFont val="Times New Roman1"/>
        <charset val="186"/>
      </rPr>
      <t xml:space="preserve">
1787753, 1524693 VITROS anti-HBs reagentasir kal. LT - 3, 5 psl.</t>
    </r>
  </si>
  <si>
    <r>
      <t xml:space="preserve">Lotospecifinė kalibracija. Kalibracijos stabilumas ne mažiau 4 savaitės. Reagento stabilumas analizatoriuje netrumpiau 8 sav. 
</t>
    </r>
    <r>
      <rPr>
        <b/>
        <u/>
        <sz val="10"/>
        <rFont val="Times New Roman1"/>
        <charset val="186"/>
      </rPr>
      <t>Failas:</t>
    </r>
    <r>
      <rPr>
        <sz val="10"/>
        <rFont val="Times New Roman1"/>
        <charset val="186"/>
      </rPr>
      <t xml:space="preserve">
6842779, 6842780 HIV combo reag. ir kal. LT - 4, 6 psl.</t>
    </r>
  </si>
  <si>
    <r>
      <t xml:space="preserve">Lotospecifinė kalibracija. Kalibracijos stabilumas ne mažiau 4 savaitės. Reagento stabilumas analizatoriuje netrumpiau 8 sav. 
</t>
    </r>
    <r>
      <rPr>
        <b/>
        <u/>
        <sz val="10"/>
        <rFont val="Times New Roman1"/>
        <charset val="186"/>
      </rPr>
      <t>Failas:</t>
    </r>
    <r>
      <rPr>
        <sz val="10"/>
        <rFont val="Times New Roman1"/>
        <charset val="186"/>
      </rPr>
      <t xml:space="preserve">
6802131, 6802132 HBsAg ES reag. ir kal. LT - 3, 5 psl.</t>
    </r>
  </si>
  <si>
    <r>
      <t xml:space="preserve">Lotospecifinė kalibracija. Kalibracijos stabilumas ne mažiau 4 savaitės. Reagento stabilumas analizatoriuje netrumpiau 8 sav. 
</t>
    </r>
    <r>
      <rPr>
        <b/>
        <u/>
        <sz val="10"/>
        <rFont val="Times New Roman1"/>
        <charset val="186"/>
      </rPr>
      <t>Failas:</t>
    </r>
    <r>
      <rPr>
        <sz val="10"/>
        <rFont val="Times New Roman1"/>
        <charset val="186"/>
      </rPr>
      <t xml:space="preserve">
8577413, 1100387 Anti HBc reag ir kal. LT - 4, 6 psl.</t>
    </r>
  </si>
  <si>
    <r>
      <t xml:space="preserve">Tiesioginės potenciometrijos arba lygiavertis metodas.  Kalibruojama kai keičiasi lotas.
</t>
    </r>
    <r>
      <rPr>
        <b/>
        <u/>
        <sz val="10"/>
        <rFont val="Times New Roman"/>
        <family val="1"/>
      </rPr>
      <t>Failas:</t>
    </r>
    <r>
      <rPr>
        <sz val="10"/>
        <rFont val="Times New Roman"/>
        <family val="1"/>
        <charset val="186"/>
      </rPr>
      <t xml:space="preserve">
6844471 Chloras (Cl) LT - 1, 4 psl. </t>
    </r>
  </si>
  <si>
    <r>
      <t xml:space="preserve">Tiesioginės potenciometrijos arba lygiavertis metodas. 
</t>
    </r>
    <r>
      <rPr>
        <b/>
        <u/>
        <sz val="10"/>
        <rFont val="Times New Roman"/>
        <family val="1"/>
      </rPr>
      <t>Failas:</t>
    </r>
    <r>
      <rPr>
        <sz val="10"/>
        <rFont val="Times New Roman"/>
        <family val="1"/>
        <charset val="186"/>
      </rPr>
      <t xml:space="preserve">
8157596 VITROS Kalis (K) LT - 1 psl.</t>
    </r>
  </si>
  <si>
    <r>
      <t xml:space="preserve">Tiesioginės potenciometrijos arba lygiavertis metodas.  
</t>
    </r>
    <r>
      <rPr>
        <b/>
        <u/>
        <sz val="10"/>
        <rFont val="Times New Roman"/>
        <family val="1"/>
      </rPr>
      <t>Failas:</t>
    </r>
    <r>
      <rPr>
        <sz val="10"/>
        <rFont val="Times New Roman"/>
        <family val="1"/>
        <charset val="186"/>
      </rPr>
      <t xml:space="preserve">
8379034 Natris (Na) LT - 1 psl.</t>
    </r>
  </si>
  <si>
    <t>Siūlome tik reagentus įstaigos turimam biocheminiam analizatoriui Vitros 350.</t>
  </si>
  <si>
    <r>
      <t xml:space="preserve">Spausdintuvas Zebra, gamintojas Zebra Technologies  
</t>
    </r>
    <r>
      <rPr>
        <b/>
        <u/>
        <sz val="10"/>
        <rFont val="Times New Roman"/>
        <family val="1"/>
      </rPr>
      <t>Failas:</t>
    </r>
    <r>
      <rPr>
        <sz val="10"/>
        <rFont val="Times New Roman"/>
        <family val="1"/>
        <charset val="186"/>
      </rPr>
      <t xml:space="preserve">
TS atitikimas - 2 psl.</t>
    </r>
  </si>
  <si>
    <r>
      <t xml:space="preserve">Nepertraukiamas maitinimo šaltinis UPS Powerware 9135, gamintojas Eaton. 
</t>
    </r>
    <r>
      <rPr>
        <b/>
        <u/>
        <sz val="10"/>
        <rFont val="Times New Roman"/>
        <family val="1"/>
      </rPr>
      <t>Failas:</t>
    </r>
    <r>
      <rPr>
        <sz val="10"/>
        <rFont val="Times New Roman"/>
        <family val="1"/>
        <charset val="186"/>
      </rPr>
      <t xml:space="preserve">
TS atitikimas - 2 psl.</t>
    </r>
  </si>
  <si>
    <r>
      <t xml:space="preserve">Papildomai nereikia suspausto oro kompresoriaus.
</t>
    </r>
    <r>
      <rPr>
        <b/>
        <u/>
        <sz val="10"/>
        <rFont val="Times New Roman"/>
        <family val="1"/>
      </rPr>
      <t>Failas:</t>
    </r>
    <r>
      <rPr>
        <sz val="10"/>
        <rFont val="Times New Roman"/>
        <family val="1"/>
        <charset val="186"/>
      </rPr>
      <t xml:space="preserve">
TS atitikimas - 2 psl.</t>
    </r>
  </si>
  <si>
    <r>
      <t xml:space="preserve">Pateiksime įrangą ir priemones, užtikrinančias darbo vietos vėdinimą ir kondicionavimą, priemonių reikiamos temperatūros palaikymą.
</t>
    </r>
    <r>
      <rPr>
        <b/>
        <u/>
        <sz val="10"/>
        <rFont val="Times New Roman"/>
        <family val="1"/>
      </rPr>
      <t>Failas:</t>
    </r>
    <r>
      <rPr>
        <sz val="10"/>
        <rFont val="Times New Roman"/>
        <family val="1"/>
        <charset val="186"/>
      </rPr>
      <t xml:space="preserve">
TS atitikimas - 2 psl.</t>
    </r>
  </si>
  <si>
    <r>
      <t xml:space="preserve">Purifikuoto vandens paruošimo sistema nereikalinga, Vitros5600 integruota sistema vandens nenaudoja.
</t>
    </r>
    <r>
      <rPr>
        <b/>
        <u/>
        <sz val="10"/>
        <rFont val="Times New Roman"/>
        <family val="1"/>
      </rPr>
      <t>Failas:</t>
    </r>
    <r>
      <rPr>
        <sz val="10"/>
        <rFont val="Times New Roman"/>
        <family val="1"/>
        <charset val="186"/>
      </rPr>
      <t xml:space="preserve">
VITROS-_5600_Specifikacija LT - 2 psl.
</t>
    </r>
    <r>
      <rPr>
        <b/>
        <u/>
        <sz val="10"/>
        <rFont val="Times New Roman"/>
        <family val="1"/>
      </rPr>
      <t>Failas:</t>
    </r>
    <r>
      <rPr>
        <sz val="10"/>
        <rFont val="Times New Roman"/>
        <family val="1"/>
        <charset val="186"/>
      </rPr>
      <t xml:space="preserve">
TS atitikimas - 2 psl.</t>
    </r>
  </si>
  <si>
    <r>
      <t xml:space="preserve">Matavimo metodai - nurodyti prie  tyrimo/testo reikalaujamų parametrų - kolorimetrinis, potenciometrinis, tiesioginis potenciometrinis (elektrolitams),  turbidimetrinis, sustiprintos chemoliuminescencijos
</t>
    </r>
    <r>
      <rPr>
        <b/>
        <u/>
        <sz val="10"/>
        <rFont val="Times New Roman"/>
        <family val="1"/>
      </rPr>
      <t>Failas:</t>
    </r>
    <r>
      <rPr>
        <sz val="10"/>
        <rFont val="Times New Roman"/>
        <family val="1"/>
        <charset val="186"/>
      </rPr>
      <t xml:space="preserve">
VITROS-_5600_Specifikacija LT - 1 psl.
</t>
    </r>
    <r>
      <rPr>
        <b/>
        <u/>
        <sz val="10"/>
        <rFont val="Times New Roman"/>
        <family val="1"/>
      </rPr>
      <t>Aplankas:</t>
    </r>
    <r>
      <rPr>
        <sz val="10"/>
        <rFont val="Times New Roman"/>
        <family val="1"/>
        <charset val="186"/>
      </rPr>
      <t xml:space="preserve">
Reagentų aprašymai &gt; Vitros</t>
    </r>
  </si>
  <si>
    <r>
      <t xml:space="preserve">Pralaidumo greitis:  189 imunocheminių tyrimų ir 845 klinikinės chemijos tyrimų (375 fotometrinių ir 375 elektrolitų (kalio, natrio, chloridų), 95 kiti) per valandą. Didžiausias našumas - 945 tyr./val.
</t>
    </r>
    <r>
      <rPr>
        <b/>
        <u/>
        <sz val="10"/>
        <rFont val="Times New Roman"/>
        <family val="1"/>
      </rPr>
      <t>Failas:</t>
    </r>
    <r>
      <rPr>
        <sz val="10"/>
        <rFont val="Times New Roman"/>
        <family val="1"/>
        <charset val="186"/>
      </rPr>
      <t xml:space="preserve">
VITROS-_5600_Specifikacija LT - 1 psl.
</t>
    </r>
    <r>
      <rPr>
        <b/>
        <u/>
        <sz val="10"/>
        <rFont val="Times New Roman"/>
        <family val="1"/>
      </rPr>
      <t>Failas:</t>
    </r>
    <r>
      <rPr>
        <sz val="10"/>
        <rFont val="Times New Roman"/>
        <family val="1"/>
        <charset val="186"/>
      </rPr>
      <t xml:space="preserve">
Letter Regarding tests per hour V5600 - 1 psl.</t>
    </r>
  </si>
  <si>
    <r>
      <t xml:space="preserve">Yra galimybė iš vieno mėgintuvėlio nepertraukiamai atlikti klinikinės chemijos ir imunocheminius tyrimus tuo pačiu metu.  
</t>
    </r>
    <r>
      <rPr>
        <b/>
        <u/>
        <sz val="10"/>
        <rFont val="Times New Roman"/>
        <family val="1"/>
      </rPr>
      <t>Failas:</t>
    </r>
    <r>
      <rPr>
        <sz val="10"/>
        <rFont val="Times New Roman"/>
        <family val="1"/>
        <charset val="186"/>
      </rPr>
      <t xml:space="preserve">
VITROS-5600- brosiura LT - 3 psl.</t>
    </r>
  </si>
  <si>
    <r>
      <t xml:space="preserve">Netrikdant darbo eigos galima nuolat įdėti ir išimti mėginius/reagentus/priedus ir kalibratorius analizatoriaus darbo metu. 
</t>
    </r>
    <r>
      <rPr>
        <b/>
        <u/>
        <sz val="10"/>
        <rFont val="Times New Roman"/>
        <family val="1"/>
      </rPr>
      <t>Failas:</t>
    </r>
    <r>
      <rPr>
        <sz val="10"/>
        <rFont val="Times New Roman"/>
        <family val="1"/>
        <charset val="186"/>
      </rPr>
      <t xml:space="preserve">
VITROS-_5600_Specifikacija LT - 1 psl.
</t>
    </r>
    <r>
      <rPr>
        <b/>
        <u/>
        <sz val="10"/>
        <rFont val="Times New Roman"/>
        <family val="1"/>
      </rPr>
      <t>Failas:</t>
    </r>
    <r>
      <rPr>
        <sz val="10"/>
        <rFont val="Times New Roman"/>
        <family val="1"/>
        <charset val="186"/>
      </rPr>
      <t xml:space="preserve">
VITROS-5600- brosiura LT - 3 psl.
</t>
    </r>
    <r>
      <rPr>
        <b/>
        <u/>
        <sz val="10"/>
        <rFont val="Times New Roman"/>
        <family val="1"/>
      </rPr>
      <t>Failas:</t>
    </r>
    <r>
      <rPr>
        <sz val="10"/>
        <rFont val="Times New Roman"/>
        <family val="1"/>
        <charset val="186"/>
      </rPr>
      <t xml:space="preserve">
V5600 Operator manual-LT - 18 psl.</t>
    </r>
  </si>
  <si>
    <r>
      <t xml:space="preserve">Darbo režimai: partijomis, atsitiktinio pasirinkimo, skubūs STAT; pasirinkti mėginių tyrimo eiliškumą.
</t>
    </r>
    <r>
      <rPr>
        <b/>
        <u/>
        <sz val="10"/>
        <rFont val="Times New Roman"/>
        <family val="1"/>
      </rPr>
      <t>Failas:</t>
    </r>
    <r>
      <rPr>
        <sz val="10"/>
        <rFont val="Times New Roman"/>
        <family val="1"/>
        <charset val="186"/>
      </rPr>
      <t xml:space="preserve">
V5600 Operator manual-LT - 18, 139, 146 psl.</t>
    </r>
  </si>
  <si>
    <r>
      <t xml:space="preserve">Mėginių padėklai: tinka įvairaus aukščio bei 10, 25, 13 ir 16 mm skersmens mėgintuvėliams ir mikromėgintuvėliams, yra universalūs.
</t>
    </r>
    <r>
      <rPr>
        <b/>
        <u/>
        <sz val="10"/>
        <rFont val="Times New Roman"/>
        <family val="1"/>
      </rPr>
      <t>Failas:</t>
    </r>
    <r>
      <rPr>
        <sz val="10"/>
        <rFont val="Times New Roman"/>
        <family val="1"/>
      </rPr>
      <t xml:space="preserve">
VITROS-_5600_Specifikacija LT - 1 psl.
</t>
    </r>
    <r>
      <rPr>
        <b/>
        <u/>
        <sz val="10"/>
        <rFont val="Times New Roman"/>
        <family val="1"/>
      </rPr>
      <t>Failas:</t>
    </r>
    <r>
      <rPr>
        <sz val="10"/>
        <rFont val="Times New Roman"/>
        <family val="1"/>
      </rPr>
      <t xml:space="preserve">
V5600 Operator manual-LT - 19, 105, 107, 109, 131 psl.</t>
    </r>
  </si>
  <si>
    <r>
      <t xml:space="preserve">Mėginio tipas: kraujo serumas, plazma, šlapimas, likvoras, bendras kraujas.
</t>
    </r>
    <r>
      <rPr>
        <b/>
        <u/>
        <sz val="10"/>
        <rFont val="Times New Roman"/>
        <family val="1"/>
      </rPr>
      <t>Failas:</t>
    </r>
    <r>
      <rPr>
        <sz val="10"/>
        <rFont val="Times New Roman"/>
        <family val="1"/>
        <charset val="186"/>
      </rPr>
      <t xml:space="preserve">
VITROS-_5600_Specifikacija LT - 1 psl.</t>
    </r>
  </si>
  <si>
    <r>
      <t xml:space="preserve">Mėginio tūris pagal kiekvieno tyrimo metodiką:  2-80 µl
</t>
    </r>
    <r>
      <rPr>
        <b/>
        <u/>
        <sz val="10"/>
        <rFont val="Times New Roman"/>
        <family val="1"/>
      </rPr>
      <t>Failas:</t>
    </r>
    <r>
      <rPr>
        <sz val="10"/>
        <rFont val="Times New Roman"/>
        <family val="1"/>
        <charset val="186"/>
      </rPr>
      <t xml:space="preserve">
VITROS-_5600_Specifikacija LT - 1 psl.</t>
    </r>
  </si>
  <si>
    <r>
      <t xml:space="preserve">Automatinis mėginio tikrinimas:  mėginio krešulio ir burbulų, gelio ir nepakankamo mėginio tūrio aptikimo sistema, neleidžianti esant tokioms sąlygoms išduoti neteisingo rezultato.
</t>
    </r>
    <r>
      <rPr>
        <b/>
        <u/>
        <sz val="10"/>
        <rFont val="Times New Roman"/>
        <family val="1"/>
      </rPr>
      <t>Failas:</t>
    </r>
    <r>
      <rPr>
        <sz val="10"/>
        <rFont val="Times New Roman"/>
        <family val="1"/>
        <charset val="186"/>
      </rPr>
      <t xml:space="preserve">
VITROS-_5600_Specifikacija LT - 2 psl.
</t>
    </r>
    <r>
      <rPr>
        <b/>
        <u/>
        <sz val="10"/>
        <rFont val="Times New Roman"/>
        <family val="1"/>
      </rPr>
      <t>Failas:</t>
    </r>
    <r>
      <rPr>
        <sz val="10"/>
        <rFont val="Times New Roman"/>
        <family val="1"/>
        <charset val="186"/>
      </rPr>
      <t xml:space="preserve">
VITROS-5600- brosiura LT - 3 psl.
</t>
    </r>
    <r>
      <rPr>
        <b/>
        <u/>
        <sz val="10"/>
        <rFont val="Times New Roman"/>
        <family val="1"/>
      </rPr>
      <t>Failas:</t>
    </r>
    <r>
      <rPr>
        <sz val="10"/>
        <rFont val="Times New Roman"/>
        <family val="1"/>
        <charset val="186"/>
      </rPr>
      <t xml:space="preserve">
V5600 Operator manual-LT - 18 psl.</t>
    </r>
  </si>
  <si>
    <r>
      <rPr>
        <sz val="10"/>
        <color rgb="FF0070C0"/>
        <rFont val="Times New Roman"/>
        <family val="1"/>
      </rPr>
      <t>Siūlome reagentus įstaigos turimiems analizatoriams ir lygiai tokią pačią, to paties gamintojo automatinę integruotą klinikinės chemijos ir imunocheminių tyrimų analizinę sistemą "VITROS 5600", gamintojas QuidelOrtho.</t>
    </r>
    <r>
      <rPr>
        <sz val="10"/>
        <rFont val="Times New Roman"/>
        <family val="1"/>
      </rPr>
      <t xml:space="preserve">
</t>
    </r>
    <r>
      <rPr>
        <b/>
        <u/>
        <sz val="10"/>
        <rFont val="Times New Roman"/>
        <family val="1"/>
      </rPr>
      <t>Failas:</t>
    </r>
    <r>
      <rPr>
        <sz val="10"/>
        <rFont val="Times New Roman"/>
        <family val="1"/>
      </rPr>
      <t xml:space="preserve">
V5600 Operator manual-LT - 1, 11 psl.
</t>
    </r>
    <r>
      <rPr>
        <b/>
        <u/>
        <sz val="10"/>
        <rFont val="Times New Roman"/>
        <family val="1"/>
      </rPr>
      <t>Failas:</t>
    </r>
    <r>
      <rPr>
        <sz val="10"/>
        <rFont val="Times New Roman"/>
        <family val="1"/>
      </rPr>
      <t xml:space="preserve">
VITROS-5600- brosiura LT - 2 psl.</t>
    </r>
  </si>
  <si>
    <r>
      <t xml:space="preserve">Yra mėginių automatinio praskiedimo sistema su automatiniu pakartotiniu pamatavimu
</t>
    </r>
    <r>
      <rPr>
        <b/>
        <u/>
        <sz val="10"/>
        <rFont val="Times New Roman"/>
        <family val="1"/>
      </rPr>
      <t>Failas:</t>
    </r>
    <r>
      <rPr>
        <sz val="10"/>
        <rFont val="Times New Roman"/>
        <family val="1"/>
        <charset val="186"/>
      </rPr>
      <t xml:space="preserve">
VITROS-_5600_Specifikacija LT - 2 psl.
</t>
    </r>
    <r>
      <rPr>
        <b/>
        <u/>
        <sz val="10"/>
        <rFont val="Times New Roman"/>
        <family val="1"/>
      </rPr>
      <t>Failas:</t>
    </r>
    <r>
      <rPr>
        <sz val="10"/>
        <rFont val="Times New Roman"/>
        <family val="1"/>
        <charset val="186"/>
      </rPr>
      <t xml:space="preserve">
V5600 Operator manual-LT - 49, 147, 319 psl.</t>
    </r>
  </si>
  <si>
    <r>
      <t xml:space="preserve">Reagentai supakuoti į atskiras talpas, atskirai kiekvienam testo tipui
</t>
    </r>
    <r>
      <rPr>
        <b/>
        <u/>
        <sz val="10"/>
        <rFont val="Times New Roman"/>
        <family val="1"/>
      </rPr>
      <t>Failas:</t>
    </r>
    <r>
      <rPr>
        <sz val="10"/>
        <rFont val="Times New Roman"/>
        <family val="1"/>
        <charset val="186"/>
      </rPr>
      <t xml:space="preserve">
V5600 Operator manual-LT - 101-104 psl</t>
    </r>
  </si>
  <si>
    <r>
      <t xml:space="preserve">Nuolatinis reagentų, pagalbinių priemonių kiekio analizatoriuje automatinis monitoravimas
</t>
    </r>
    <r>
      <rPr>
        <b/>
        <u/>
        <sz val="10"/>
        <rFont val="Times New Roman"/>
        <family val="1"/>
      </rPr>
      <t>Failas:</t>
    </r>
    <r>
      <rPr>
        <sz val="10"/>
        <rFont val="Times New Roman"/>
        <family val="1"/>
        <charset val="186"/>
      </rPr>
      <t xml:space="preserve">
V5600 Operator manual-LT - 71, 90-91 psl</t>
    </r>
  </si>
  <si>
    <r>
      <t xml:space="preserve">Reakcijų kiuvetės - vienkartinės, nuskaitomos trijuose taškuose. 
</t>
    </r>
    <r>
      <rPr>
        <b/>
        <u/>
        <sz val="10"/>
        <rFont val="Times New Roman"/>
        <family val="1"/>
      </rPr>
      <t>Failas:</t>
    </r>
    <r>
      <rPr>
        <sz val="10"/>
        <rFont val="Times New Roman"/>
        <family val="1"/>
        <charset val="186"/>
      </rPr>
      <t xml:space="preserve">
V5600 Operator manual-LT - 110 psl
</t>
    </r>
    <r>
      <rPr>
        <b/>
        <u/>
        <sz val="10"/>
        <rFont val="Times New Roman"/>
        <family val="1"/>
      </rPr>
      <t>Failas:</t>
    </r>
    <r>
      <rPr>
        <sz val="10"/>
        <rFont val="Times New Roman"/>
        <family val="1"/>
        <charset val="186"/>
      </rPr>
      <t xml:space="preserve">
VITROS 5600 kiuvetės - 12 skaidrė</t>
    </r>
  </si>
  <si>
    <r>
      <t xml:space="preserve">Analizatorius talpina visų matuojamų parametrų reagentų pakuotes vienu metu. Maksimaliai prailginti integruotų reagentų galiojimo laiką analizatoriuje yra  naudojamas šaldomas reagentų skyrius.  Reagentų skyriuje papildomai kontroliuojama santykinė oro drėgmė.
</t>
    </r>
    <r>
      <rPr>
        <b/>
        <u/>
        <sz val="10"/>
        <rFont val="Times New Roman"/>
        <family val="1"/>
      </rPr>
      <t>Failas:</t>
    </r>
    <r>
      <rPr>
        <sz val="10"/>
        <rFont val="Times New Roman"/>
        <family val="1"/>
      </rPr>
      <t xml:space="preserve">
V5600 Operator manual-LT - 16, 18, 52, 295-296, 334 psl
</t>
    </r>
    <r>
      <rPr>
        <b/>
        <u/>
        <sz val="10"/>
        <rFont val="Times New Roman"/>
        <family val="1"/>
      </rPr>
      <t>Failas:</t>
    </r>
    <r>
      <rPr>
        <sz val="10"/>
        <rFont val="Times New Roman"/>
        <family val="1"/>
      </rPr>
      <t xml:space="preserve">
VITROS-_5600_Specifikacija LT - 2 psl.
</t>
    </r>
    <r>
      <rPr>
        <b/>
        <u/>
        <sz val="10"/>
        <rFont val="Times New Roman"/>
        <family val="1"/>
      </rPr>
      <t>Failas:</t>
    </r>
    <r>
      <rPr>
        <sz val="10"/>
        <rFont val="Times New Roman"/>
        <family val="1"/>
      </rPr>
      <t xml:space="preserve">
VITROS 5600 kiuvetės - 12 skaidrė</t>
    </r>
  </si>
  <si>
    <r>
      <t xml:space="preserve">Brūkšninių kodų identifikavimo sistema reagentams, pacientų mėginiams
</t>
    </r>
    <r>
      <rPr>
        <b/>
        <u/>
        <sz val="10"/>
        <rFont val="Times New Roman"/>
        <family val="1"/>
      </rPr>
      <t>Failas:</t>
    </r>
    <r>
      <rPr>
        <sz val="10"/>
        <rFont val="Times New Roman"/>
        <family val="1"/>
        <charset val="186"/>
      </rPr>
      <t xml:space="preserve">
VITROS-_5600_Specifikacija LT - 2 psl.
</t>
    </r>
    <r>
      <rPr>
        <b/>
        <u/>
        <sz val="10"/>
        <rFont val="Times New Roman"/>
        <family val="1"/>
      </rPr>
      <t>Failas:</t>
    </r>
    <r>
      <rPr>
        <sz val="10"/>
        <rFont val="Times New Roman"/>
        <family val="1"/>
        <charset val="186"/>
      </rPr>
      <t xml:space="preserve">
V5600 Operator manual-LT - 20, 287 psl</t>
    </r>
  </si>
  <si>
    <r>
      <t xml:space="preserve">Jautrus lietimui ekranas
</t>
    </r>
    <r>
      <rPr>
        <b/>
        <u/>
        <sz val="10"/>
        <rFont val="Times New Roman"/>
        <family val="1"/>
      </rPr>
      <t>Failas:</t>
    </r>
    <r>
      <rPr>
        <sz val="10"/>
        <rFont val="Times New Roman"/>
        <family val="1"/>
        <charset val="186"/>
      </rPr>
      <t xml:space="preserve">
VITROS-_5600_Specifikacija LT - 2 psl.</t>
    </r>
  </si>
  <si>
    <r>
      <t>Klinikinės chemijos ir imunocheminių tyrimų atlikimui skirta automatinė integruota analizinė sistema. ( Pagaminta ne anksčiau kaip 2018 m.)</t>
    </r>
    <r>
      <rPr>
        <sz val="10"/>
        <rFont val="Times New Roman1"/>
      </rPr>
      <t xml:space="preserve"> </t>
    </r>
  </si>
  <si>
    <r>
      <t xml:space="preserve">Klinikinės chemijos ir imunocheminių tyrimų atlikimui skirta automatinė integruota analizinė sistema. </t>
    </r>
    <r>
      <rPr>
        <sz val="10"/>
        <rFont val="Times New Roman"/>
        <family val="1"/>
      </rPr>
      <t xml:space="preserve">Pagaminta - 2020 m.
</t>
    </r>
    <r>
      <rPr>
        <b/>
        <u/>
        <sz val="10"/>
        <rFont val="Times New Roman"/>
        <family val="1"/>
      </rPr>
      <t>Failas:</t>
    </r>
    <r>
      <rPr>
        <sz val="10"/>
        <rFont val="Times New Roman"/>
        <family val="1"/>
      </rPr>
      <t xml:space="preserve">
V5600 Operator manual-LT - 1, 11 psl.
</t>
    </r>
    <r>
      <rPr>
        <b/>
        <u/>
        <sz val="10"/>
        <rFont val="Times New Roman"/>
        <family val="1"/>
      </rPr>
      <t>Failas:</t>
    </r>
    <r>
      <rPr>
        <sz val="10"/>
        <rFont val="Times New Roman"/>
        <family val="1"/>
      </rPr>
      <t xml:space="preserve">
VITROS-5600- brosiura LT - 2 psl.
</t>
    </r>
    <r>
      <rPr>
        <b/>
        <u/>
        <sz val="10"/>
        <rFont val="Times New Roman"/>
        <family val="1"/>
      </rPr>
      <t>Failas:</t>
    </r>
    <r>
      <rPr>
        <sz val="10"/>
        <rFont val="Times New Roman"/>
        <family val="1"/>
      </rPr>
      <t xml:space="preserve">
TS atitikimas - 2 psl.</t>
    </r>
  </si>
  <si>
    <r>
      <t xml:space="preserve">Galimų klaidų prevencijai integruota automatinė mėginio, matavimo ir atsakymo pateikimo procesų kontrolė.
</t>
    </r>
    <r>
      <rPr>
        <b/>
        <u/>
        <sz val="10"/>
        <rFont val="Times New Roman"/>
        <family val="1"/>
      </rPr>
      <t>Failas:</t>
    </r>
    <r>
      <rPr>
        <sz val="10"/>
        <rFont val="Times New Roman"/>
        <family val="1"/>
        <charset val="186"/>
      </rPr>
      <t xml:space="preserve">
V5600 Operator manual-LT - 277-279 psl</t>
    </r>
  </si>
  <si>
    <t xml:space="preserve">QuidelOrtho, 6800586 VITROS Anti-HIV 1+2 kontrolė </t>
  </si>
  <si>
    <t>QuidelOrtho, 6842780 VITROS Anti-HIV 1+2 kalibratorius</t>
  </si>
  <si>
    <t xml:space="preserve">QuidelOrtho, 6842779 VITROS Anti-HIV combo reagentas, 100 tyr. </t>
  </si>
  <si>
    <t>6844508 Kalibratorius 32 - Cl,Na,K,ECO2</t>
  </si>
  <si>
    <t>6802246 UDO pakas (VAN testams)</t>
  </si>
  <si>
    <t>6801874 FS atnaujinantis skiediklis, 12x5ml</t>
  </si>
  <si>
    <t>1451392 Mėginių indelių dangteliai</t>
  </si>
  <si>
    <t>48.17</t>
  </si>
  <si>
    <t>48.20.</t>
  </si>
  <si>
    <t>48.53.</t>
  </si>
  <si>
    <t>48.54.</t>
  </si>
  <si>
    <t>48.56.</t>
  </si>
  <si>
    <t>QuidelOrtho, 6802246 UDO pakas (VAN testams)</t>
  </si>
  <si>
    <t>QuidelOrtho, 6801874 FS atnaujinantis skiediklis, 12x5ml</t>
  </si>
  <si>
    <t>QuidelOrtho, 1451392 Mėginių indelių dangteliai</t>
  </si>
  <si>
    <t>12x5 ml./pak.</t>
  </si>
  <si>
    <r>
      <t>942-893 safeClinitu</t>
    </r>
    <r>
      <rPr>
        <sz val="10"/>
        <rFont val="Times New Roman"/>
        <family val="1"/>
        <charset val="186"/>
      </rPr>
      <t>bes 5x50vnt. D957P-70-125x1</t>
    </r>
  </si>
  <si>
    <r>
      <t xml:space="preserve">1. Kapiliarai su kamšteliais, maišymo strypeliais. Heparinizuoti sausu, elektrolitams (K, Na, Ca)  subalansuotu heparinu, heparino koncentracija ne mažiau 60 IU/ml. 2. 
</t>
    </r>
    <r>
      <rPr>
        <b/>
        <u/>
        <sz val="10"/>
        <rFont val="Times New Roman1"/>
      </rPr>
      <t>Failas:</t>
    </r>
    <r>
      <rPr>
        <sz val="10"/>
        <rFont val="Times New Roman1"/>
      </rPr>
      <t xml:space="preserve">
Kapiliarai_EN ir LT - 1-2 psl.</t>
    </r>
  </si>
  <si>
    <t>Metinės priežiūros rinkinys</t>
  </si>
  <si>
    <t>Termopopierius</t>
  </si>
  <si>
    <t>1 rul.</t>
  </si>
  <si>
    <t>906-020 Krešulių gaudytuvas 250 vnt.</t>
  </si>
  <si>
    <t>Kapiliaro maišymo priemonė magnetas</t>
  </si>
  <si>
    <t>2.4.</t>
  </si>
  <si>
    <r>
      <t xml:space="preserve">Klasikinės technologijos, tirpalinis laboratorinis analizatorius ABL805 Flex (2 vnt.), gamintojas Radiometer Medical ApS, pritaikytas dirbti su nedidelio kraujo tūrio mėginiais vaikams ir naujagimiams. Kartu su analizatoriumi komplektuojamas nepetraukiamo energijos tiekimo šaltinis (UPS), integruotas barkodų skaitytuvas. Pagaminimo data - 2022 m.
</t>
    </r>
    <r>
      <rPr>
        <b/>
        <u/>
        <sz val="10"/>
        <rFont val="Times New Roman"/>
        <family val="1"/>
      </rPr>
      <t>Failas:</t>
    </r>
    <r>
      <rPr>
        <sz val="10"/>
        <rFont val="Times New Roman"/>
        <family val="1"/>
      </rPr>
      <t xml:space="preserve">
ABL800 naudotojo vadovas_LT - 26, 34, 92, 379 psl.
</t>
    </r>
    <r>
      <rPr>
        <b/>
        <u/>
        <sz val="10"/>
        <rFont val="Times New Roman"/>
        <family val="1"/>
      </rPr>
      <t>Failas:</t>
    </r>
    <r>
      <rPr>
        <sz val="10"/>
        <rFont val="Times New Roman"/>
        <family val="1"/>
      </rPr>
      <t xml:space="preserve">
ABL800 FLEX Brošiūra LT - 3, 4 psl. 
</t>
    </r>
    <r>
      <rPr>
        <b/>
        <u/>
        <sz val="10"/>
        <rFont val="Times New Roman"/>
        <family val="1"/>
      </rPr>
      <t>Failas:</t>
    </r>
    <r>
      <rPr>
        <sz val="10"/>
        <rFont val="Times New Roman"/>
        <family val="1"/>
      </rPr>
      <t xml:space="preserve">
TS atitikimas - 2 psl.</t>
    </r>
  </si>
  <si>
    <r>
      <t xml:space="preserve">Klasikinės technologijos, tirpalinis laboratorinis analizatorius, pritaikytas dirbti su nedidelio kraujo tūrio mėginiais vaikams ir naujagimiams. Kartu su analizatoriumi turi būti komplektuojamas nepetraukiamo energijos tiekimo šaltinis (UPS), barkodų skaitytuvas. </t>
    </r>
    <r>
      <rPr>
        <sz val="10"/>
        <rFont val="Times New Roman"/>
        <family val="1"/>
      </rPr>
      <t>Ne senesnis kaip 3 metai nuo pagaminimo datos.</t>
    </r>
  </si>
  <si>
    <t>Rinkinys (6 but.x 3 lyg.)</t>
  </si>
  <si>
    <t>Pilnai automatinis analizatorius skubiems, kritinių ligų diagnostikos imunologiniams  tyrimams, ne senesni kaip 3 metai nuo pagaminimo datos</t>
  </si>
  <si>
    <t>2x30 amp.dėž.</t>
  </si>
  <si>
    <t xml:space="preserve">1 pak. </t>
  </si>
  <si>
    <t>48.57.</t>
  </si>
  <si>
    <t>8496812 VITROS Anti-HBc reagentas, 100 tyr.</t>
  </si>
  <si>
    <t>1256494 VITROS Anti-HBc kalibratorius</t>
  </si>
  <si>
    <t xml:space="preserve">6800836 VITROS Anti-HBc kontrolė </t>
  </si>
  <si>
    <t>QuidelOrtho, Kardio imunologijos kontrolė trijų lygių/(CAIXL4 Kit Cardioimmune XL MP/6844507)</t>
  </si>
  <si>
    <t>1 x 5 ml</t>
  </si>
  <si>
    <t>6 lygių/1 rinkinys</t>
  </si>
  <si>
    <t>(4lygių/3rink.)</t>
  </si>
  <si>
    <t>4 x 3 ml</t>
  </si>
  <si>
    <t>OCR101 Omni-Core Mas universali kontrolė L1</t>
  </si>
  <si>
    <t>OCR202 Omni-Core Mas universali kontrolė L2</t>
  </si>
  <si>
    <t>OCR303 Omni-Core Mas universali kontrolė L3</t>
  </si>
  <si>
    <t>66.  PIRKIMO DALIS - REAGENTAI BEI PAPILDOMOS PRIEMONĖS  pH, KRAUJO DUJŲ, ELEKTROLITŲ,  METABOLITŲ IR HEMATOKRITO TYRIMŲ SISTEMOS ANALIZATORIUI  ABL80 FLEX basic ( įstaigos nuosavybė) arba siūlyti lygiavertį prietaisą panaudai (1VNT.)</t>
  </si>
  <si>
    <t>Pastaba: jei siūlomi tik reagentai įstaigos turimiems analizatoriams, analizatorių techninės specifikacijos lentelių pildyti nereikia.</t>
  </si>
  <si>
    <r>
      <t xml:space="preserve">Saugūs plastikiniai kapiliarai, pritaikyti naujagimių mėginiams su kamšteliais, maišymo strypeliais. Heparinizuoti sausu, elektrolitams (K, Na, Ca) subalansuotu heparinu, heparino koncentracija ≥ 70 IU/ml
</t>
    </r>
    <r>
      <rPr>
        <b/>
        <u/>
        <sz val="10"/>
        <rFont val="Times New Roman1"/>
      </rPr>
      <t>Failas:</t>
    </r>
    <r>
      <rPr>
        <sz val="10"/>
        <rFont val="Times New Roman1"/>
      </rPr>
      <t xml:space="preserve">
Kapiliarai_EN ir LT - 1-2 psl.</t>
    </r>
  </si>
  <si>
    <r>
      <t xml:space="preserve">Visų parametrų standartinis ir mikro režimai;
pH, kraujo dujų, oksimetrijos parametrams mikro režimas; kintamas įvedamo mėginio tūris
</t>
    </r>
    <r>
      <rPr>
        <b/>
        <u/>
        <sz val="10"/>
        <rFont val="Times New Roman"/>
        <family val="1"/>
      </rPr>
      <t>Failas:</t>
    </r>
    <r>
      <rPr>
        <sz val="10"/>
        <rFont val="Times New Roman"/>
        <family val="1"/>
      </rPr>
      <t xml:space="preserve">
ABL800 FLEX Brošiūra LT -  3, 4 psl. 
</t>
    </r>
    <r>
      <rPr>
        <b/>
        <u/>
        <sz val="10"/>
        <rFont val="Times New Roman"/>
        <family val="1"/>
      </rPr>
      <t>Failas:</t>
    </r>
    <r>
      <rPr>
        <sz val="10"/>
        <rFont val="Times New Roman"/>
        <family val="1"/>
      </rPr>
      <t xml:space="preserve">
ABL800 naudotojo vadovas_LT - 398, 416 psl.  </t>
    </r>
  </si>
  <si>
    <r>
      <t xml:space="preserve">Nėra jokios preanalitinės fazės, tyrimai atliekami be papildomo mėginio paruošimo, be centrifugavimo ir be rankinio pipetavimo ar vienkartinių pipečių antgalių užkrovimo, tiesiogiai iš uždaro EDTA mėgintuvėlio iškart po paėmimo, pilnai automatiniu būdu adatai praduriant mėgintuvėlio kamštelį. Mėginiai paduodami į analizatorių vienas paskui kitą, kas 2 min., ir nelaukiant prieš tai atliekamo tyrimo atlikimo pabaigos.
</t>
    </r>
    <r>
      <rPr>
        <b/>
        <u/>
        <sz val="10"/>
        <rFont val="Times New Roman"/>
        <family val="1"/>
      </rPr>
      <t>Failas:</t>
    </r>
    <r>
      <rPr>
        <sz val="10"/>
        <rFont val="Times New Roman"/>
        <family val="1"/>
      </rPr>
      <t xml:space="preserve">
AQT90 FLEX brosiura LT - 1-2 psl
</t>
    </r>
    <r>
      <rPr>
        <b/>
        <u/>
        <sz val="10"/>
        <rFont val="Times New Roman"/>
        <family val="1"/>
      </rPr>
      <t>Failas:</t>
    </r>
    <r>
      <rPr>
        <sz val="10"/>
        <rFont val="Times New Roman"/>
        <family val="1"/>
      </rPr>
      <t xml:space="preserve">
AQT90Flex Naudotojo vadovas_LT - 32, 143, 167 psl.
</t>
    </r>
    <r>
      <rPr>
        <b/>
        <u/>
        <sz val="10"/>
        <rFont val="Times New Roman"/>
        <family val="1"/>
      </rPr>
      <t>Failas:</t>
    </r>
    <r>
      <rPr>
        <sz val="10"/>
        <rFont val="Times New Roman"/>
        <family val="1"/>
      </rPr>
      <t xml:space="preserve">
AQT-brochure - 2, 9 psl.
</t>
    </r>
    <r>
      <rPr>
        <b/>
        <u/>
        <sz val="10"/>
        <rFont val="Times New Roman"/>
        <family val="1"/>
      </rPr>
      <t>Failas:</t>
    </r>
    <r>
      <rPr>
        <sz val="10"/>
        <rFont val="Times New Roman"/>
        <family val="1"/>
      </rPr>
      <t xml:space="preserve">
AQT90 Brosiura_2019 - 5, 6 psl.</t>
    </r>
  </si>
  <si>
    <r>
      <t>6802156 (6844452)</t>
    </r>
    <r>
      <rPr>
        <i/>
        <sz val="10"/>
        <rFont val="Times New Roman1"/>
      </rPr>
      <t xml:space="preserve"> VITROS NT-proBNP reag., 100 tyr.</t>
    </r>
  </si>
  <si>
    <r>
      <t xml:space="preserve">QuidelOrtho, 6802156 (6844452) </t>
    </r>
    <r>
      <rPr>
        <i/>
        <sz val="10"/>
        <rFont val="Times New Roman1"/>
      </rPr>
      <t xml:space="preserve"> VITROS NT-proBNP reag., 100 tyr.</t>
    </r>
  </si>
  <si>
    <r>
      <t xml:space="preserve">6802157 (6844453) </t>
    </r>
    <r>
      <rPr>
        <i/>
        <sz val="10"/>
        <rFont val="Times New Roman1"/>
      </rPr>
      <t xml:space="preserve"> Vitros NT-proBNP kalibratorius</t>
    </r>
  </si>
  <si>
    <r>
      <t xml:space="preserve">QuidelOrtho, 6802156 (6844452) </t>
    </r>
    <r>
      <rPr>
        <i/>
        <sz val="10"/>
        <rFont val="Times New Roman1"/>
      </rPr>
      <t xml:space="preserve">  Vitros NT-proBNP kalibratorius</t>
    </r>
  </si>
  <si>
    <t>6844436 (6802301) VITROS Troponin I HS reag., 100 tyr.</t>
  </si>
  <si>
    <t>QuidelOrtho, 6844436 (6802301)  VITROS Troponin I ES reag., 100 tyr.</t>
  </si>
  <si>
    <t>6844437 (6802302) VITROS Troponin I HS kalibratorius</t>
  </si>
  <si>
    <t>QuidelOrtho, 6844437 (6802302) VITROS Troponin I ES kalibratorius</t>
  </si>
  <si>
    <t>QuidelOrtho,6844508 Kalibratorius 32 - Cl,Na,K,ECO2</t>
  </si>
  <si>
    <t>Perforuotas popierius 240 x 12" (2000 lapų) Vitros 350</t>
  </si>
  <si>
    <t>Lexmark T652 toneris</t>
  </si>
  <si>
    <t>2000 lapų</t>
  </si>
  <si>
    <t xml:space="preserve">Spausdintuvas tyrimų atsakymų spausdinimui ir visos reikiamos medžiagos (toneriai, būgnai, popierius ir kt.) </t>
  </si>
  <si>
    <t>1 kompl.</t>
  </si>
  <si>
    <t xml:space="preserve">Spausdintuvas brūkšninių kodų etikečių spausdinimui ir visos reikiamos medžiagos (toneriai, būgnai, etikečių lipnus popierius ir kt.) </t>
  </si>
  <si>
    <t>Sistemos integravimas į PO veikiančią LIS (programinė įranga, kompiuteris su reikiamais priedais (monitoriumi, klaviatūra, pele), licencijos ir kt.)</t>
  </si>
  <si>
    <t>PANAUDA</t>
  </si>
  <si>
    <t>40.41.</t>
  </si>
  <si>
    <t>40.42.</t>
  </si>
  <si>
    <t>40.43.</t>
  </si>
  <si>
    <t>40.44.</t>
  </si>
  <si>
    <t>40.45.</t>
  </si>
  <si>
    <t>40.46.</t>
  </si>
  <si>
    <t>40.47.</t>
  </si>
  <si>
    <t>40.48.</t>
  </si>
  <si>
    <t>48.55.</t>
  </si>
  <si>
    <t>48.58.</t>
  </si>
  <si>
    <t>48.59.</t>
  </si>
  <si>
    <t>48.60.</t>
  </si>
  <si>
    <t>48.61.</t>
  </si>
  <si>
    <t>48.62.</t>
  </si>
  <si>
    <t>48.63.</t>
  </si>
  <si>
    <t>48.64.</t>
  </si>
  <si>
    <t>48.65.</t>
  </si>
  <si>
    <t>48.66.</t>
  </si>
  <si>
    <t>QuidelOrtho, 8496812 VITROS Anti-HBc reagentas, 100 tyr.</t>
  </si>
  <si>
    <t>QuidelOrtho, 1256494 VITROS Anti-HBc kalibratorius</t>
  </si>
  <si>
    <t xml:space="preserve">QuidelOrtho, 6800836 VITROS Anti-HBc kontrolė </t>
  </si>
  <si>
    <t>6 x 5mL</t>
  </si>
  <si>
    <r>
      <t xml:space="preserve">Kalibruojama tik kai keičiasi reagento serija. Automatizuotas aukšto mėginio praskiedimas ir pakartotinis atlikimas.
</t>
    </r>
    <r>
      <rPr>
        <b/>
        <u/>
        <sz val="10"/>
        <rFont val="Times New Roman1"/>
      </rPr>
      <t>Failas:</t>
    </r>
    <r>
      <rPr>
        <sz val="10"/>
        <rFont val="Times New Roman1"/>
      </rPr>
      <t xml:space="preserve">
1926740 VITROS C-reaktyvinis baltymas (CRP) 250 tyr. LT - 4, 5, 7 psl.</t>
    </r>
  </si>
  <si>
    <r>
      <t xml:space="preserve">Sistema negeneruoja skystų atliekų.
</t>
    </r>
    <r>
      <rPr>
        <b/>
        <u/>
        <sz val="10"/>
        <rFont val="Times New Roman"/>
        <family val="1"/>
      </rPr>
      <t>Failas:</t>
    </r>
    <r>
      <rPr>
        <sz val="10"/>
        <rFont val="Times New Roman"/>
        <family val="1"/>
      </rPr>
      <t xml:space="preserve">
TS atitikimas - 2 psl.
</t>
    </r>
    <r>
      <rPr>
        <b/>
        <u/>
        <sz val="10"/>
        <rFont val="Times New Roman"/>
        <family val="1"/>
      </rPr>
      <t>Failas:</t>
    </r>
    <r>
      <rPr>
        <sz val="10"/>
        <rFont val="Times New Roman"/>
        <family val="1"/>
      </rPr>
      <t xml:space="preserve">
Lithuania_REACH compliant - 1 psl.
</t>
    </r>
    <r>
      <rPr>
        <b/>
        <u/>
        <sz val="10"/>
        <rFont val="Times New Roman"/>
        <family val="1"/>
      </rPr>
      <t>Failas:</t>
    </r>
    <r>
      <rPr>
        <sz val="10"/>
        <rFont val="Times New Roman"/>
        <family val="1"/>
      </rPr>
      <t xml:space="preserve">
VITROS-_5600_Specifikacija LT - 2 psl.
</t>
    </r>
    <r>
      <rPr>
        <b/>
        <u/>
        <sz val="10"/>
        <rFont val="Times New Roman"/>
        <family val="1"/>
      </rPr>
      <t/>
    </r>
  </si>
  <si>
    <r>
      <t xml:space="preserve">Sensorinis (lietimui jautrus) ekranas, klaviatūra monitoriuje ir atskiriama, pelė, kompiuteris
</t>
    </r>
    <r>
      <rPr>
        <b/>
        <u/>
        <sz val="10"/>
        <rFont val="Times New Roman"/>
        <family val="1"/>
      </rPr>
      <t>Failas:</t>
    </r>
    <r>
      <rPr>
        <sz val="10"/>
        <rFont val="Times New Roman"/>
        <family val="1"/>
      </rPr>
      <t xml:space="preserve">
VITROS-_5600_Specifikacija LT - 2 psl.
</t>
    </r>
    <r>
      <rPr>
        <b/>
        <u/>
        <sz val="10"/>
        <rFont val="Times New Roman"/>
        <family val="1"/>
      </rPr>
      <t>Failas:</t>
    </r>
    <r>
      <rPr>
        <sz val="10"/>
        <rFont val="Times New Roman"/>
        <family val="1"/>
      </rPr>
      <t xml:space="preserve">
TS atitikimas - 2 psl.</t>
    </r>
  </si>
  <si>
    <r>
      <t xml:space="preserve">Įvairaus kiekio dalinamos reagentų talpos
</t>
    </r>
    <r>
      <rPr>
        <b/>
        <u/>
        <sz val="10"/>
        <rFont val="Times New Roman"/>
        <family val="1"/>
      </rPr>
      <t>Failas:</t>
    </r>
    <r>
      <rPr>
        <sz val="10"/>
        <rFont val="Times New Roman"/>
        <family val="1"/>
        <charset val="186"/>
      </rPr>
      <t xml:space="preserve">
VITROS-_5600_Specifikacija LT - 1 psl.
</t>
    </r>
    <r>
      <rPr>
        <b/>
        <u/>
        <sz val="10"/>
        <rFont val="Times New Roman"/>
        <family val="1"/>
      </rPr>
      <t>Failas:</t>
    </r>
    <r>
      <rPr>
        <sz val="10"/>
        <rFont val="Times New Roman"/>
        <family val="1"/>
        <charset val="186"/>
      </rPr>
      <t xml:space="preserve">
Product List - packages
</t>
    </r>
    <r>
      <rPr>
        <b/>
        <u/>
        <sz val="10"/>
        <rFont val="Times New Roman"/>
        <family val="1"/>
      </rPr>
      <t>Aplankas:</t>
    </r>
    <r>
      <rPr>
        <sz val="10"/>
        <rFont val="Times New Roman"/>
        <family val="1"/>
        <charset val="186"/>
      </rPr>
      <t xml:space="preserve">
Reagentų aprašymai &gt; Vitros</t>
    </r>
  </si>
  <si>
    <t xml:space="preserve">500 vnt. pak. </t>
  </si>
  <si>
    <r>
      <t xml:space="preserve">Saugomi duomenys - iki 25000 pacientų ir kokybės kontrolės tyrimų rezultatų.
</t>
    </r>
    <r>
      <rPr>
        <b/>
        <u/>
        <sz val="10"/>
        <rFont val="Times New Roman"/>
        <family val="1"/>
      </rPr>
      <t>Failas:</t>
    </r>
    <r>
      <rPr>
        <sz val="10"/>
        <rFont val="Times New Roman"/>
        <family val="1"/>
        <charset val="186"/>
      </rPr>
      <t xml:space="preserve">
V5600 Operator manual-LT -</t>
    </r>
    <r>
      <rPr>
        <sz val="10"/>
        <color rgb="FFFF0000"/>
        <rFont val="Times New Roman"/>
        <family val="1"/>
      </rPr>
      <t xml:space="preserve"> </t>
    </r>
    <r>
      <rPr>
        <sz val="10"/>
        <rFont val="Times New Roman"/>
        <family val="1"/>
        <charset val="186"/>
      </rPr>
      <t xml:space="preserve">198 psl
</t>
    </r>
    <r>
      <rPr>
        <b/>
        <u/>
        <sz val="10"/>
        <rFont val="Times New Roman"/>
        <family val="1"/>
      </rPr>
      <t>Failas:</t>
    </r>
    <r>
      <rPr>
        <sz val="10"/>
        <rFont val="Times New Roman"/>
        <family val="1"/>
        <charset val="186"/>
      </rPr>
      <t xml:space="preserve">
VITROS-_5600_Specifikacija LT - 2 psl.</t>
    </r>
  </si>
  <si>
    <r>
      <t xml:space="preserve">Kontrolinės medžiagos yra 2-3 skirtingų lygių, apimančios normos ir patologijos ribas. Kontrolinių medžagų tyrimo rezultatų pateikimas/peržiūra/analizė. Lygių skaičius nurodytas prie kiekvieno tyrimo/testo reikalaujamų parametrų. Sistema turi galimybę apskaičiuoti statistinius duomenis iš gautų kokybės kontrolės rezultatų bei atvaizduoti juos grafiškai.
</t>
    </r>
    <r>
      <rPr>
        <b/>
        <u/>
        <sz val="10"/>
        <rFont val="Times New Roman"/>
        <family val="1"/>
      </rPr>
      <t>Failas:</t>
    </r>
    <r>
      <rPr>
        <sz val="10"/>
        <rFont val="Times New Roman"/>
        <family val="1"/>
      </rPr>
      <t xml:space="preserve">
1619360 Anemijos kontrole(FeritinasB12)  LT - 1 psl.
</t>
    </r>
    <r>
      <rPr>
        <b/>
        <u/>
        <sz val="10"/>
        <rFont val="Times New Roman"/>
        <family val="1"/>
      </rPr>
      <t>Failas:</t>
    </r>
    <r>
      <rPr>
        <sz val="10"/>
        <rFont val="Times New Roman"/>
        <family val="1"/>
      </rPr>
      <t xml:space="preserve">
V5600 Operator manual-LT - 249, 251 psl. 
</t>
    </r>
    <r>
      <rPr>
        <b/>
        <u/>
        <sz val="10"/>
        <rFont val="Times New Roman"/>
        <family val="1"/>
      </rPr>
      <t>Failas:</t>
    </r>
    <r>
      <rPr>
        <sz val="10"/>
        <rFont val="Times New Roman"/>
        <family val="1"/>
      </rPr>
      <t xml:space="preserve">
diluents and others EN</t>
    </r>
  </si>
  <si>
    <r>
      <t xml:space="preserve">Garsinis signalas ir/ar pranešimas ekrane apibūdinantis analizatoriaus techninę būklę
</t>
    </r>
    <r>
      <rPr>
        <b/>
        <u/>
        <sz val="10"/>
        <rFont val="Times New Roman"/>
        <family val="1"/>
      </rPr>
      <t>Failas:</t>
    </r>
    <r>
      <rPr>
        <sz val="10"/>
        <rFont val="Times New Roman"/>
        <family val="1"/>
      </rPr>
      <t xml:space="preserve">
V5600 Operator manual-LT - 87, 330 psl</t>
    </r>
  </si>
  <si>
    <r>
      <rPr>
        <b/>
        <sz val="10"/>
        <rFont val="Times New Roman"/>
        <family val="1"/>
        <charset val="186"/>
      </rPr>
      <t xml:space="preserve">82 PIRKIMO DALIS - REAGENTAI IR PAPILDOMOS PRIEMONĖS  HEMATOLOGINIŲ TYRIMŲ SISTEMOS ANALIZATORIUI" Swelab Alfa" (įstaigos nuosavybė) </t>
    </r>
    <r>
      <rPr>
        <b/>
        <sz val="10"/>
        <rFont val="Times New Roman"/>
        <family val="1"/>
      </rPr>
      <t>(1 vnt.) a</t>
    </r>
    <r>
      <rPr>
        <b/>
        <sz val="10"/>
        <rFont val="Times New Roman"/>
        <family val="1"/>
        <charset val="186"/>
      </rPr>
      <t xml:space="preserve">rba siūlyti lygiavertį  prietaisą panaudai  </t>
    </r>
    <r>
      <rPr>
        <sz val="11"/>
        <rFont val="Calibri"/>
        <family val="2"/>
        <charset val="186"/>
        <scheme val="minor"/>
      </rPr>
      <t xml:space="preserve">          </t>
    </r>
  </si>
  <si>
    <r>
      <t xml:space="preserve">Mėginių/reagentų paėmimas tyrimo atlikimui atliekamas su vienkartiniais antgaliais,  100 % pernešimo galimybės eliminavimui.
</t>
    </r>
    <r>
      <rPr>
        <b/>
        <u/>
        <sz val="10"/>
        <rFont val="Times New Roman"/>
        <family val="1"/>
      </rPr>
      <t>Failas:</t>
    </r>
    <r>
      <rPr>
        <sz val="10"/>
        <rFont val="Times New Roman"/>
        <family val="1"/>
        <charset val="186"/>
      </rPr>
      <t xml:space="preserve">
VITROS-_5600_Specifikacija LT - 2 psl.
</t>
    </r>
    <r>
      <rPr>
        <b/>
        <u/>
        <sz val="10"/>
        <rFont val="Times New Roman"/>
        <family val="1"/>
      </rPr>
      <t>Failas:</t>
    </r>
    <r>
      <rPr>
        <sz val="10"/>
        <rFont val="Times New Roman"/>
        <family val="1"/>
        <charset val="186"/>
      </rPr>
      <t xml:space="preserve">
VITROS-5600- brosiura LT - 3 psl.
</t>
    </r>
    <r>
      <rPr>
        <b/>
        <u/>
        <sz val="10"/>
        <rFont val="Times New Roman"/>
        <family val="1"/>
      </rPr>
      <t>Failas:</t>
    </r>
    <r>
      <rPr>
        <sz val="10"/>
        <rFont val="Times New Roman"/>
        <family val="1"/>
        <charset val="186"/>
      </rPr>
      <t xml:space="preserve">
V5600 Operator manual-LT - 123,  125 psl</t>
    </r>
  </si>
  <si>
    <r>
      <t xml:space="preserve">Tie patys reagentai visiems mėginio tipams
</t>
    </r>
    <r>
      <rPr>
        <b/>
        <u/>
        <sz val="10"/>
        <rFont val="Times New Roman"/>
        <family val="1"/>
      </rPr>
      <t>Failas:</t>
    </r>
    <r>
      <rPr>
        <sz val="10"/>
        <rFont val="Times New Roman"/>
        <family val="1"/>
        <charset val="186"/>
      </rPr>
      <t xml:space="preserve">
VITROS Product_Catalog_Reagents and Instrumentation
</t>
    </r>
    <r>
      <rPr>
        <b/>
        <u/>
        <sz val="10"/>
        <rFont val="Times New Roman"/>
        <family val="1"/>
      </rPr>
      <t>Failas:</t>
    </r>
    <r>
      <rPr>
        <sz val="10"/>
        <rFont val="Times New Roman"/>
        <family val="1"/>
        <charset val="186"/>
      </rPr>
      <t xml:space="preserve">
Microtip summary
</t>
    </r>
    <r>
      <rPr>
        <b/>
        <u/>
        <sz val="10"/>
        <rFont val="Times New Roman"/>
        <family val="1"/>
      </rPr>
      <t>Failas:</t>
    </r>
    <r>
      <rPr>
        <sz val="10"/>
        <rFont val="Times New Roman"/>
        <family val="1"/>
        <charset val="186"/>
      </rPr>
      <t xml:space="preserve">
Microslide summary
</t>
    </r>
    <r>
      <rPr>
        <b/>
        <u/>
        <sz val="10"/>
        <rFont val="Times New Roman"/>
        <family val="1"/>
      </rPr>
      <t>Failas:</t>
    </r>
    <r>
      <rPr>
        <sz val="10"/>
        <rFont val="Times New Roman"/>
        <family val="1"/>
        <charset val="186"/>
      </rPr>
      <t xml:space="preserve">
TS atitikimas - 2 psl.</t>
    </r>
  </si>
  <si>
    <t>3 lygių/6 rinkiniai</t>
  </si>
  <si>
    <t>QuidelOrtho, Liquicheck Vitamino D 3-jų lygių kontrolių rinkinys(Biorad /K075M-6)</t>
  </si>
  <si>
    <t>Kardio imunologijos kontrolė trijų lygių</t>
  </si>
  <si>
    <t>QuidelOrtho, Kardio imunologijos kontrolė/((CAIXL4 Kit Cardioimmune XL MP/6900040)</t>
  </si>
  <si>
    <t>Nepertraukiamo maitinimo šaltinio keičiamos baterijos</t>
  </si>
  <si>
    <t>Nepertraukiamo maitinimo šaltinis</t>
  </si>
  <si>
    <t>Baterijų komplektasUPSui</t>
  </si>
  <si>
    <t>-</t>
  </si>
  <si>
    <t>Ne</t>
  </si>
  <si>
    <t>3.1.</t>
  </si>
  <si>
    <t>3.4.</t>
  </si>
  <si>
    <t>3.5.</t>
  </si>
  <si>
    <t>3.6.</t>
  </si>
  <si>
    <t>3.7.</t>
  </si>
  <si>
    <t>Dokumentai_konfidencialu</t>
  </si>
  <si>
    <t>Taip</t>
  </si>
  <si>
    <t>Sutartys</t>
  </si>
  <si>
    <t>Deklaracija dėl atsakingų asmenų</t>
  </si>
  <si>
    <t>Panaudos (turto) lentelė - užpildyti</t>
  </si>
  <si>
    <t>Tiekėjo deklaracija</t>
  </si>
  <si>
    <t>TS atitikimas</t>
  </si>
  <si>
    <t>Direktorius</t>
  </si>
  <si>
    <r>
      <t xml:space="preserve">Visi parametrai standartiniu režimu iki 195 μl;           
visi parametrai mikro režimu – 35- 100μl; 
metabolitų ir oksimetrijos parametrams – 35 μl; 
pH, kraujo dujos, oksimetrijos parametrai mikro režimu – iki 90μl; 
kintamas mėginio tūris nuo 35 μl iki 165 μl
</t>
    </r>
    <r>
      <rPr>
        <b/>
        <u/>
        <sz val="10"/>
        <rFont val="Times New Roman"/>
        <family val="1"/>
      </rPr>
      <t>Failas:</t>
    </r>
    <r>
      <rPr>
        <sz val="10"/>
        <rFont val="Times New Roman"/>
        <family val="1"/>
      </rPr>
      <t xml:space="preserve">
ABL800 naudotojo vadovas_LT - 397, 398, 416 psl.  
</t>
    </r>
    <r>
      <rPr>
        <b/>
        <u/>
        <sz val="10"/>
        <rFont val="Times New Roman"/>
        <family val="1"/>
      </rPr>
      <t>Failas:</t>
    </r>
    <r>
      <rPr>
        <sz val="10"/>
        <rFont val="Times New Roman"/>
        <family val="1"/>
      </rPr>
      <t xml:space="preserve">
ABL800 FLEX Brošiūra LT -  3 psl. </t>
    </r>
  </si>
  <si>
    <r>
      <t xml:space="preserve">Galimybė įvesti papildomus parametrus
</t>
    </r>
    <r>
      <rPr>
        <b/>
        <u/>
        <sz val="10"/>
        <rFont val="Times New Roman"/>
        <family val="1"/>
      </rPr>
      <t>Failas:</t>
    </r>
    <r>
      <rPr>
        <sz val="10"/>
        <rFont val="Times New Roman"/>
        <family val="1"/>
      </rPr>
      <t xml:space="preserve">
ABL800 naudotojo vadovas_LT - 87, 259, 393 psl.</t>
    </r>
  </si>
  <si>
    <r>
      <t xml:space="preserve">Pilnai automatinis analizatorius skubiems, kritinių ligų diagnostikos imunologiniams  tyrimams AQT90 Flex (2 vnt.), gamintojas Radiometer Medical ApS. Pagaminimo data - 2022 m.
</t>
    </r>
    <r>
      <rPr>
        <b/>
        <u/>
        <sz val="10"/>
        <rFont val="Times New Roman"/>
        <family val="1"/>
      </rPr>
      <t>Failas:</t>
    </r>
    <r>
      <rPr>
        <sz val="10"/>
        <rFont val="Times New Roman"/>
        <family val="1"/>
      </rPr>
      <t xml:space="preserve">
AQT90 FLEX brosiura LT - 1-2 psl
</t>
    </r>
    <r>
      <rPr>
        <b/>
        <u/>
        <sz val="10"/>
        <rFont val="Times New Roman"/>
        <family val="1"/>
      </rPr>
      <t>Failas:</t>
    </r>
    <r>
      <rPr>
        <sz val="10"/>
        <rFont val="Times New Roman"/>
        <family val="1"/>
      </rPr>
      <t xml:space="preserve">
AQT90 Brosiura_2019 - 5 psl.
</t>
    </r>
    <r>
      <rPr>
        <b/>
        <u/>
        <sz val="10"/>
        <rFont val="Times New Roman"/>
        <family val="1"/>
      </rPr>
      <t>Failas:</t>
    </r>
    <r>
      <rPr>
        <sz val="10"/>
        <rFont val="Times New Roman"/>
        <family val="1"/>
      </rPr>
      <t xml:space="preserve">
AQT-brochure - 9 psl.
</t>
    </r>
    <r>
      <rPr>
        <b/>
        <u/>
        <sz val="10"/>
        <rFont val="Times New Roman"/>
        <family val="1"/>
      </rPr>
      <t>Failas:</t>
    </r>
    <r>
      <rPr>
        <sz val="10"/>
        <rFont val="Times New Roman"/>
        <family val="1"/>
      </rPr>
      <t xml:space="preserve">
942-903 TnI test kit - 84 psl.</t>
    </r>
  </si>
  <si>
    <r>
      <t xml:space="preserve">Automatinė loto specifinė kalibracija, neriboto galiojimo laiko tam pačiam lotui
</t>
    </r>
    <r>
      <rPr>
        <b/>
        <u/>
        <sz val="10"/>
        <rFont val="Times New Roman"/>
        <family val="1"/>
      </rPr>
      <t>Failas:</t>
    </r>
    <r>
      <rPr>
        <sz val="10"/>
        <rFont val="Times New Roman"/>
        <family val="1"/>
      </rPr>
      <t xml:space="preserve">
AQT90Flex Naudotojo vadovas_LT - 65, 73 psl.
</t>
    </r>
    <r>
      <rPr>
        <b/>
        <u/>
        <sz val="10"/>
        <rFont val="Times New Roman"/>
        <family val="1"/>
      </rPr>
      <t>Failas:</t>
    </r>
    <r>
      <rPr>
        <sz val="10"/>
        <rFont val="Times New Roman"/>
        <family val="1"/>
      </rPr>
      <t xml:space="preserve">
942-903 TnI test kit - 84 psl.</t>
    </r>
  </si>
  <si>
    <r>
      <t xml:space="preserve">Sistema informuoja apie tiriamųjų pacientų serume/plazmoje esančias interferencines medžiagas: hemolizę, ikteriją, lipemiją bei jų kiekius. Nustatant šias interferencines medžiagas sistema nenaudoja papildomų priemonių ir reagentų, bei pateikia jų padidintus kiekius kartu su tyrimo rezultatu.
</t>
    </r>
    <r>
      <rPr>
        <b/>
        <u/>
        <sz val="10"/>
        <rFont val="Times New Roman"/>
        <family val="1"/>
      </rPr>
      <t>Failas:</t>
    </r>
    <r>
      <rPr>
        <sz val="10"/>
        <rFont val="Times New Roman"/>
        <family val="1"/>
        <charset val="186"/>
      </rPr>
      <t xml:space="preserve">
V5600 Operator manual-LT - 49, 126, 269 psl.
</t>
    </r>
    <r>
      <rPr>
        <b/>
        <u/>
        <sz val="10"/>
        <rFont val="Times New Roman"/>
        <family val="1"/>
      </rPr>
      <t>Failas:</t>
    </r>
    <r>
      <rPr>
        <sz val="10"/>
        <rFont val="Times New Roman"/>
        <family val="1"/>
        <charset val="186"/>
      </rPr>
      <t xml:space="preserve">
TS atitikimas - 2 psl.</t>
    </r>
  </si>
  <si>
    <r>
      <t xml:space="preserve">Analizatorius turi  galimybę užprogramuotas dirbti be operatoriaus.
</t>
    </r>
    <r>
      <rPr>
        <b/>
        <u/>
        <sz val="10"/>
        <rFont val="Times New Roman"/>
        <family val="1"/>
      </rPr>
      <t>Failas:</t>
    </r>
    <r>
      <rPr>
        <sz val="10"/>
        <rFont val="Times New Roman"/>
        <family val="1"/>
      </rPr>
      <t xml:space="preserve">
V5600 Operator manual-LT - 137, 145, 146, 277-278 psl
</t>
    </r>
    <r>
      <rPr>
        <b/>
        <u/>
        <sz val="10"/>
        <rFont val="Times New Roman"/>
        <family val="1"/>
      </rPr>
      <t>Failas:</t>
    </r>
    <r>
      <rPr>
        <sz val="10"/>
        <rFont val="Times New Roman"/>
        <family val="1"/>
      </rPr>
      <t xml:space="preserve">
VITROS-5600- brosiura LT - 3 psl.
</t>
    </r>
    <r>
      <rPr>
        <b/>
        <u/>
        <sz val="10"/>
        <rFont val="Times New Roman"/>
        <family val="1"/>
      </rPr>
      <t>Failas:</t>
    </r>
    <r>
      <rPr>
        <sz val="10"/>
        <rFont val="Times New Roman"/>
        <family val="1"/>
      </rPr>
      <t xml:space="preserve">
VITROS 5600 kiuvetės - 17 skaidrė</t>
    </r>
  </si>
  <si>
    <r>
      <t xml:space="preserve">Sistemos programinė įranga turi  rezultatų paieškos modulį, kuris turi galimybę surasti archyvuojamus rezultatus pagal įvairius kriterijus: Paciento ID, mėginio tipą, paciento vardą, pavardę, pagal atlikimo datą.
</t>
    </r>
    <r>
      <rPr>
        <b/>
        <u/>
        <sz val="10"/>
        <rFont val="Times New Roman"/>
        <family val="1"/>
      </rPr>
      <t>Failas:</t>
    </r>
    <r>
      <rPr>
        <sz val="10"/>
        <rFont val="Times New Roman"/>
        <family val="1"/>
        <charset val="186"/>
      </rPr>
      <t xml:space="preserve">
V5600 Operator manual-LT - 201, 344 psl
</t>
    </r>
    <r>
      <rPr>
        <b/>
        <u/>
        <sz val="10"/>
        <rFont val="Times New Roman"/>
        <family val="1"/>
      </rPr>
      <t>Failas:</t>
    </r>
    <r>
      <rPr>
        <sz val="10"/>
        <rFont val="Times New Roman"/>
        <family val="1"/>
        <charset val="186"/>
      </rPr>
      <t xml:space="preserve">
TS atitikimas - 2 psl.</t>
    </r>
  </si>
  <si>
    <r>
      <t xml:space="preserve">Sistema nuolat pasiruošusi darbui (24/7). Nereikia specialiai sistemos paruošti paleidžiant naujas mėginių partijas ar pavienius mėginius.
</t>
    </r>
    <r>
      <rPr>
        <b/>
        <u/>
        <sz val="10"/>
        <rFont val="Times New Roman"/>
        <family val="1"/>
      </rPr>
      <t>Failas:</t>
    </r>
    <r>
      <rPr>
        <sz val="10"/>
        <rFont val="Times New Roman"/>
        <family val="1"/>
        <charset val="186"/>
      </rPr>
      <t xml:space="preserve">
VITROS-_5600_Specifikacija LT - 1 psl.
</t>
    </r>
    <r>
      <rPr>
        <b/>
        <u/>
        <sz val="10"/>
        <rFont val="Times New Roman"/>
        <family val="1"/>
      </rPr>
      <t>Failas:</t>
    </r>
    <r>
      <rPr>
        <sz val="10"/>
        <rFont val="Times New Roman"/>
        <family val="1"/>
        <charset val="186"/>
      </rPr>
      <t xml:space="preserve">
TS atitikimas - 2 psl.</t>
    </r>
  </si>
  <si>
    <t>Ependorf pipetės antgaliai</t>
  </si>
  <si>
    <t>70 pirkimo dalies palyginamoji kaina Eur be PVM:</t>
  </si>
  <si>
    <t>70 pirkimo dalies palyginamoji kaina Eur su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</si>
</sst>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80">
    <font>
      <sz val="9"/>
      <color theme="1"/>
      <name val="Times New Roman"/>
      <family val="1"/>
      <charset val="186"/>
    </font>
    <font>
      <sz val="10"/>
      <name val="Times New Roman1"/>
    </font>
    <font>
      <b/>
      <sz val="10"/>
      <name val="Times New Roman1"/>
    </font>
    <font>
      <b/>
      <sz val="14"/>
      <name val="Times New Roman"/>
      <family val="1"/>
      <charset val="186"/>
    </font>
    <font>
      <sz val="11"/>
      <name val="Calibri"/>
      <family val="2"/>
      <charset val="186"/>
      <scheme val="minor"/>
    </font>
    <font>
      <b/>
      <sz val="10"/>
      <name val="Times New Roman"/>
      <family val="1"/>
      <charset val="186"/>
    </font>
    <font>
      <sz val="10"/>
      <name val="Times New Roman"/>
      <family val="1"/>
      <charset val="186"/>
    </font>
    <font>
      <sz val="10"/>
      <name val="Times New Roman1"/>
      <charset val="186"/>
    </font>
    <font>
      <sz val="11"/>
      <name val="Calibri"/>
      <family val="1"/>
      <charset val="186"/>
      <scheme val="minor"/>
    </font>
    <font>
      <i/>
      <sz val="10"/>
      <name val="Times New Roman"/>
      <family val="1"/>
      <charset val="186"/>
    </font>
    <font>
      <sz val="11"/>
      <name val="Times New Roman"/>
      <family val="1"/>
      <charset val="186"/>
    </font>
    <font>
      <sz val="11"/>
      <color rgb="FF000000"/>
      <name val="Calibri"/>
      <family val="2"/>
    </font>
    <font>
      <sz val="11"/>
      <color rgb="FF00B050"/>
      <name val="Calibri"/>
      <family val="2"/>
      <charset val="186"/>
      <scheme val="minor"/>
    </font>
    <font>
      <sz val="11"/>
      <color rgb="FFFF0000"/>
      <name val="Calibri"/>
      <family val="2"/>
      <charset val="186"/>
      <scheme val="minor"/>
    </font>
    <font>
      <sz val="10"/>
      <color rgb="FFFF0000"/>
      <name val="Times New Roman1"/>
    </font>
    <font>
      <sz val="10"/>
      <name val="Times New Roman"/>
      <family val="1"/>
    </font>
    <font>
      <b/>
      <sz val="10"/>
      <name val="Times New Roman"/>
      <family val="1"/>
    </font>
    <font>
      <sz val="11"/>
      <name val="Arial1"/>
    </font>
    <font>
      <i/>
      <sz val="10"/>
      <name val="Times New Roman1"/>
    </font>
    <font>
      <b/>
      <sz val="11"/>
      <name val="Times New Roman"/>
      <family val="1"/>
      <charset val="186"/>
    </font>
    <font>
      <b/>
      <sz val="10"/>
      <name val="Times New Roman1"/>
      <charset val="186"/>
    </font>
    <font>
      <sz val="11"/>
      <color theme="9"/>
      <name val="Calibri"/>
      <family val="2"/>
      <charset val="186"/>
      <scheme val="minor"/>
    </font>
    <font>
      <sz val="10"/>
      <color rgb="FF000000"/>
      <name val="Times New Roman1"/>
    </font>
    <font>
      <b/>
      <i/>
      <sz val="10"/>
      <name val="Times New Roman1"/>
    </font>
    <font>
      <sz val="11"/>
      <name val="Calibri"/>
      <family val="2"/>
      <charset val="186"/>
    </font>
    <font>
      <sz val="11"/>
      <name val="Times New Roman"/>
      <family val="1"/>
    </font>
    <font>
      <i/>
      <sz val="10"/>
      <name val="Times New Roman"/>
      <family val="1"/>
    </font>
    <font>
      <b/>
      <sz val="11"/>
      <name val="Times New Roman"/>
      <family val="1"/>
    </font>
    <font>
      <sz val="11"/>
      <name val="Times New Roman1"/>
      <charset val="186"/>
    </font>
    <font>
      <sz val="10"/>
      <color indexed="8"/>
      <name val="Arial"/>
      <family val="2"/>
      <charset val="186"/>
    </font>
    <font>
      <sz val="9"/>
      <color rgb="FFFF0000"/>
      <name val="Times New Roman"/>
      <family val="1"/>
      <charset val="186"/>
    </font>
    <font>
      <sz val="10"/>
      <color rgb="FF000000"/>
      <name val="Times New Roman"/>
      <family val="1"/>
    </font>
    <font>
      <sz val="9"/>
      <name val="Arial"/>
      <family val="2"/>
      <charset val="186"/>
    </font>
    <font>
      <sz val="11"/>
      <color indexed="8"/>
      <name val="Calibri"/>
      <family val="2"/>
      <charset val="1"/>
    </font>
    <font>
      <sz val="11"/>
      <color rgb="FF9C5700"/>
      <name val="Calibri"/>
      <family val="2"/>
      <charset val="186"/>
      <scheme val="minor"/>
    </font>
    <font>
      <sz val="9"/>
      <name val="Times New Roman"/>
      <family val="1"/>
    </font>
    <font>
      <sz val="10"/>
      <name val="Arial"/>
      <family val="2"/>
    </font>
    <font>
      <sz val="12"/>
      <name val="Times New Roman"/>
      <family val="1"/>
      <charset val="186"/>
    </font>
    <font>
      <sz val="12"/>
      <color rgb="FF00B050"/>
      <name val="Times New Roman"/>
      <family val="1"/>
      <charset val="186"/>
    </font>
    <font>
      <b/>
      <sz val="11"/>
      <name val="Times New Roman1"/>
      <charset val="186"/>
    </font>
    <font>
      <sz val="11"/>
      <color rgb="FF000000"/>
      <name val="Times New Roman1"/>
    </font>
    <font>
      <sz val="11"/>
      <color rgb="FF000000"/>
      <name val="Arial1"/>
    </font>
    <font>
      <b/>
      <sz val="12"/>
      <name val="Times New Roman1"/>
      <charset val="186"/>
    </font>
    <font>
      <vertAlign val="subscript"/>
      <sz val="10"/>
      <name val="Times New Roman"/>
      <family val="1"/>
    </font>
    <font>
      <b/>
      <sz val="11"/>
      <color rgb="FF000000"/>
      <name val="Times New Roman"/>
      <family val="1"/>
      <charset val="186"/>
    </font>
    <font>
      <sz val="11"/>
      <color rgb="FF000000"/>
      <name val="Times New Roman"/>
      <family val="1"/>
      <charset val="186"/>
    </font>
    <font>
      <sz val="11"/>
      <name val="Arial1"/>
      <charset val="186"/>
    </font>
    <font>
      <b/>
      <sz val="10"/>
      <name val="Times New Roman1"/>
      <family val="1"/>
      <charset val="186"/>
    </font>
    <font>
      <sz val="10"/>
      <color rgb="FFFF0000"/>
      <name val="Times New Roman"/>
      <family val="1"/>
      <charset val="186"/>
    </font>
    <font>
      <sz val="9"/>
      <color rgb="FFFF0000"/>
      <name val="Times New Roman"/>
      <family val="1"/>
    </font>
    <font>
      <b/>
      <sz val="10"/>
      <color rgb="FFFF0000"/>
      <name val="Times New Roman"/>
      <family val="1"/>
      <charset val="186"/>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color rgb="FFFF0000"/>
      <name val="Times New Roman"/>
      <family val="1"/>
    </font>
    <font>
      <sz val="11"/>
      <color theme="1"/>
      <name val="Calibri"/>
      <family val="2"/>
      <scheme val="minor"/>
    </font>
    <font>
      <sz val="11"/>
      <color theme="1"/>
      <name val="Times New Roman"/>
      <family val="1"/>
      <charset val="186"/>
    </font>
    <font>
      <b/>
      <sz val="12"/>
      <name val="Times New Roman"/>
      <family val="1"/>
      <charset val="186"/>
    </font>
    <font>
      <sz val="12"/>
      <name val="Times New Roman1"/>
    </font>
    <font>
      <sz val="12"/>
      <color indexed="8"/>
      <name val="Times New Roman1"/>
    </font>
    <font>
      <sz val="12"/>
      <name val="Times New Roman1"/>
      <charset val="186"/>
    </font>
    <font>
      <sz val="12"/>
      <color indexed="8"/>
      <name val="Times New Roman1"/>
      <charset val="186"/>
    </font>
    <font>
      <sz val="10"/>
      <color rgb="FFFF0000"/>
      <name val="Times New Roman"/>
      <family val="1"/>
    </font>
    <font>
      <b/>
      <sz val="11"/>
      <color rgb="FF0070C0"/>
      <name val="Times New Roman"/>
      <family val="1"/>
    </font>
    <font>
      <b/>
      <u/>
      <sz val="10"/>
      <name val="Times New Roman1"/>
      <charset val="186"/>
    </font>
    <font>
      <u/>
      <sz val="10"/>
      <name val="Times New Roman1"/>
      <charset val="186"/>
    </font>
    <font>
      <sz val="11"/>
      <color rgb="FFFF0000"/>
      <name val="Times New Roman"/>
      <family val="1"/>
      <charset val="186"/>
    </font>
    <font>
      <b/>
      <sz val="10"/>
      <color rgb="FF0070C0"/>
      <name val="Times New Roman"/>
      <family val="1"/>
    </font>
    <font>
      <sz val="10"/>
      <color theme="1"/>
      <name val="Times New Roman"/>
      <family val="1"/>
      <charset val="186"/>
    </font>
    <font>
      <i/>
      <sz val="10"/>
      <color theme="1"/>
      <name val="Times New Roman"/>
      <family val="1"/>
    </font>
    <font>
      <i/>
      <sz val="10"/>
      <name val="Times New Roman1"/>
      <charset val="186"/>
    </font>
    <font>
      <sz val="10"/>
      <color rgb="FFFF0000"/>
      <name val="Times New Roman1"/>
      <charset val="186"/>
    </font>
    <font>
      <b/>
      <sz val="11"/>
      <color rgb="FFFF0000"/>
      <name val="Calibri"/>
      <family val="2"/>
      <scheme val="minor"/>
    </font>
    <font>
      <b/>
      <u/>
      <sz val="10"/>
      <name val="Times New Roman"/>
      <family val="1"/>
    </font>
    <font>
      <b/>
      <u/>
      <sz val="11"/>
      <name val="Times New Roman"/>
      <family val="1"/>
    </font>
    <font>
      <b/>
      <u/>
      <sz val="10"/>
      <name val="Times New Roman1"/>
    </font>
    <font>
      <sz val="10"/>
      <color rgb="FF0070C0"/>
      <name val="Times New Roman"/>
      <family val="1"/>
    </font>
    <font>
      <sz val="11"/>
      <color rgb="FFFF0000"/>
      <name val="Calibri"/>
      <family val="2"/>
      <scheme val="minor"/>
    </font>
    <font>
      <sz val="11"/>
      <color rgb="FF00B0F0"/>
      <name val="Calibri"/>
      <family val="2"/>
      <charset val="186"/>
      <scheme val="minor"/>
    </font>
  </fonts>
  <fills count="11">
    <fill>
      <patternFill patternType="none"/>
    </fill>
    <fill>
      <patternFill patternType="gray125"/>
    </fill>
    <fill>
      <patternFill patternType="solid">
        <fgColor theme="0"/>
        <bgColor indexed="64"/>
      </patternFill>
    </fill>
    <fill>
      <patternFill patternType="solid">
        <fgColor rgb="FFFFEB9C"/>
      </patternFill>
    </fill>
    <fill>
      <patternFill patternType="solid">
        <fgColor indexed="22"/>
        <bgColor indexed="64"/>
      </patternFill>
    </fill>
    <fill>
      <patternFill patternType="solid">
        <fgColor indexed="9"/>
        <bgColor indexed="64"/>
      </patternFill>
    </fill>
    <fill>
      <patternFill patternType="solid">
        <fgColor rgb="FFC0C0C0"/>
        <bgColor indexed="64"/>
      </patternFill>
    </fill>
    <fill>
      <patternFill patternType="solid">
        <fgColor rgb="FFBFBFBF"/>
        <bgColor rgb="FFBFBFBF"/>
      </patternFill>
    </fill>
    <fill>
      <patternFill patternType="solid">
        <fgColor rgb="FFFFFFFF"/>
        <bgColor rgb="FFFFFFFF"/>
      </patternFill>
    </fill>
    <fill>
      <patternFill patternType="solid">
        <fgColor theme="0" tint="-0.249977111117893"/>
        <bgColor indexed="64"/>
      </patternFill>
    </fill>
    <fill>
      <patternFill patternType="solid">
        <fgColor rgb="FFFFFFFF"/>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style="thin">
        <color indexed="64"/>
      </right>
      <top/>
      <bottom style="thin">
        <color rgb="FF000000"/>
      </bottom>
      <diagonal/>
    </border>
    <border>
      <left style="medium">
        <color indexed="64"/>
      </left>
      <right/>
      <top style="thin">
        <color indexed="64"/>
      </top>
      <bottom style="thin">
        <color indexed="64"/>
      </bottom>
      <diagonal/>
    </border>
    <border>
      <left style="medium">
        <color indexed="64"/>
      </left>
      <right/>
      <top style="thin">
        <color indexed="64"/>
      </top>
      <bottom style="thin">
        <color indexed="8"/>
      </bottom>
      <diagonal/>
    </border>
    <border>
      <left/>
      <right style="medium">
        <color indexed="64"/>
      </right>
      <top style="thin">
        <color indexed="64"/>
      </top>
      <bottom style="thin">
        <color indexed="8"/>
      </bottom>
      <diagonal/>
    </border>
    <border>
      <left style="medium">
        <color indexed="64"/>
      </left>
      <right/>
      <top style="thin">
        <color indexed="8"/>
      </top>
      <bottom style="thin">
        <color indexed="64"/>
      </bottom>
      <diagonal/>
    </border>
    <border>
      <left/>
      <right style="medium">
        <color indexed="64"/>
      </right>
      <top style="thin">
        <color indexed="8"/>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top/>
      <bottom/>
      <diagonal/>
    </border>
    <border>
      <left/>
      <right style="thin">
        <color indexed="64"/>
      </right>
      <top/>
      <bottom/>
      <diagonal/>
    </border>
  </borders>
  <cellStyleXfs count="9">
    <xf numFmtId="0" fontId="0" fillId="0" borderId="0"/>
    <xf numFmtId="0" fontId="11" fillId="0" borderId="0" applyBorder="0" applyProtection="0"/>
    <xf numFmtId="0" fontId="29" fillId="0" borderId="0" applyNumberFormat="0" applyBorder="0" applyProtection="0"/>
    <xf numFmtId="0" fontId="29" fillId="0" borderId="0" applyNumberFormat="0" applyBorder="0" applyProtection="0"/>
    <xf numFmtId="0" fontId="24" fillId="0" borderId="0"/>
    <xf numFmtId="0" fontId="33" fillId="0" borderId="0"/>
    <xf numFmtId="0" fontId="34" fillId="3" borderId="0" applyNumberFormat="0" applyBorder="0" applyAlignment="0" applyProtection="0"/>
    <xf numFmtId="0" fontId="36" fillId="0" borderId="0"/>
    <xf numFmtId="0" fontId="41" fillId="0" borderId="0"/>
  </cellStyleXfs>
  <cellXfs count="527">
    <xf numFmtId="0" fontId="0" fillId="0" borderId="0" xfId="0"/>
    <xf numFmtId="0" fontId="6" fillId="2" borderId="0" xfId="0" applyFont="1" applyFill="1"/>
    <xf numFmtId="0" fontId="14" fillId="2" borderId="0" xfId="0" applyFont="1" applyFill="1"/>
    <xf numFmtId="0" fontId="13" fillId="2" borderId="0" xfId="0" applyFont="1" applyFill="1"/>
    <xf numFmtId="0" fontId="6" fillId="2" borderId="0" xfId="0" applyFont="1" applyFill="1" applyAlignment="1">
      <alignment horizontal="center" vertical="center"/>
    </xf>
    <xf numFmtId="0" fontId="1" fillId="2" borderId="0" xfId="0" applyFont="1" applyFill="1"/>
    <xf numFmtId="0" fontId="6" fillId="2" borderId="0" xfId="0" applyFont="1" applyFill="1" applyAlignment="1">
      <alignment vertical="top" wrapText="1"/>
    </xf>
    <xf numFmtId="49" fontId="6" fillId="2" borderId="0" xfId="0" applyNumberFormat="1" applyFont="1" applyFill="1" applyAlignment="1">
      <alignment horizontal="center" vertical="center"/>
    </xf>
    <xf numFmtId="0" fontId="6" fillId="2" borderId="0" xfId="0" applyFont="1" applyFill="1" applyAlignment="1">
      <alignment horizontal="center" vertical="center" wrapText="1"/>
    </xf>
    <xf numFmtId="0" fontId="4" fillId="2" borderId="0" xfId="0" applyFont="1" applyFill="1"/>
    <xf numFmtId="0" fontId="12" fillId="2" borderId="0" xfId="0" applyFont="1" applyFill="1"/>
    <xf numFmtId="0" fontId="32" fillId="2" borderId="0" xfId="0" applyFont="1" applyFill="1"/>
    <xf numFmtId="0" fontId="0" fillId="2" borderId="0" xfId="0" applyFill="1"/>
    <xf numFmtId="0" fontId="4" fillId="2" borderId="0" xfId="0" applyFont="1" applyFill="1" applyAlignment="1">
      <alignment horizontal="center" vertical="center"/>
    </xf>
    <xf numFmtId="0" fontId="1" fillId="2" borderId="0" xfId="0" applyFont="1" applyFill="1" applyAlignment="1">
      <alignment horizontal="center" vertical="center"/>
    </xf>
    <xf numFmtId="0" fontId="6" fillId="2" borderId="1" xfId="0" applyFont="1" applyFill="1" applyBorder="1" applyAlignment="1">
      <alignment horizontal="left" vertical="top" wrapText="1"/>
    </xf>
    <xf numFmtId="0" fontId="5" fillId="2" borderId="0" xfId="0" applyFont="1" applyFill="1" applyAlignment="1">
      <alignment vertical="top" wrapText="1"/>
    </xf>
    <xf numFmtId="0" fontId="21" fillId="2" borderId="0" xfId="0" applyFont="1" applyFill="1"/>
    <xf numFmtId="0" fontId="4" fillId="0" borderId="0" xfId="0" applyFont="1"/>
    <xf numFmtId="0" fontId="38" fillId="2" borderId="0" xfId="0" applyFont="1" applyFill="1"/>
    <xf numFmtId="0" fontId="21" fillId="0" borderId="0" xfId="0" applyFont="1"/>
    <xf numFmtId="0" fontId="13" fillId="0" borderId="0" xfId="0" applyFont="1"/>
    <xf numFmtId="49" fontId="6" fillId="2"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top"/>
    </xf>
    <xf numFmtId="49" fontId="1" fillId="2" borderId="1" xfId="0" applyNumberFormat="1" applyFont="1" applyFill="1" applyBorder="1" applyAlignment="1">
      <alignment horizontal="center" vertical="center"/>
    </xf>
    <xf numFmtId="0" fontId="6" fillId="2" borderId="1" xfId="0" applyFont="1" applyFill="1" applyBorder="1" applyAlignment="1">
      <alignment vertical="top" wrapText="1"/>
    </xf>
    <xf numFmtId="0" fontId="1" fillId="2" borderId="1" xfId="0" applyFont="1" applyFill="1" applyBorder="1"/>
    <xf numFmtId="49" fontId="7" fillId="2" borderId="1" xfId="0" applyNumberFormat="1" applyFont="1" applyFill="1" applyBorder="1" applyAlignment="1">
      <alignment horizontal="center" vertical="center"/>
    </xf>
    <xf numFmtId="49" fontId="1" fillId="2" borderId="0" xfId="0" applyNumberFormat="1" applyFont="1" applyFill="1" applyAlignment="1">
      <alignment horizontal="center" vertical="center"/>
    </xf>
    <xf numFmtId="0" fontId="1" fillId="2" borderId="0" xfId="0" applyFont="1" applyFill="1" applyAlignment="1">
      <alignment vertical="center"/>
    </xf>
    <xf numFmtId="0" fontId="1" fillId="2" borderId="12" xfId="0" applyFont="1" applyFill="1" applyBorder="1" applyAlignment="1">
      <alignment horizontal="left" vertical="top" wrapText="1" shrinkToFit="1"/>
    </xf>
    <xf numFmtId="0" fontId="1" fillId="2" borderId="9" xfId="0" applyFont="1" applyFill="1" applyBorder="1" applyAlignment="1">
      <alignment horizontal="left" vertical="top" wrapText="1" shrinkToFit="1"/>
    </xf>
    <xf numFmtId="0" fontId="1" fillId="2" borderId="1" xfId="0" applyFont="1" applyFill="1" applyBorder="1" applyAlignment="1">
      <alignment horizontal="center" vertical="center"/>
    </xf>
    <xf numFmtId="0" fontId="2" fillId="2" borderId="0" xfId="0" applyFont="1" applyFill="1" applyAlignment="1">
      <alignment vertical="center" wrapText="1"/>
    </xf>
    <xf numFmtId="0" fontId="2" fillId="2" borderId="0" xfId="0" applyFont="1" applyFill="1" applyAlignment="1">
      <alignment horizontal="left" vertical="top" wrapText="1"/>
    </xf>
    <xf numFmtId="0" fontId="3" fillId="2" borderId="0" xfId="0" applyFont="1" applyFill="1" applyAlignment="1">
      <alignment horizontal="center" vertical="top" wrapText="1"/>
    </xf>
    <xf numFmtId="0" fontId="2" fillId="2" borderId="0" xfId="0" applyFont="1" applyFill="1" applyAlignment="1">
      <alignment horizontal="center"/>
    </xf>
    <xf numFmtId="0" fontId="2" fillId="2" borderId="0" xfId="0" applyFont="1" applyFill="1" applyAlignment="1">
      <alignment horizontal="center" vertical="center"/>
    </xf>
    <xf numFmtId="0" fontId="2" fillId="2" borderId="0" xfId="0" applyFont="1" applyFill="1" applyAlignment="1">
      <alignment vertical="top" wrapText="1"/>
    </xf>
    <xf numFmtId="0" fontId="2" fillId="2" borderId="1" xfId="0" applyFont="1" applyFill="1" applyBorder="1" applyAlignment="1">
      <alignment horizontal="center" vertical="center"/>
    </xf>
    <xf numFmtId="0" fontId="15" fillId="2" borderId="1" xfId="1" applyFont="1" applyFill="1" applyBorder="1" applyAlignment="1" applyProtection="1">
      <alignment horizontal="center" vertical="top"/>
    </xf>
    <xf numFmtId="0" fontId="3" fillId="2" borderId="0" xfId="0" applyFont="1" applyFill="1" applyAlignment="1">
      <alignment horizontal="center" vertical="center" wrapText="1"/>
    </xf>
    <xf numFmtId="0" fontId="2" fillId="2" borderId="0" xfId="0" applyFont="1" applyFill="1" applyAlignment="1">
      <alignment vertical="top"/>
    </xf>
    <xf numFmtId="49"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top"/>
    </xf>
    <xf numFmtId="0" fontId="2" fillId="2" borderId="1" xfId="0" applyFont="1" applyFill="1" applyBorder="1" applyAlignment="1">
      <alignment horizontal="left" vertical="top" wrapText="1"/>
    </xf>
    <xf numFmtId="0" fontId="1" fillId="2" borderId="1" xfId="0" applyFont="1" applyFill="1" applyBorder="1" applyAlignment="1">
      <alignment horizontal="center" vertical="top" wrapText="1"/>
    </xf>
    <xf numFmtId="0" fontId="28" fillId="2" borderId="1" xfId="0" applyFont="1" applyFill="1" applyBorder="1" applyAlignment="1">
      <alignment horizontal="center" vertical="center"/>
    </xf>
    <xf numFmtId="0" fontId="1" fillId="2" borderId="1" xfId="0" applyFont="1" applyFill="1" applyBorder="1" applyAlignment="1">
      <alignment vertical="top"/>
    </xf>
    <xf numFmtId="0" fontId="18" fillId="2" borderId="1" xfId="0" applyFont="1" applyFill="1" applyBorder="1" applyAlignment="1">
      <alignment horizontal="left" vertical="top" wrapText="1"/>
    </xf>
    <xf numFmtId="49" fontId="1" fillId="2" borderId="7" xfId="0" applyNumberFormat="1" applyFont="1" applyFill="1" applyBorder="1" applyAlignment="1">
      <alignment horizontal="center" vertical="center"/>
    </xf>
    <xf numFmtId="0" fontId="2" fillId="2" borderId="9" xfId="0" applyFont="1" applyFill="1" applyBorder="1" applyAlignment="1">
      <alignment horizontal="left" vertical="top"/>
    </xf>
    <xf numFmtId="49" fontId="1" fillId="2" borderId="6" xfId="0" applyNumberFormat="1" applyFont="1" applyFill="1" applyBorder="1" applyAlignment="1">
      <alignment horizontal="center" vertical="center"/>
    </xf>
    <xf numFmtId="0" fontId="22" fillId="2" borderId="1" xfId="0" applyFont="1" applyFill="1" applyBorder="1" applyAlignment="1">
      <alignment wrapText="1"/>
    </xf>
    <xf numFmtId="0" fontId="2" fillId="2" borderId="1" xfId="0" applyFont="1" applyFill="1" applyBorder="1" applyAlignment="1">
      <alignment horizontal="center"/>
    </xf>
    <xf numFmtId="49" fontId="15" fillId="2" borderId="1" xfId="0" applyNumberFormat="1" applyFont="1" applyFill="1" applyBorder="1" applyAlignment="1">
      <alignment horizontal="center" vertical="center"/>
    </xf>
    <xf numFmtId="0" fontId="6" fillId="2" borderId="2" xfId="0" applyFont="1" applyFill="1" applyBorder="1" applyAlignment="1">
      <alignment horizontal="left" vertical="top" wrapText="1"/>
    </xf>
    <xf numFmtId="0" fontId="6" fillId="2" borderId="4" xfId="0" applyFont="1" applyFill="1" applyBorder="1" applyAlignment="1">
      <alignment horizontal="left" vertical="top" wrapText="1"/>
    </xf>
    <xf numFmtId="0" fontId="5" fillId="2" borderId="0" xfId="0" applyFont="1" applyFill="1"/>
    <xf numFmtId="0" fontId="17" fillId="2" borderId="0" xfId="0" applyFont="1" applyFill="1"/>
    <xf numFmtId="49" fontId="20" fillId="2" borderId="1" xfId="0" applyNumberFormat="1" applyFont="1" applyFill="1" applyBorder="1" applyAlignment="1">
      <alignment horizontal="center" vertical="center"/>
    </xf>
    <xf numFmtId="49" fontId="42" fillId="2" borderId="1" xfId="0" applyNumberFormat="1" applyFont="1" applyFill="1" applyBorder="1" applyAlignment="1">
      <alignment horizontal="center" vertical="center"/>
    </xf>
    <xf numFmtId="0" fontId="42" fillId="2" borderId="1" xfId="0" applyFont="1" applyFill="1" applyBorder="1" applyAlignment="1">
      <alignment horizontal="left" vertical="top" wrapText="1"/>
    </xf>
    <xf numFmtId="49" fontId="1" fillId="2" borderId="1" xfId="0" applyNumberFormat="1" applyFont="1" applyFill="1" applyBorder="1" applyAlignment="1">
      <alignment horizontal="center" vertical="top"/>
    </xf>
    <xf numFmtId="0" fontId="6" fillId="2" borderId="1" xfId="1" applyFont="1" applyFill="1" applyBorder="1" applyAlignment="1" applyProtection="1">
      <alignment horizontal="center" vertical="top"/>
    </xf>
    <xf numFmtId="0" fontId="6" fillId="2" borderId="1" xfId="1" applyFont="1" applyFill="1" applyBorder="1" applyAlignment="1" applyProtection="1">
      <alignment horizontal="center" vertical="center"/>
    </xf>
    <xf numFmtId="0" fontId="10" fillId="2" borderId="0" xfId="0" applyFont="1" applyFill="1" applyAlignment="1">
      <alignment horizontal="left" vertical="top" wrapText="1"/>
    </xf>
    <xf numFmtId="0" fontId="2" fillId="2" borderId="1" xfId="0" applyFont="1" applyFill="1" applyBorder="1" applyAlignment="1">
      <alignment horizontal="left" vertical="top"/>
    </xf>
    <xf numFmtId="0" fontId="1" fillId="2" borderId="1" xfId="0" applyFont="1" applyFill="1" applyBorder="1" applyAlignment="1">
      <alignment horizontal="left" vertical="top"/>
    </xf>
    <xf numFmtId="0" fontId="6" fillId="2" borderId="0" xfId="0" applyFont="1" applyFill="1" applyAlignment="1">
      <alignment wrapText="1"/>
    </xf>
    <xf numFmtId="0" fontId="10" fillId="2" borderId="0" xfId="0" applyFont="1" applyFill="1"/>
    <xf numFmtId="0" fontId="5" fillId="2" borderId="1" xfId="1" applyFont="1" applyFill="1" applyBorder="1" applyAlignment="1" applyProtection="1">
      <alignment horizontal="center" vertical="center" wrapText="1"/>
    </xf>
    <xf numFmtId="0" fontId="5" fillId="2" borderId="1" xfId="0" applyFont="1" applyFill="1" applyBorder="1" applyAlignment="1">
      <alignment horizontal="center" vertical="top"/>
    </xf>
    <xf numFmtId="0" fontId="2" fillId="2" borderId="1" xfId="0" applyFont="1" applyFill="1" applyBorder="1" applyAlignment="1">
      <alignment horizontal="left" vertical="center"/>
    </xf>
    <xf numFmtId="0" fontId="1" fillId="2" borderId="1" xfId="0" applyFont="1" applyFill="1" applyBorder="1" applyAlignment="1">
      <alignment horizontal="left" vertical="top" wrapText="1"/>
    </xf>
    <xf numFmtId="0" fontId="16" fillId="2" borderId="1" xfId="1" applyFont="1" applyFill="1" applyBorder="1" applyAlignment="1" applyProtection="1">
      <alignment horizontal="center" vertical="center"/>
    </xf>
    <xf numFmtId="0" fontId="15" fillId="2" borderId="1" xfId="1" applyFont="1" applyFill="1" applyBorder="1" applyAlignment="1" applyProtection="1">
      <alignment horizontal="center" vertical="center"/>
    </xf>
    <xf numFmtId="0" fontId="5" fillId="2" borderId="1" xfId="1" applyFont="1" applyFill="1" applyBorder="1" applyAlignment="1" applyProtection="1">
      <alignment horizontal="left" vertical="top" wrapText="1"/>
    </xf>
    <xf numFmtId="2" fontId="6" fillId="2" borderId="1" xfId="1" applyNumberFormat="1" applyFont="1" applyFill="1" applyBorder="1" applyAlignment="1" applyProtection="1">
      <alignment horizontal="center" vertical="center"/>
    </xf>
    <xf numFmtId="0" fontId="20" fillId="2" borderId="1" xfId="0" applyFont="1" applyFill="1" applyBorder="1" applyAlignment="1">
      <alignment horizontal="left" vertical="center" wrapText="1"/>
    </xf>
    <xf numFmtId="0" fontId="2" fillId="2" borderId="1" xfId="0" applyFont="1" applyFill="1" applyBorder="1" applyAlignment="1">
      <alignment vertical="center"/>
    </xf>
    <xf numFmtId="0" fontId="2" fillId="2" borderId="1" xfId="0" applyFont="1" applyFill="1" applyBorder="1" applyAlignment="1">
      <alignment vertical="center" wrapText="1"/>
    </xf>
    <xf numFmtId="2" fontId="16" fillId="2" borderId="1" xfId="1" applyNumberFormat="1" applyFont="1" applyFill="1" applyBorder="1" applyAlignment="1" applyProtection="1">
      <alignment horizontal="left" vertical="center"/>
    </xf>
    <xf numFmtId="2" fontId="16" fillId="2" borderId="1" xfId="1" applyNumberFormat="1" applyFont="1" applyFill="1" applyBorder="1" applyAlignment="1" applyProtection="1">
      <alignment vertical="center"/>
    </xf>
    <xf numFmtId="0" fontId="20" fillId="2" borderId="1" xfId="0" applyFont="1" applyFill="1" applyBorder="1" applyAlignment="1">
      <alignment horizontal="center" vertical="center"/>
    </xf>
    <xf numFmtId="49" fontId="6" fillId="2" borderId="1" xfId="0" applyNumberFormat="1" applyFont="1" applyFill="1" applyBorder="1" applyAlignment="1">
      <alignment horizontal="center" vertical="center" wrapText="1"/>
    </xf>
    <xf numFmtId="0" fontId="6" fillId="2" borderId="2" xfId="0" applyFont="1" applyFill="1" applyBorder="1" applyAlignment="1">
      <alignment vertical="top" wrapText="1"/>
    </xf>
    <xf numFmtId="0" fontId="6" fillId="2" borderId="3" xfId="0" applyFont="1" applyFill="1" applyBorder="1" applyAlignment="1">
      <alignment vertical="top" wrapText="1"/>
    </xf>
    <xf numFmtId="0" fontId="6" fillId="2" borderId="3" xfId="0" applyFont="1" applyFill="1" applyBorder="1" applyAlignment="1">
      <alignment horizontal="center" vertical="center" wrapText="1"/>
    </xf>
    <xf numFmtId="0" fontId="5" fillId="2" borderId="1" xfId="0" applyFont="1" applyFill="1" applyBorder="1" applyAlignment="1">
      <alignment horizontal="center" vertical="center"/>
    </xf>
    <xf numFmtId="0" fontId="7" fillId="2" borderId="0" xfId="0" applyFont="1" applyFill="1" applyAlignment="1">
      <alignment horizontal="center" vertical="center" wrapText="1"/>
    </xf>
    <xf numFmtId="0" fontId="7" fillId="2" borderId="0" xfId="0" applyFont="1" applyFill="1"/>
    <xf numFmtId="0" fontId="7" fillId="2" borderId="0" xfId="0" applyFont="1" applyFill="1" applyAlignment="1">
      <alignment horizontal="center" vertical="center"/>
    </xf>
    <xf numFmtId="0" fontId="20" fillId="2" borderId="0" xfId="0" applyFont="1" applyFill="1" applyAlignment="1">
      <alignment vertical="top"/>
    </xf>
    <xf numFmtId="0" fontId="1" fillId="2" borderId="1" xfId="0" applyFont="1" applyFill="1" applyBorder="1" applyAlignment="1">
      <alignment horizontal="left" wrapText="1"/>
    </xf>
    <xf numFmtId="0" fontId="5" fillId="2" borderId="1" xfId="0" applyFont="1" applyFill="1" applyBorder="1" applyAlignment="1">
      <alignment vertical="center"/>
    </xf>
    <xf numFmtId="0" fontId="6" fillId="2" borderId="6" xfId="0" applyFont="1" applyFill="1" applyBorder="1" applyAlignment="1">
      <alignment horizontal="center" vertical="center"/>
    </xf>
    <xf numFmtId="0" fontId="37" fillId="2" borderId="0" xfId="0" applyFont="1" applyFill="1"/>
    <xf numFmtId="0" fontId="6" fillId="2" borderId="0" xfId="0" applyFont="1" applyFill="1" applyAlignment="1">
      <alignment horizontal="left" vertical="top" wrapText="1"/>
    </xf>
    <xf numFmtId="0" fontId="0" fillId="2" borderId="0" xfId="0" applyFill="1" applyAlignment="1">
      <alignment wrapText="1"/>
    </xf>
    <xf numFmtId="0" fontId="39" fillId="2" borderId="0" xfId="0" applyFont="1" applyFill="1" applyAlignment="1">
      <alignment horizontal="center" vertical="top" wrapText="1"/>
    </xf>
    <xf numFmtId="0" fontId="40" fillId="2" borderId="0" xfId="0" applyFont="1" applyFill="1"/>
    <xf numFmtId="0" fontId="10" fillId="2" borderId="0" xfId="0" applyFont="1" applyFill="1" applyAlignment="1">
      <alignment horizontal="center" vertical="center" wrapText="1"/>
    </xf>
    <xf numFmtId="0" fontId="15" fillId="2" borderId="0" xfId="0" applyFont="1" applyFill="1" applyAlignment="1">
      <alignment horizontal="center" vertical="center" wrapText="1"/>
    </xf>
    <xf numFmtId="0" fontId="31" fillId="2" borderId="0" xfId="0" applyFont="1" applyFill="1" applyAlignment="1">
      <alignment horizontal="center" vertical="center" wrapText="1"/>
    </xf>
    <xf numFmtId="0" fontId="35" fillId="2" borderId="0" xfId="0" applyFont="1" applyFill="1" applyAlignment="1">
      <alignment horizontal="center" vertical="center" wrapText="1"/>
    </xf>
    <xf numFmtId="2" fontId="27" fillId="2" borderId="0" xfId="0" applyNumberFormat="1" applyFont="1" applyFill="1" applyAlignment="1">
      <alignment horizontal="center" vertical="center" wrapText="1"/>
    </xf>
    <xf numFmtId="0" fontId="44" fillId="2" borderId="0" xfId="0" applyFont="1" applyFill="1" applyAlignment="1">
      <alignment horizontal="center" vertical="top" wrapText="1"/>
    </xf>
    <xf numFmtId="0" fontId="45" fillId="2" borderId="0" xfId="0" applyFont="1" applyFill="1"/>
    <xf numFmtId="49" fontId="19" fillId="2" borderId="0" xfId="0" applyNumberFormat="1" applyFont="1" applyFill="1" applyAlignment="1">
      <alignment horizontal="center" vertical="top" wrapText="1"/>
    </xf>
    <xf numFmtId="49" fontId="15" fillId="2" borderId="0" xfId="0" applyNumberFormat="1" applyFont="1" applyFill="1" applyAlignment="1">
      <alignment horizontal="left" vertical="top" wrapText="1"/>
    </xf>
    <xf numFmtId="0" fontId="30" fillId="2" borderId="0" xfId="0" applyFont="1" applyFill="1"/>
    <xf numFmtId="49" fontId="14" fillId="2" borderId="0" xfId="0" applyNumberFormat="1" applyFont="1" applyFill="1" applyAlignment="1">
      <alignment horizontal="center" vertical="center"/>
    </xf>
    <xf numFmtId="0" fontId="14" fillId="2" borderId="0" xfId="0" applyFont="1" applyFill="1" applyAlignment="1">
      <alignment vertical="center"/>
    </xf>
    <xf numFmtId="0" fontId="14" fillId="2" borderId="0" xfId="0" applyFont="1" applyFill="1" applyAlignment="1">
      <alignment horizontal="center" vertical="center"/>
    </xf>
    <xf numFmtId="0" fontId="51" fillId="4" borderId="0" xfId="0" applyFont="1" applyFill="1"/>
    <xf numFmtId="0" fontId="52" fillId="4" borderId="0" xfId="0" applyFont="1" applyFill="1"/>
    <xf numFmtId="0" fontId="51" fillId="4" borderId="1" xfId="0" applyFont="1" applyFill="1" applyBorder="1" applyAlignment="1">
      <alignment horizontal="left"/>
    </xf>
    <xf numFmtId="0" fontId="0" fillId="5" borderId="1" xfId="0" applyFill="1" applyBorder="1" applyProtection="1">
      <protection locked="0"/>
    </xf>
    <xf numFmtId="0" fontId="0" fillId="4" borderId="0" xfId="0" applyFill="1"/>
    <xf numFmtId="0" fontId="51" fillId="4" borderId="0" xfId="0" applyFont="1" applyFill="1" applyAlignment="1" applyProtection="1">
      <alignment horizontal="left"/>
      <protection locked="0"/>
    </xf>
    <xf numFmtId="0" fontId="51" fillId="4" borderId="0" xfId="0" applyFont="1" applyFill="1" applyAlignment="1">
      <alignment horizontal="left"/>
    </xf>
    <xf numFmtId="0" fontId="51" fillId="6" borderId="0" xfId="0" applyFont="1" applyFill="1" applyAlignment="1" applyProtection="1">
      <alignment horizontal="left"/>
      <protection locked="0"/>
    </xf>
    <xf numFmtId="0" fontId="51" fillId="6" borderId="0" xfId="0" applyFont="1" applyFill="1" applyAlignment="1">
      <alignment horizontal="left"/>
    </xf>
    <xf numFmtId="0" fontId="0" fillId="4" borderId="0" xfId="0" applyFill="1" applyAlignment="1">
      <alignment wrapText="1"/>
    </xf>
    <xf numFmtId="0" fontId="51" fillId="4" borderId="21" xfId="0" applyFont="1" applyFill="1" applyBorder="1"/>
    <xf numFmtId="0" fontId="51" fillId="4" borderId="22" xfId="0" applyFont="1" applyFill="1" applyBorder="1" applyAlignment="1">
      <alignment horizontal="center" vertical="center" wrapText="1"/>
    </xf>
    <xf numFmtId="0" fontId="51" fillId="4" borderId="25" xfId="0" applyFont="1" applyFill="1" applyBorder="1" applyAlignment="1">
      <alignment horizontal="center" vertical="center" wrapText="1"/>
    </xf>
    <xf numFmtId="0" fontId="51" fillId="5" borderId="26" xfId="0" applyFont="1" applyFill="1" applyBorder="1" applyAlignment="1" applyProtection="1">
      <alignment horizontal="center" vertical="center" wrapText="1"/>
      <protection locked="0"/>
    </xf>
    <xf numFmtId="0" fontId="51" fillId="5" borderId="27" xfId="0" applyFont="1" applyFill="1" applyBorder="1" applyAlignment="1" applyProtection="1">
      <alignment horizontal="center" vertical="center"/>
      <protection locked="0"/>
    </xf>
    <xf numFmtId="0" fontId="51" fillId="4" borderId="0" xfId="0" applyFont="1" applyFill="1" applyAlignment="1">
      <alignment horizontal="center" vertical="center"/>
    </xf>
    <xf numFmtId="0" fontId="51" fillId="4" borderId="26" xfId="0" applyFont="1" applyFill="1" applyBorder="1" applyAlignment="1">
      <alignment horizontal="center" vertical="center" wrapText="1"/>
    </xf>
    <xf numFmtId="0" fontId="51" fillId="5" borderId="33" xfId="0" applyFont="1" applyFill="1" applyBorder="1" applyAlignment="1" applyProtection="1">
      <alignment horizontal="center" vertical="center" wrapText="1"/>
      <protection locked="0"/>
    </xf>
    <xf numFmtId="0" fontId="51" fillId="4" borderId="0" xfId="0" applyFont="1" applyFill="1" applyAlignment="1">
      <alignment wrapText="1"/>
    </xf>
    <xf numFmtId="0" fontId="0" fillId="0" borderId="0" xfId="0" applyAlignment="1">
      <alignment wrapText="1"/>
    </xf>
    <xf numFmtId="0" fontId="56" fillId="7" borderId="26" xfId="0" applyFont="1" applyFill="1" applyBorder="1" applyAlignment="1">
      <alignment horizontal="center" vertical="center" wrapText="1"/>
    </xf>
    <xf numFmtId="0" fontId="56" fillId="9" borderId="0" xfId="0" applyFont="1" applyFill="1"/>
    <xf numFmtId="0" fontId="58" fillId="2" borderId="0" xfId="0" applyFont="1" applyFill="1"/>
    <xf numFmtId="0" fontId="6" fillId="2" borderId="8" xfId="1" applyFont="1" applyFill="1" applyBorder="1" applyAlignment="1" applyProtection="1">
      <alignment horizontal="center" vertical="center"/>
    </xf>
    <xf numFmtId="0" fontId="6" fillId="2" borderId="8" xfId="0" applyFont="1" applyFill="1" applyBorder="1" applyAlignment="1">
      <alignment horizontal="left" vertical="top"/>
    </xf>
    <xf numFmtId="0" fontId="6" fillId="2" borderId="8" xfId="6" applyFont="1" applyFill="1" applyBorder="1" applyAlignment="1">
      <alignment horizontal="left" vertical="center" wrapText="1"/>
    </xf>
    <xf numFmtId="0" fontId="6" fillId="2" borderId="8" xfId="0" applyFont="1" applyFill="1" applyBorder="1" applyAlignment="1">
      <alignment horizontal="left" vertical="top" wrapText="1"/>
    </xf>
    <xf numFmtId="14" fontId="0" fillId="5" borderId="1" xfId="0" applyNumberFormat="1" applyFill="1" applyBorder="1" applyAlignment="1" applyProtection="1">
      <alignment horizontal="left"/>
      <protection locked="0"/>
    </xf>
    <xf numFmtId="0" fontId="59" fillId="2" borderId="1" xfId="0" applyFont="1" applyFill="1" applyBorder="1" applyAlignment="1">
      <alignment horizontal="center" vertical="center"/>
    </xf>
    <xf numFmtId="0" fontId="60" fillId="0" borderId="38" xfId="0" applyFont="1" applyBorder="1" applyAlignment="1">
      <alignment horizontal="center" vertical="center" wrapText="1"/>
    </xf>
    <xf numFmtId="2" fontId="59" fillId="2" borderId="1" xfId="0" applyNumberFormat="1" applyFont="1" applyFill="1" applyBorder="1" applyAlignment="1">
      <alignment horizontal="center" vertical="center"/>
    </xf>
    <xf numFmtId="0" fontId="59" fillId="2" borderId="1" xfId="0" applyFont="1" applyFill="1" applyBorder="1" applyAlignment="1">
      <alignment vertical="top"/>
    </xf>
    <xf numFmtId="0" fontId="60" fillId="2" borderId="38" xfId="0" applyFont="1" applyFill="1" applyBorder="1" applyAlignment="1">
      <alignment horizontal="center" vertical="center" wrapText="1"/>
    </xf>
    <xf numFmtId="0" fontId="59" fillId="0" borderId="1" xfId="0" applyFont="1" applyBorder="1" applyAlignment="1">
      <alignment horizontal="center" vertical="center"/>
    </xf>
    <xf numFmtId="2" fontId="59" fillId="0" borderId="1" xfId="0" applyNumberFormat="1" applyFont="1" applyBorder="1" applyAlignment="1">
      <alignment horizontal="center" vertical="center"/>
    </xf>
    <xf numFmtId="0" fontId="1" fillId="2" borderId="4" xfId="0" applyFont="1" applyFill="1" applyBorder="1" applyAlignment="1">
      <alignment vertical="top"/>
    </xf>
    <xf numFmtId="0" fontId="1" fillId="0" borderId="7" xfId="0" applyFont="1" applyBorder="1" applyAlignment="1">
      <alignment vertical="top" wrapText="1"/>
    </xf>
    <xf numFmtId="0" fontId="6" fillId="0" borderId="1" xfId="0" applyFont="1" applyBorder="1" applyAlignment="1">
      <alignment wrapText="1"/>
    </xf>
    <xf numFmtId="0" fontId="61" fillId="0" borderId="7" xfId="0" applyFont="1" applyBorder="1" applyAlignment="1">
      <alignment horizontal="center" vertical="center"/>
    </xf>
    <xf numFmtId="0" fontId="62" fillId="0" borderId="39" xfId="0" applyFont="1" applyBorder="1" applyAlignment="1">
      <alignment horizontal="center" vertical="center"/>
    </xf>
    <xf numFmtId="2" fontId="61" fillId="0" borderId="7" xfId="0" applyNumberFormat="1" applyFont="1" applyBorder="1" applyAlignment="1">
      <alignment horizontal="center" vertical="center"/>
    </xf>
    <xf numFmtId="2" fontId="61" fillId="2" borderId="1" xfId="0" applyNumberFormat="1" applyFont="1" applyFill="1" applyBorder="1" applyAlignment="1">
      <alignment horizontal="center" vertical="center"/>
    </xf>
    <xf numFmtId="0" fontId="37" fillId="0" borderId="1" xfId="0" applyFont="1" applyBorder="1" applyAlignment="1">
      <alignment horizontal="center" vertical="center"/>
    </xf>
    <xf numFmtId="2" fontId="37" fillId="0" borderId="1" xfId="0" applyNumberFormat="1" applyFont="1" applyBorder="1" applyAlignment="1">
      <alignment horizontal="center" vertical="center"/>
    </xf>
    <xf numFmtId="2" fontId="37" fillId="0" borderId="7" xfId="0" applyNumberFormat="1" applyFont="1" applyBorder="1" applyAlignment="1">
      <alignment horizontal="center" vertical="center"/>
    </xf>
    <xf numFmtId="2" fontId="2" fillId="2" borderId="1" xfId="0" applyNumberFormat="1" applyFont="1" applyFill="1" applyBorder="1" applyAlignment="1">
      <alignment horizontal="center"/>
    </xf>
    <xf numFmtId="0" fontId="25" fillId="0" borderId="1" xfId="8" applyFont="1" applyBorder="1" applyAlignment="1">
      <alignment horizontal="left" vertical="center" wrapText="1" shrinkToFit="1"/>
    </xf>
    <xf numFmtId="0" fontId="7" fillId="0" borderId="1" xfId="0" applyFont="1" applyBorder="1" applyAlignment="1">
      <alignment horizontal="left" vertical="center" wrapText="1"/>
    </xf>
    <xf numFmtId="49" fontId="15" fillId="2" borderId="1" xfId="0" applyNumberFormat="1" applyFont="1" applyFill="1" applyBorder="1" applyAlignment="1">
      <alignment horizontal="center" vertical="center" wrapText="1"/>
    </xf>
    <xf numFmtId="0" fontId="15" fillId="0" borderId="1" xfId="0" applyFont="1" applyBorder="1" applyAlignment="1">
      <alignment horizontal="center" vertical="center" wrapText="1"/>
    </xf>
    <xf numFmtId="2" fontId="31" fillId="0" borderId="1" xfId="0" applyNumberFormat="1" applyFont="1" applyBorder="1" applyAlignment="1">
      <alignment horizontal="center" vertical="center"/>
    </xf>
    <xf numFmtId="2" fontId="15" fillId="0" borderId="1" xfId="0" applyNumberFormat="1" applyFont="1" applyBorder="1" applyAlignment="1">
      <alignment horizontal="center" vertical="center"/>
    </xf>
    <xf numFmtId="49" fontId="25" fillId="2" borderId="1" xfId="0" applyNumberFormat="1" applyFont="1" applyFill="1" applyBorder="1" applyAlignment="1">
      <alignment horizontal="center" vertical="center" wrapText="1"/>
    </xf>
    <xf numFmtId="49" fontId="25" fillId="2" borderId="6" xfId="0" applyNumberFormat="1" applyFont="1" applyFill="1" applyBorder="1" applyAlignment="1">
      <alignment horizontal="center" vertical="center" wrapText="1"/>
    </xf>
    <xf numFmtId="164" fontId="31" fillId="0" borderId="6" xfId="0" applyNumberFormat="1" applyFont="1" applyBorder="1" applyAlignment="1">
      <alignment horizontal="center" vertical="center"/>
    </xf>
    <xf numFmtId="0" fontId="27" fillId="0" borderId="1" xfId="8" applyFont="1" applyBorder="1" applyAlignment="1">
      <alignment horizontal="left" vertical="center" wrapText="1" shrinkToFit="1"/>
    </xf>
    <xf numFmtId="0" fontId="7" fillId="0" borderId="1" xfId="0" applyFont="1" applyBorder="1" applyAlignment="1">
      <alignment horizontal="left" vertical="center"/>
    </xf>
    <xf numFmtId="49" fontId="15" fillId="0" borderId="1" xfId="0" applyNumberFormat="1" applyFont="1" applyBorder="1" applyAlignment="1">
      <alignment horizontal="left" vertical="center" wrapText="1"/>
    </xf>
    <xf numFmtId="0" fontId="7" fillId="0" borderId="6" xfId="0" applyFont="1" applyBorder="1" applyAlignment="1">
      <alignment horizontal="left" vertical="center"/>
    </xf>
    <xf numFmtId="0" fontId="28" fillId="0" borderId="1" xfId="0" applyFont="1" applyBorder="1" applyAlignment="1">
      <alignment horizontal="center" vertical="center"/>
    </xf>
    <xf numFmtId="0" fontId="67" fillId="2" borderId="0" xfId="0" applyFont="1" applyFill="1" applyAlignment="1">
      <alignment horizontal="left" vertical="center" wrapText="1"/>
    </xf>
    <xf numFmtId="0" fontId="25" fillId="0" borderId="1" xfId="0" applyFont="1" applyBorder="1" applyAlignment="1">
      <alignment horizontal="center" vertical="center" wrapText="1"/>
    </xf>
    <xf numFmtId="2" fontId="1" fillId="0" borderId="1" xfId="0" applyNumberFormat="1" applyFont="1" applyBorder="1" applyAlignment="1">
      <alignment horizontal="center" vertical="top"/>
    </xf>
    <xf numFmtId="0" fontId="18" fillId="0" borderId="1" xfId="0" applyFont="1" applyBorder="1" applyAlignment="1">
      <alignment horizontal="left" vertical="top" wrapText="1"/>
    </xf>
    <xf numFmtId="0" fontId="1" fillId="0" borderId="1" xfId="0" applyFont="1" applyBorder="1" applyAlignment="1">
      <alignment horizontal="center" vertical="center" wrapText="1"/>
    </xf>
    <xf numFmtId="2" fontId="1" fillId="2" borderId="1" xfId="0" applyNumberFormat="1" applyFont="1" applyFill="1" applyBorder="1" applyAlignment="1">
      <alignment horizontal="center" vertical="center"/>
    </xf>
    <xf numFmtId="0" fontId="45" fillId="0" borderId="1" xfId="0" applyFont="1" applyBorder="1" applyAlignment="1">
      <alignment vertical="center" wrapText="1"/>
    </xf>
    <xf numFmtId="0" fontId="18" fillId="0" borderId="1" xfId="0" applyFont="1" applyBorder="1" applyAlignment="1">
      <alignment horizontal="left" vertical="center" wrapText="1"/>
    </xf>
    <xf numFmtId="2" fontId="6" fillId="2" borderId="1" xfId="0" applyNumberFormat="1" applyFont="1" applyFill="1" applyBorder="1" applyAlignment="1">
      <alignment horizontal="center" vertical="center"/>
    </xf>
    <xf numFmtId="1" fontId="69" fillId="2" borderId="1" xfId="0" applyNumberFormat="1" applyFont="1" applyFill="1" applyBorder="1" applyAlignment="1">
      <alignment horizontal="center" vertical="center" wrapText="1"/>
    </xf>
    <xf numFmtId="0" fontId="70" fillId="2" borderId="1" xfId="0" applyFont="1" applyFill="1" applyBorder="1" applyAlignment="1">
      <alignment wrapText="1"/>
    </xf>
    <xf numFmtId="0" fontId="1" fillId="2" borderId="1" xfId="0" applyFont="1" applyFill="1" applyBorder="1" applyAlignment="1">
      <alignment horizontal="center" vertical="center" wrapText="1"/>
    </xf>
    <xf numFmtId="0" fontId="1" fillId="0" borderId="1" xfId="0" applyFont="1" applyBorder="1" applyAlignment="1">
      <alignment horizontal="left" vertical="top" wrapText="1"/>
    </xf>
    <xf numFmtId="0" fontId="6" fillId="0" borderId="1" xfId="0" applyFont="1" applyBorder="1" applyAlignment="1">
      <alignment horizontal="center" vertical="center"/>
    </xf>
    <xf numFmtId="2" fontId="6" fillId="0" borderId="1" xfId="0" applyNumberFormat="1" applyFont="1" applyBorder="1" applyAlignment="1">
      <alignment horizontal="center" vertical="center"/>
    </xf>
    <xf numFmtId="0" fontId="18" fillId="0" borderId="1" xfId="0" applyFont="1" applyBorder="1" applyAlignment="1">
      <alignment vertical="center" wrapText="1"/>
    </xf>
    <xf numFmtId="0" fontId="1" fillId="0" borderId="1" xfId="0" applyFont="1" applyBorder="1" applyAlignment="1">
      <alignment horizontal="center" vertical="center"/>
    </xf>
    <xf numFmtId="0" fontId="70" fillId="2" borderId="0" xfId="0" applyFont="1" applyFill="1"/>
    <xf numFmtId="0" fontId="70" fillId="2" borderId="0" xfId="0" applyFont="1" applyFill="1" applyAlignment="1">
      <alignment wrapText="1"/>
    </xf>
    <xf numFmtId="0" fontId="2" fillId="0" borderId="1" xfId="0" applyFont="1" applyBorder="1" applyAlignment="1">
      <alignment horizontal="center" vertical="center"/>
    </xf>
    <xf numFmtId="0" fontId="70" fillId="0" borderId="0" xfId="0" applyFont="1"/>
    <xf numFmtId="0" fontId="70" fillId="0" borderId="0" xfId="0" applyFont="1" applyAlignment="1">
      <alignment wrapText="1"/>
    </xf>
    <xf numFmtId="0" fontId="70" fillId="0" borderId="1" xfId="0" applyFont="1" applyBorder="1" applyAlignment="1">
      <alignment wrapText="1"/>
    </xf>
    <xf numFmtId="0" fontId="23" fillId="0" borderId="1" xfId="0" applyFont="1" applyBorder="1" applyAlignment="1">
      <alignment horizontal="center" vertical="top"/>
    </xf>
    <xf numFmtId="0" fontId="15" fillId="2" borderId="1" xfId="0" applyFont="1" applyFill="1" applyBorder="1" applyAlignment="1">
      <alignment horizontal="center" vertical="center"/>
    </xf>
    <xf numFmtId="0" fontId="7" fillId="0" borderId="1" xfId="0" applyFont="1" applyBorder="1" applyAlignment="1">
      <alignment horizontal="center" vertical="center"/>
    </xf>
    <xf numFmtId="0" fontId="7" fillId="2" borderId="1" xfId="0" applyFont="1" applyFill="1" applyBorder="1" applyAlignment="1">
      <alignment horizontal="center" vertical="center"/>
    </xf>
    <xf numFmtId="0" fontId="15" fillId="0" borderId="1" xfId="0" applyFont="1" applyBorder="1" applyAlignment="1">
      <alignment horizontal="center" vertical="center"/>
    </xf>
    <xf numFmtId="0" fontId="10" fillId="2" borderId="1" xfId="1" applyFont="1" applyFill="1" applyBorder="1" applyAlignment="1" applyProtection="1">
      <alignment wrapText="1"/>
    </xf>
    <xf numFmtId="0" fontId="70" fillId="10" borderId="0" xfId="0" applyFont="1" applyFill="1"/>
    <xf numFmtId="0" fontId="18" fillId="10" borderId="1" xfId="0" applyFont="1" applyFill="1" applyBorder="1" applyAlignment="1">
      <alignment horizontal="left" vertical="top" wrapText="1"/>
    </xf>
    <xf numFmtId="0" fontId="6" fillId="10" borderId="1" xfId="0" applyFont="1" applyFill="1" applyBorder="1" applyAlignment="1">
      <alignment horizontal="center" vertical="center"/>
    </xf>
    <xf numFmtId="2" fontId="6" fillId="10" borderId="1" xfId="0" applyNumberFormat="1" applyFont="1" applyFill="1" applyBorder="1" applyAlignment="1">
      <alignment horizontal="center" vertical="center"/>
    </xf>
    <xf numFmtId="0" fontId="26" fillId="2" borderId="1" xfId="0" applyFont="1" applyFill="1" applyBorder="1" applyAlignment="1">
      <alignment vertical="center" wrapText="1"/>
    </xf>
    <xf numFmtId="2" fontId="26" fillId="0" borderId="1" xfId="1" applyNumberFormat="1" applyFont="1" applyBorder="1" applyAlignment="1" applyProtection="1">
      <alignment vertical="center"/>
    </xf>
    <xf numFmtId="0" fontId="71" fillId="0" borderId="1" xfId="0" applyFont="1" applyBorder="1" applyAlignment="1">
      <alignment horizontal="left" vertical="top" wrapText="1"/>
    </xf>
    <xf numFmtId="0" fontId="20" fillId="0" borderId="1" xfId="0" applyFont="1" applyBorder="1" applyAlignment="1">
      <alignment horizontal="center" vertical="center"/>
    </xf>
    <xf numFmtId="2" fontId="26" fillId="0" borderId="1" xfId="1" applyNumberFormat="1" applyFont="1" applyBorder="1" applyAlignment="1" applyProtection="1">
      <alignment vertical="center" wrapText="1"/>
    </xf>
    <xf numFmtId="0" fontId="9" fillId="2" borderId="1" xfId="0" applyFont="1" applyFill="1" applyBorder="1" applyAlignment="1">
      <alignment vertical="center" wrapText="1"/>
    </xf>
    <xf numFmtId="0" fontId="73" fillId="2" borderId="0" xfId="0" applyFont="1" applyFill="1"/>
    <xf numFmtId="49" fontId="1" fillId="2" borderId="2" xfId="0" applyNumberFormat="1" applyFont="1" applyFill="1" applyBorder="1" applyAlignment="1">
      <alignment horizontal="center" vertical="center"/>
    </xf>
    <xf numFmtId="0" fontId="69" fillId="2" borderId="1" xfId="0" applyFont="1" applyFill="1" applyBorder="1" applyAlignment="1">
      <alignment vertical="top" wrapText="1"/>
    </xf>
    <xf numFmtId="0" fontId="69" fillId="2" borderId="1" xfId="0" applyFont="1" applyFill="1" applyBorder="1" applyAlignment="1">
      <alignment vertical="center" wrapText="1"/>
    </xf>
    <xf numFmtId="0" fontId="69" fillId="2" borderId="1" xfId="0" applyFont="1" applyFill="1" applyBorder="1" applyAlignment="1">
      <alignment wrapText="1"/>
    </xf>
    <xf numFmtId="0" fontId="69" fillId="2" borderId="1" xfId="0" applyFont="1" applyFill="1" applyBorder="1" applyAlignment="1">
      <alignment horizontal="left" vertical="center" wrapText="1"/>
    </xf>
    <xf numFmtId="0" fontId="69" fillId="2" borderId="1" xfId="0" applyFont="1" applyFill="1" applyBorder="1" applyAlignment="1">
      <alignment horizontal="left" wrapText="1"/>
    </xf>
    <xf numFmtId="0" fontId="6" fillId="2" borderId="1" xfId="0" applyFont="1" applyFill="1" applyBorder="1" applyAlignment="1">
      <alignment vertical="center" wrapText="1"/>
    </xf>
    <xf numFmtId="0" fontId="6" fillId="2" borderId="1" xfId="0" applyFont="1" applyFill="1" applyBorder="1" applyAlignment="1">
      <alignment wrapText="1"/>
    </xf>
    <xf numFmtId="0" fontId="69" fillId="2" borderId="1" xfId="0" applyFont="1" applyFill="1" applyBorder="1"/>
    <xf numFmtId="0" fontId="69" fillId="2" borderId="1" xfId="0" applyFont="1" applyFill="1" applyBorder="1" applyAlignment="1">
      <alignment horizontal="center" vertical="center" wrapText="1"/>
    </xf>
    <xf numFmtId="2" fontId="69" fillId="2" borderId="1" xfId="0" applyNumberFormat="1"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0" fontId="6" fillId="2" borderId="1" xfId="0" applyFont="1" applyFill="1" applyBorder="1" applyAlignment="1" applyProtection="1">
      <alignment horizontal="center" vertical="center"/>
      <protection hidden="1"/>
    </xf>
    <xf numFmtId="2" fontId="10" fillId="2" borderId="1" xfId="1" applyNumberFormat="1" applyFont="1" applyFill="1" applyBorder="1" applyProtection="1"/>
    <xf numFmtId="0" fontId="1" fillId="2" borderId="1" xfId="0" applyFont="1" applyFill="1" applyBorder="1" applyAlignment="1">
      <alignment horizontal="center"/>
    </xf>
    <xf numFmtId="2" fontId="1" fillId="2" borderId="1" xfId="0" applyNumberFormat="1" applyFont="1" applyFill="1" applyBorder="1" applyAlignment="1">
      <alignment horizontal="center"/>
    </xf>
    <xf numFmtId="49" fontId="15" fillId="0" borderId="1" xfId="0" applyNumberFormat="1" applyFont="1" applyBorder="1" applyAlignment="1">
      <alignment horizontal="center" vertical="center"/>
    </xf>
    <xf numFmtId="0" fontId="10" fillId="0" borderId="1" xfId="0" applyFont="1" applyBorder="1" applyAlignment="1">
      <alignment horizontal="center" vertical="center" wrapText="1"/>
    </xf>
    <xf numFmtId="0" fontId="69" fillId="0" borderId="1" xfId="0" applyFont="1" applyBorder="1" applyAlignment="1">
      <alignment wrapText="1"/>
    </xf>
    <xf numFmtId="0" fontId="72" fillId="0" borderId="1" xfId="0" applyFont="1" applyBorder="1" applyAlignment="1">
      <alignment horizontal="left" vertical="top" wrapText="1"/>
    </xf>
    <xf numFmtId="0" fontId="48" fillId="2" borderId="1" xfId="1" applyFont="1" applyFill="1" applyBorder="1" applyAlignment="1" applyProtection="1">
      <alignment horizontal="center" vertical="top"/>
    </xf>
    <xf numFmtId="0" fontId="16" fillId="0" borderId="1" xfId="1" applyFont="1" applyBorder="1" applyAlignment="1" applyProtection="1">
      <alignment horizontal="left" vertical="center" wrapText="1"/>
    </xf>
    <xf numFmtId="0" fontId="7" fillId="0" borderId="1" xfId="0" applyFont="1" applyBorder="1" applyAlignment="1">
      <alignment horizontal="left" vertical="top" wrapText="1"/>
    </xf>
    <xf numFmtId="0" fontId="7" fillId="2" borderId="1" xfId="0" applyFont="1" applyFill="1" applyBorder="1" applyAlignment="1">
      <alignment horizontal="left" vertical="top" wrapText="1"/>
    </xf>
    <xf numFmtId="49" fontId="1" fillId="0" borderId="1" xfId="0" applyNumberFormat="1" applyFont="1" applyBorder="1" applyAlignment="1">
      <alignment horizontal="center" vertical="center"/>
    </xf>
    <xf numFmtId="0" fontId="2" fillId="0" borderId="1" xfId="0" applyFont="1" applyBorder="1" applyAlignment="1">
      <alignment horizontal="left" vertical="center"/>
    </xf>
    <xf numFmtId="0" fontId="1" fillId="0" borderId="1" xfId="0" applyFont="1" applyBorder="1" applyAlignment="1">
      <alignment horizontal="center" vertical="top"/>
    </xf>
    <xf numFmtId="2" fontId="1" fillId="0" borderId="1" xfId="0" applyNumberFormat="1" applyFont="1" applyBorder="1" applyAlignment="1">
      <alignment horizontal="center" vertical="center"/>
    </xf>
    <xf numFmtId="0" fontId="15" fillId="0" borderId="1" xfId="1" applyFont="1" applyBorder="1" applyAlignment="1" applyProtection="1">
      <alignment horizontal="center" vertical="top"/>
    </xf>
    <xf numFmtId="0" fontId="13" fillId="2" borderId="0" xfId="0" applyFont="1" applyFill="1" applyAlignment="1">
      <alignment vertical="center"/>
    </xf>
    <xf numFmtId="0" fontId="15" fillId="2" borderId="1" xfId="0" applyFont="1" applyFill="1" applyBorder="1" applyAlignment="1">
      <alignment wrapText="1"/>
    </xf>
    <xf numFmtId="0" fontId="1" fillId="2" borderId="4" xfId="0" applyFont="1" applyFill="1" applyBorder="1" applyAlignment="1">
      <alignment vertical="top" wrapText="1"/>
    </xf>
    <xf numFmtId="164" fontId="15" fillId="2" borderId="1" xfId="0" applyNumberFormat="1" applyFont="1" applyFill="1" applyBorder="1" applyAlignment="1">
      <alignment horizontal="center" vertical="center"/>
    </xf>
    <xf numFmtId="3" fontId="10" fillId="2" borderId="1" xfId="0" applyNumberFormat="1" applyFont="1" applyFill="1" applyBorder="1" applyAlignment="1">
      <alignment horizontal="center" vertical="center" wrapText="1"/>
    </xf>
    <xf numFmtId="2" fontId="7" fillId="2" borderId="1" xfId="0" applyNumberFormat="1" applyFont="1" applyFill="1" applyBorder="1" applyAlignment="1">
      <alignment horizontal="center" vertical="center"/>
    </xf>
    <xf numFmtId="0" fontId="2" fillId="10" borderId="1" xfId="0" applyFont="1" applyFill="1" applyBorder="1" applyAlignment="1">
      <alignment horizontal="center" vertical="center"/>
    </xf>
    <xf numFmtId="2" fontId="5" fillId="2" borderId="1" xfId="0" applyNumberFormat="1" applyFont="1" applyFill="1" applyBorder="1" applyAlignment="1">
      <alignment horizontal="center"/>
    </xf>
    <xf numFmtId="0" fontId="15" fillId="0" borderId="1" xfId="1" applyFont="1" applyBorder="1" applyAlignment="1" applyProtection="1">
      <alignment horizontal="center" vertical="center"/>
    </xf>
    <xf numFmtId="0" fontId="6" fillId="0" borderId="1" xfId="0" applyFont="1" applyBorder="1" applyAlignment="1">
      <alignment horizontal="center" vertical="center" wrapText="1"/>
    </xf>
    <xf numFmtId="0" fontId="15" fillId="10" borderId="1" xfId="0" applyFont="1" applyFill="1" applyBorder="1" applyAlignment="1">
      <alignment horizontal="center" vertical="center"/>
    </xf>
    <xf numFmtId="0" fontId="12" fillId="2" borderId="0" xfId="0" applyFont="1" applyFill="1" applyAlignment="1">
      <alignment wrapText="1"/>
    </xf>
    <xf numFmtId="0" fontId="6" fillId="2" borderId="7" xfId="0" applyFont="1" applyFill="1" applyBorder="1" applyAlignment="1">
      <alignment horizontal="center" vertical="center"/>
    </xf>
    <xf numFmtId="0" fontId="6" fillId="0" borderId="6" xfId="0" applyFont="1" applyBorder="1" applyAlignment="1" applyProtection="1">
      <alignment horizontal="center" vertical="center"/>
      <protection hidden="1"/>
    </xf>
    <xf numFmtId="0" fontId="6" fillId="2" borderId="1" xfId="0" applyFont="1" applyFill="1" applyBorder="1" applyAlignment="1">
      <alignment horizontal="left" wrapText="1"/>
    </xf>
    <xf numFmtId="2" fontId="6" fillId="2" borderId="1" xfId="0" applyNumberFormat="1" applyFont="1" applyFill="1" applyBorder="1" applyAlignment="1">
      <alignment horizontal="center" vertical="center" wrapText="1"/>
    </xf>
    <xf numFmtId="49" fontId="15" fillId="0" borderId="0" xfId="0" applyNumberFormat="1" applyFont="1" applyAlignment="1">
      <alignment horizontal="left" vertical="top" wrapText="1"/>
    </xf>
    <xf numFmtId="0" fontId="13" fillId="0" borderId="0" xfId="0" applyFont="1" applyAlignment="1">
      <alignment wrapText="1"/>
    </xf>
    <xf numFmtId="0" fontId="71" fillId="0" borderId="1" xfId="0" applyFont="1" applyBorder="1" applyAlignment="1">
      <alignment horizontal="left" vertical="center" wrapText="1"/>
    </xf>
    <xf numFmtId="0" fontId="6" fillId="0" borderId="1" xfId="1" applyFont="1" applyBorder="1" applyAlignment="1" applyProtection="1">
      <alignment horizontal="center" vertical="center"/>
    </xf>
    <xf numFmtId="2" fontId="6" fillId="0" borderId="1" xfId="1" applyNumberFormat="1" applyFont="1" applyBorder="1" applyAlignment="1" applyProtection="1">
      <alignment horizontal="center" vertical="center"/>
    </xf>
    <xf numFmtId="2" fontId="7" fillId="0" borderId="1" xfId="0" applyNumberFormat="1" applyFont="1" applyBorder="1" applyAlignment="1">
      <alignment horizontal="center" vertical="center"/>
    </xf>
    <xf numFmtId="1" fontId="6" fillId="0" borderId="1" xfId="0" applyNumberFormat="1" applyFont="1" applyBorder="1" applyAlignment="1">
      <alignment horizontal="center" vertical="center" wrapText="1"/>
    </xf>
    <xf numFmtId="0" fontId="30" fillId="2" borderId="0" xfId="0" applyFont="1" applyFill="1" applyAlignment="1">
      <alignment wrapText="1"/>
    </xf>
    <xf numFmtId="0" fontId="21" fillId="2" borderId="0" xfId="0" applyFont="1" applyFill="1" applyAlignment="1">
      <alignment wrapText="1"/>
    </xf>
    <xf numFmtId="1" fontId="69" fillId="0" borderId="1" xfId="0" applyNumberFormat="1" applyFont="1" applyBorder="1" applyAlignment="1">
      <alignment horizontal="center" vertical="center" wrapText="1"/>
    </xf>
    <xf numFmtId="0" fontId="79" fillId="2" borderId="0" xfId="0" applyFont="1" applyFill="1"/>
    <xf numFmtId="0" fontId="79" fillId="2" borderId="0" xfId="0" applyFont="1" applyFill="1" applyAlignment="1">
      <alignment wrapText="1"/>
    </xf>
    <xf numFmtId="0" fontId="26" fillId="0" borderId="1" xfId="0" applyFont="1" applyBorder="1"/>
    <xf numFmtId="2" fontId="6" fillId="2" borderId="7" xfId="0" applyNumberFormat="1" applyFont="1" applyFill="1" applyBorder="1" applyAlignment="1">
      <alignment horizontal="center" vertical="center"/>
    </xf>
    <xf numFmtId="0" fontId="26" fillId="0" borderId="1" xfId="0" applyFont="1" applyBorder="1" applyAlignment="1">
      <alignment wrapText="1"/>
    </xf>
    <xf numFmtId="0" fontId="70" fillId="0" borderId="1" xfId="0" applyFont="1" applyBorder="1" applyAlignment="1">
      <alignment vertical="center" wrapText="1"/>
    </xf>
    <xf numFmtId="0" fontId="15" fillId="0" borderId="1" xfId="1" applyFont="1" applyBorder="1" applyAlignment="1" applyProtection="1">
      <alignment horizontal="center" vertical="center" wrapText="1"/>
    </xf>
    <xf numFmtId="0" fontId="6" fillId="0" borderId="1" xfId="0" applyFont="1" applyBorder="1" applyAlignment="1">
      <alignment vertical="center"/>
    </xf>
    <xf numFmtId="0" fontId="13" fillId="2" borderId="0" xfId="0" applyFont="1" applyFill="1" applyAlignment="1">
      <alignment vertical="center" wrapText="1"/>
    </xf>
    <xf numFmtId="0" fontId="18" fillId="2" borderId="1" xfId="0" applyFont="1" applyFill="1" applyBorder="1" applyAlignment="1">
      <alignment horizontal="left" vertical="center" wrapText="1"/>
    </xf>
    <xf numFmtId="0" fontId="71" fillId="2" borderId="1" xfId="0" applyFont="1" applyFill="1" applyBorder="1" applyAlignment="1">
      <alignment horizontal="left" vertical="center" wrapText="1"/>
    </xf>
    <xf numFmtId="0" fontId="78" fillId="2" borderId="0" xfId="0" applyFont="1" applyFill="1" applyAlignment="1">
      <alignment wrapText="1"/>
    </xf>
    <xf numFmtId="0" fontId="4" fillId="2" borderId="0" xfId="0" applyFont="1" applyFill="1" applyAlignment="1">
      <alignment wrapText="1"/>
    </xf>
    <xf numFmtId="2" fontId="15" fillId="2" borderId="1" xfId="0" applyNumberFormat="1" applyFont="1" applyFill="1" applyBorder="1" applyAlignment="1">
      <alignment horizontal="center" vertical="center"/>
    </xf>
    <xf numFmtId="0" fontId="7" fillId="0" borderId="7" xfId="0" applyFont="1" applyBorder="1" applyAlignment="1">
      <alignment horizontal="left" vertical="top" wrapText="1"/>
    </xf>
    <xf numFmtId="0" fontId="7" fillId="0" borderId="1" xfId="0" applyFont="1" applyBorder="1" applyAlignment="1">
      <alignment vertical="center" wrapText="1"/>
    </xf>
    <xf numFmtId="0" fontId="7" fillId="10" borderId="1" xfId="0" applyFont="1" applyFill="1" applyBorder="1" applyAlignment="1">
      <alignment vertical="center" wrapText="1"/>
    </xf>
    <xf numFmtId="0" fontId="7" fillId="10" borderId="1" xfId="0" applyFont="1" applyFill="1" applyBorder="1" applyAlignment="1">
      <alignment horizontal="left" vertical="center" wrapText="1"/>
    </xf>
    <xf numFmtId="0" fontId="56" fillId="0" borderId="0" xfId="0" applyFont="1" applyAlignment="1">
      <alignment wrapText="1" shrinkToFit="1"/>
    </xf>
    <xf numFmtId="0" fontId="6" fillId="2" borderId="2"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xf numFmtId="0" fontId="15" fillId="0" borderId="2" xfId="0" applyFont="1" applyBorder="1" applyAlignment="1">
      <alignment horizontal="left" vertical="top" wrapText="1"/>
    </xf>
    <xf numFmtId="0" fontId="15" fillId="0" borderId="3" xfId="0" applyFont="1" applyBorder="1" applyAlignment="1">
      <alignment horizontal="left" vertical="top" wrapText="1"/>
    </xf>
    <xf numFmtId="0" fontId="15" fillId="0" borderId="4" xfId="0" applyFont="1" applyBorder="1" applyAlignment="1">
      <alignment horizontal="left" vertical="top" wrapText="1"/>
    </xf>
    <xf numFmtId="0" fontId="15" fillId="2" borderId="2" xfId="0" applyFont="1" applyFill="1" applyBorder="1" applyAlignment="1">
      <alignment horizontal="left" vertical="top" wrapText="1"/>
    </xf>
    <xf numFmtId="0" fontId="15" fillId="2" borderId="3" xfId="0" applyFont="1" applyFill="1" applyBorder="1" applyAlignment="1">
      <alignment horizontal="left" vertical="top" wrapText="1"/>
    </xf>
    <xf numFmtId="0" fontId="15" fillId="2" borderId="4" xfId="0" applyFont="1" applyFill="1" applyBorder="1" applyAlignment="1">
      <alignment horizontal="left" vertical="top" wrapText="1"/>
    </xf>
    <xf numFmtId="0" fontId="6" fillId="2" borderId="2" xfId="0" applyFont="1" applyFill="1" applyBorder="1" applyAlignment="1">
      <alignment horizontal="left" vertical="top"/>
    </xf>
    <xf numFmtId="0" fontId="6" fillId="2" borderId="4" xfId="0" applyFont="1" applyFill="1" applyBorder="1" applyAlignment="1">
      <alignment horizontal="left" vertical="top"/>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51" fillId="4" borderId="13" xfId="0" applyFont="1" applyFill="1" applyBorder="1" applyAlignment="1">
      <alignment vertical="center" wrapText="1"/>
    </xf>
    <xf numFmtId="0" fontId="51" fillId="4" borderId="14" xfId="0" applyFont="1" applyFill="1" applyBorder="1" applyAlignment="1">
      <alignment vertical="center" wrapText="1"/>
    </xf>
    <xf numFmtId="0" fontId="51" fillId="5" borderId="2" xfId="0" applyFont="1" applyFill="1" applyBorder="1" applyAlignment="1" applyProtection="1">
      <alignment horizontal="center" vertical="center" wrapText="1"/>
      <protection locked="0"/>
    </xf>
    <xf numFmtId="0" fontId="51" fillId="4" borderId="3" xfId="0" applyFont="1" applyFill="1" applyBorder="1" applyAlignment="1" applyProtection="1">
      <alignment horizontal="center" vertical="center" wrapText="1"/>
      <protection locked="0"/>
    </xf>
    <xf numFmtId="0" fontId="51" fillId="4" borderId="4" xfId="0" applyFont="1" applyFill="1" applyBorder="1" applyAlignment="1" applyProtection="1">
      <alignment horizontal="center" vertical="center" wrapText="1"/>
      <protection locked="0"/>
    </xf>
    <xf numFmtId="0" fontId="51" fillId="4" borderId="2" xfId="0" applyFont="1" applyFill="1" applyBorder="1" applyAlignment="1">
      <alignment vertical="center" wrapText="1"/>
    </xf>
    <xf numFmtId="0" fontId="51" fillId="4" borderId="4" xfId="0" applyFont="1" applyFill="1" applyBorder="1" applyAlignment="1">
      <alignment vertical="center" wrapText="1"/>
    </xf>
    <xf numFmtId="49" fontId="53" fillId="4" borderId="19" xfId="0" applyNumberFormat="1" applyFont="1" applyFill="1" applyBorder="1" applyAlignment="1">
      <alignment horizontal="left" vertical="center" wrapText="1"/>
    </xf>
    <xf numFmtId="0" fontId="51" fillId="4" borderId="20" xfId="0" applyFont="1" applyFill="1" applyBorder="1"/>
    <xf numFmtId="0" fontId="51" fillId="5" borderId="16" xfId="0" applyFont="1" applyFill="1" applyBorder="1" applyAlignment="1" applyProtection="1">
      <alignment horizontal="center" vertical="center" wrapText="1"/>
      <protection locked="0"/>
    </xf>
    <xf numFmtId="0" fontId="46" fillId="2" borderId="2" xfId="0" applyFont="1" applyFill="1" applyBorder="1" applyAlignment="1">
      <alignment horizontal="left" vertical="top"/>
    </xf>
    <xf numFmtId="0" fontId="46" fillId="2" borderId="3" xfId="0" applyFont="1" applyFill="1" applyBorder="1" applyAlignment="1">
      <alignment horizontal="left" vertical="top"/>
    </xf>
    <xf numFmtId="0" fontId="46" fillId="2" borderId="4" xfId="0" applyFont="1" applyFill="1" applyBorder="1" applyAlignment="1">
      <alignment horizontal="left" vertical="top"/>
    </xf>
    <xf numFmtId="49" fontId="53" fillId="4" borderId="19" xfId="0" applyNumberFormat="1" applyFont="1" applyFill="1" applyBorder="1" applyAlignment="1">
      <alignment horizontal="left" vertical="center"/>
    </xf>
    <xf numFmtId="4" fontId="53" fillId="4" borderId="20" xfId="0" applyNumberFormat="1" applyFont="1" applyFill="1" applyBorder="1" applyAlignment="1">
      <alignment horizontal="left" vertical="center"/>
    </xf>
    <xf numFmtId="49" fontId="53" fillId="4" borderId="17" xfId="0" applyNumberFormat="1" applyFont="1" applyFill="1" applyBorder="1" applyAlignment="1">
      <alignment horizontal="left" vertical="center"/>
    </xf>
    <xf numFmtId="4" fontId="53" fillId="4" borderId="18" xfId="0" applyNumberFormat="1" applyFont="1" applyFill="1" applyBorder="1" applyAlignment="1">
      <alignment horizontal="left" vertical="center"/>
    </xf>
    <xf numFmtId="49" fontId="1" fillId="2" borderId="0" xfId="0" applyNumberFormat="1" applyFont="1" applyFill="1" applyAlignment="1">
      <alignment horizontal="center" vertical="center" wrapText="1" shrinkToFit="1"/>
    </xf>
    <xf numFmtId="0" fontId="0" fillId="0" borderId="0" xfId="0" applyAlignment="1">
      <alignment wrapText="1" shrinkToFit="1"/>
    </xf>
    <xf numFmtId="0" fontId="55" fillId="4" borderId="0" xfId="0" applyFont="1" applyFill="1" applyAlignment="1">
      <alignment horizontal="left"/>
    </xf>
    <xf numFmtId="0" fontId="49" fillId="0" borderId="0" xfId="0" applyFont="1"/>
    <xf numFmtId="0" fontId="51" fillId="4" borderId="0" xfId="0" applyFont="1" applyFill="1" applyAlignment="1">
      <alignment horizontal="left" wrapText="1" shrinkToFit="1"/>
    </xf>
    <xf numFmtId="0" fontId="51" fillId="5" borderId="0" xfId="0" applyFont="1" applyFill="1" applyAlignment="1" applyProtection="1">
      <alignment horizontal="left"/>
      <protection locked="0"/>
    </xf>
    <xf numFmtId="0" fontId="51" fillId="4" borderId="0" xfId="0" applyFont="1" applyFill="1" applyAlignment="1" applyProtection="1">
      <alignment horizontal="left"/>
      <protection locked="0"/>
    </xf>
    <xf numFmtId="0" fontId="52" fillId="4" borderId="8" xfId="0" applyFont="1" applyFill="1" applyBorder="1"/>
    <xf numFmtId="0" fontId="51" fillId="4" borderId="0" xfId="0" applyFont="1" applyFill="1"/>
    <xf numFmtId="0" fontId="51" fillId="4" borderId="0" xfId="0" applyFont="1" applyFill="1" applyAlignment="1">
      <alignment vertical="center" wrapText="1"/>
    </xf>
    <xf numFmtId="0" fontId="0" fillId="4" borderId="0" xfId="0" applyFill="1"/>
    <xf numFmtId="0" fontId="51" fillId="0" borderId="2" xfId="0" applyFont="1" applyBorder="1" applyAlignment="1" applyProtection="1">
      <alignment horizontal="center" vertical="center" wrapText="1"/>
      <protection locked="0"/>
    </xf>
    <xf numFmtId="0" fontId="51" fillId="0" borderId="3" xfId="0" applyFont="1" applyBorder="1" applyAlignment="1" applyProtection="1">
      <alignment horizontal="center" vertical="center" wrapText="1"/>
      <protection locked="0"/>
    </xf>
    <xf numFmtId="0" fontId="51" fillId="0" borderId="4" xfId="0" applyFont="1" applyBorder="1" applyAlignment="1" applyProtection="1">
      <alignment horizontal="center" vertical="center" wrapText="1"/>
      <protection locked="0"/>
    </xf>
    <xf numFmtId="0" fontId="5" fillId="2" borderId="2" xfId="0" applyFont="1" applyFill="1" applyBorder="1" applyAlignment="1">
      <alignment horizontal="right" vertical="top"/>
    </xf>
    <xf numFmtId="0" fontId="5" fillId="2" borderId="3" xfId="0" applyFont="1" applyFill="1" applyBorder="1" applyAlignment="1">
      <alignment horizontal="right" vertical="top"/>
    </xf>
    <xf numFmtId="0" fontId="0" fillId="0" borderId="4" xfId="0" applyBorder="1"/>
    <xf numFmtId="0" fontId="19" fillId="2" borderId="2" xfId="1" applyFont="1" applyFill="1" applyBorder="1" applyAlignment="1" applyProtection="1">
      <alignment horizontal="right" vertical="top"/>
    </xf>
    <xf numFmtId="0" fontId="19" fillId="2" borderId="3" xfId="1" applyFont="1" applyFill="1" applyBorder="1" applyAlignment="1" applyProtection="1">
      <alignment horizontal="right" vertical="top"/>
    </xf>
    <xf numFmtId="0" fontId="2" fillId="2" borderId="2" xfId="0" applyFont="1" applyFill="1" applyBorder="1" applyAlignment="1">
      <alignment horizontal="right"/>
    </xf>
    <xf numFmtId="0" fontId="2" fillId="2" borderId="3" xfId="0" applyFont="1" applyFill="1" applyBorder="1" applyAlignment="1">
      <alignment horizontal="right"/>
    </xf>
    <xf numFmtId="0" fontId="2" fillId="2" borderId="2" xfId="0" applyFont="1" applyFill="1" applyBorder="1" applyAlignment="1">
      <alignment horizontal="right" vertical="top"/>
    </xf>
    <xf numFmtId="0" fontId="2" fillId="2" borderId="3" xfId="0" applyFont="1" applyFill="1" applyBorder="1" applyAlignment="1">
      <alignment horizontal="right" vertical="top"/>
    </xf>
    <xf numFmtId="0" fontId="6" fillId="2" borderId="3" xfId="0" applyFont="1" applyFill="1" applyBorder="1" applyAlignment="1">
      <alignment horizontal="left" vertical="top"/>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 fillId="2" borderId="2" xfId="0" applyFont="1" applyFill="1" applyBorder="1" applyAlignment="1">
      <alignment horizontal="left" vertical="top" wrapText="1" shrinkToFit="1"/>
    </xf>
    <xf numFmtId="0" fontId="1" fillId="2" borderId="4" xfId="0" applyFont="1" applyFill="1" applyBorder="1" applyAlignment="1">
      <alignment horizontal="left" vertical="top" wrapText="1" shrinkToFit="1"/>
    </xf>
    <xf numFmtId="0" fontId="1" fillId="2" borderId="3" xfId="0" applyFont="1" applyFill="1" applyBorder="1" applyAlignment="1">
      <alignment horizontal="left" vertical="top" wrapText="1" shrinkToFit="1"/>
    </xf>
    <xf numFmtId="49" fontId="6" fillId="2" borderId="5" xfId="0" applyNumberFormat="1" applyFont="1" applyFill="1" applyBorder="1" applyAlignment="1">
      <alignment horizontal="left" vertical="center" wrapText="1" shrinkToFit="1"/>
    </xf>
    <xf numFmtId="0" fontId="0" fillId="2" borderId="5" xfId="0" applyFill="1" applyBorder="1" applyAlignment="1">
      <alignment wrapText="1" shrinkToFit="1"/>
    </xf>
    <xf numFmtId="0" fontId="7" fillId="2" borderId="2" xfId="0" applyFont="1" applyFill="1" applyBorder="1" applyAlignment="1">
      <alignment horizontal="left" vertical="top" wrapText="1" shrinkToFit="1"/>
    </xf>
    <xf numFmtId="0" fontId="7" fillId="2" borderId="3" xfId="0" applyFont="1" applyFill="1" applyBorder="1" applyAlignment="1">
      <alignment horizontal="left" vertical="top" wrapText="1" shrinkToFit="1"/>
    </xf>
    <xf numFmtId="0" fontId="7" fillId="2" borderId="4" xfId="0" applyFont="1" applyFill="1" applyBorder="1" applyAlignment="1">
      <alignment horizontal="left" vertical="top" wrapText="1" shrinkToFit="1"/>
    </xf>
    <xf numFmtId="0" fontId="15" fillId="0" borderId="2" xfId="0" applyFont="1" applyBorder="1" applyAlignment="1">
      <alignment vertical="top" wrapText="1"/>
    </xf>
    <xf numFmtId="0" fontId="15" fillId="0" borderId="3" xfId="0" applyFont="1" applyBorder="1" applyAlignment="1">
      <alignment vertical="top" wrapText="1"/>
    </xf>
    <xf numFmtId="0" fontId="15" fillId="0" borderId="4" xfId="0" applyFont="1" applyBorder="1" applyAlignment="1">
      <alignment vertical="top" wrapText="1"/>
    </xf>
    <xf numFmtId="0" fontId="6" fillId="2" borderId="1"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2" borderId="4" xfId="0" applyFont="1" applyFill="1" applyBorder="1" applyAlignment="1">
      <alignment horizontal="left" vertical="top" wrapText="1"/>
    </xf>
    <xf numFmtId="14" fontId="6" fillId="2" borderId="2" xfId="0" applyNumberFormat="1" applyFont="1" applyFill="1" applyBorder="1" applyAlignment="1">
      <alignment horizontal="left" vertical="top" wrapText="1"/>
    </xf>
    <xf numFmtId="14" fontId="6" fillId="2" borderId="3" xfId="0" applyNumberFormat="1" applyFont="1" applyFill="1" applyBorder="1" applyAlignment="1">
      <alignment horizontal="left" vertical="top" wrapText="1"/>
    </xf>
    <xf numFmtId="14" fontId="6" fillId="2" borderId="4" xfId="0" applyNumberFormat="1" applyFont="1" applyFill="1" applyBorder="1" applyAlignment="1">
      <alignment horizontal="left" vertical="top" wrapText="1"/>
    </xf>
    <xf numFmtId="0" fontId="2" fillId="2" borderId="5" xfId="0" applyFont="1" applyFill="1" applyBorder="1" applyAlignment="1">
      <alignment horizontal="center" vertical="top" wrapText="1"/>
    </xf>
    <xf numFmtId="0" fontId="6" fillId="2" borderId="0" xfId="0" applyFont="1" applyFill="1" applyAlignment="1">
      <alignment horizontal="left" vertical="top" wrapText="1"/>
    </xf>
    <xf numFmtId="0" fontId="15" fillId="2" borderId="2" xfId="0" applyFont="1" applyFill="1" applyBorder="1" applyAlignment="1">
      <alignment horizontal="left" vertical="top"/>
    </xf>
    <xf numFmtId="0" fontId="15" fillId="2" borderId="3" xfId="0" applyFont="1" applyFill="1" applyBorder="1" applyAlignment="1">
      <alignment horizontal="left" vertical="top"/>
    </xf>
    <xf numFmtId="0" fontId="15" fillId="2" borderId="4" xfId="0" applyFont="1" applyFill="1" applyBorder="1" applyAlignment="1">
      <alignment horizontal="left" vertical="top"/>
    </xf>
    <xf numFmtId="0" fontId="17" fillId="2" borderId="2" xfId="0" applyFont="1" applyFill="1" applyBorder="1" applyAlignment="1">
      <alignment horizontal="left" vertical="top"/>
    </xf>
    <xf numFmtId="0" fontId="17" fillId="2" borderId="3" xfId="0" applyFont="1" applyFill="1" applyBorder="1" applyAlignment="1">
      <alignment horizontal="left" vertical="top"/>
    </xf>
    <xf numFmtId="0" fontId="17" fillId="2" borderId="4" xfId="0" applyFont="1" applyFill="1" applyBorder="1" applyAlignment="1">
      <alignment horizontal="left" vertical="top"/>
    </xf>
    <xf numFmtId="0" fontId="2" fillId="2" borderId="5" xfId="0" applyFont="1" applyFill="1" applyBorder="1" applyAlignment="1">
      <alignment horizontal="left" vertical="top" wrapText="1"/>
    </xf>
    <xf numFmtId="0" fontId="16" fillId="0" borderId="0" xfId="0" applyFont="1" applyAlignment="1">
      <alignment horizontal="center" wrapText="1"/>
    </xf>
    <xf numFmtId="0" fontId="2" fillId="0" borderId="0" xfId="0" applyFont="1" applyAlignment="1">
      <alignment horizontal="center" vertical="top" wrapText="1"/>
    </xf>
    <xf numFmtId="0" fontId="10" fillId="2" borderId="2" xfId="0" applyFont="1" applyFill="1" applyBorder="1" applyAlignment="1">
      <alignment horizontal="left" vertical="top"/>
    </xf>
    <xf numFmtId="0" fontId="10" fillId="2" borderId="3" xfId="0" applyFont="1" applyFill="1" applyBorder="1" applyAlignment="1">
      <alignment horizontal="left" vertical="top"/>
    </xf>
    <xf numFmtId="0" fontId="10" fillId="2" borderId="4" xfId="0" applyFont="1" applyFill="1" applyBorder="1" applyAlignment="1">
      <alignment horizontal="left" vertical="top"/>
    </xf>
    <xf numFmtId="49" fontId="6" fillId="2" borderId="0" xfId="0" applyNumberFormat="1" applyFont="1" applyFill="1" applyAlignment="1">
      <alignment horizontal="left" vertical="center" wrapText="1" shrinkToFit="1"/>
    </xf>
    <xf numFmtId="0" fontId="0" fillId="2" borderId="0" xfId="0" applyFill="1" applyAlignment="1">
      <alignment wrapText="1" shrinkToFit="1"/>
    </xf>
    <xf numFmtId="0" fontId="15" fillId="2" borderId="2" xfId="0" applyFont="1" applyFill="1" applyBorder="1" applyAlignment="1">
      <alignment vertical="top" wrapText="1"/>
    </xf>
    <xf numFmtId="0" fontId="15" fillId="2" borderId="3" xfId="0" applyFont="1" applyFill="1" applyBorder="1" applyAlignment="1">
      <alignment vertical="top" wrapText="1"/>
    </xf>
    <xf numFmtId="0" fontId="15" fillId="2" borderId="4" xfId="0" applyFont="1" applyFill="1" applyBorder="1" applyAlignment="1">
      <alignment vertical="top" wrapText="1"/>
    </xf>
    <xf numFmtId="0" fontId="6" fillId="2" borderId="2" xfId="6" applyFont="1" applyFill="1" applyBorder="1" applyAlignment="1">
      <alignment horizontal="left" vertical="center" wrapText="1"/>
    </xf>
    <xf numFmtId="0" fontId="6" fillId="2" borderId="3" xfId="6" applyFont="1" applyFill="1" applyBorder="1" applyAlignment="1">
      <alignment horizontal="left" vertical="center" wrapText="1"/>
    </xf>
    <xf numFmtId="0" fontId="6" fillId="2" borderId="4" xfId="6" applyFont="1" applyFill="1" applyBorder="1" applyAlignment="1">
      <alignment horizontal="left" vertical="center" wrapText="1"/>
    </xf>
    <xf numFmtId="0" fontId="1" fillId="2" borderId="0" xfId="0" applyFont="1" applyFill="1" applyAlignment="1">
      <alignment horizontal="right" vertical="top"/>
    </xf>
    <xf numFmtId="0" fontId="58" fillId="2" borderId="0" xfId="0" applyFont="1" applyFill="1" applyAlignment="1">
      <alignment horizontal="center"/>
    </xf>
    <xf numFmtId="0" fontId="14" fillId="2" borderId="0" xfId="0" applyFont="1" applyFill="1" applyAlignment="1">
      <alignment horizontal="right" vertical="top"/>
    </xf>
    <xf numFmtId="0" fontId="5" fillId="0" borderId="0" xfId="0" applyFont="1" applyAlignment="1">
      <alignment horizontal="center" vertical="top" wrapText="1"/>
    </xf>
    <xf numFmtId="0" fontId="64" fillId="0" borderId="2" xfId="0" applyFont="1" applyBorder="1" applyAlignment="1">
      <alignment horizontal="left" vertical="top" wrapText="1"/>
    </xf>
    <xf numFmtId="0" fontId="64" fillId="0" borderId="3" xfId="0" applyFont="1" applyBorder="1" applyAlignment="1">
      <alignment horizontal="left" vertical="top" wrapText="1"/>
    </xf>
    <xf numFmtId="0" fontId="64" fillId="0" borderId="4" xfId="0" applyFont="1" applyBorder="1" applyAlignment="1">
      <alignment horizontal="left" vertical="top"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2" xfId="0" applyFont="1" applyFill="1" applyBorder="1" applyAlignment="1">
      <alignment horizontal="left"/>
    </xf>
    <xf numFmtId="0" fontId="6" fillId="2" borderId="3" xfId="0" applyFont="1" applyFill="1" applyBorder="1" applyAlignment="1">
      <alignment horizontal="left"/>
    </xf>
    <xf numFmtId="0" fontId="6" fillId="2" borderId="4" xfId="0" applyFont="1" applyFill="1" applyBorder="1" applyAlignment="1">
      <alignment horizontal="left"/>
    </xf>
    <xf numFmtId="0" fontId="5" fillId="2" borderId="2" xfId="0" applyFont="1" applyFill="1" applyBorder="1" applyAlignment="1">
      <alignment vertical="top" wrapText="1"/>
    </xf>
    <xf numFmtId="0" fontId="5" fillId="2" borderId="3" xfId="0" applyFont="1" applyFill="1" applyBorder="1" applyAlignment="1">
      <alignment vertical="top" wrapText="1"/>
    </xf>
    <xf numFmtId="0" fontId="5" fillId="2" borderId="4" xfId="0" applyFont="1" applyFill="1" applyBorder="1" applyAlignment="1">
      <alignment vertical="top" wrapText="1"/>
    </xf>
    <xf numFmtId="0" fontId="2" fillId="0" borderId="5" xfId="0" applyFont="1" applyBorder="1" applyAlignment="1">
      <alignment horizontal="left" vertical="top" wrapText="1"/>
    </xf>
    <xf numFmtId="0" fontId="6" fillId="2" borderId="2" xfId="0" applyFont="1" applyFill="1" applyBorder="1" applyAlignment="1">
      <alignment horizontal="left" wrapText="1"/>
    </xf>
    <xf numFmtId="0" fontId="6" fillId="2" borderId="3" xfId="0" applyFont="1" applyFill="1" applyBorder="1" applyAlignment="1">
      <alignment horizontal="left" wrapText="1"/>
    </xf>
    <xf numFmtId="0" fontId="6" fillId="2" borderId="4" xfId="0" applyFont="1" applyFill="1" applyBorder="1" applyAlignment="1">
      <alignment horizontal="left"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2" fillId="2" borderId="0" xfId="0" applyFont="1" applyFill="1" applyAlignment="1">
      <alignment horizontal="center" vertical="top" wrapText="1"/>
    </xf>
    <xf numFmtId="0" fontId="1" fillId="2" borderId="0" xfId="0" applyFont="1" applyFill="1" applyAlignment="1">
      <alignment horizontal="center" vertical="top"/>
    </xf>
    <xf numFmtId="0" fontId="1" fillId="2" borderId="5" xfId="0" applyFont="1" applyFill="1" applyBorder="1" applyAlignment="1">
      <alignment horizontal="left" vertical="top" wrapText="1"/>
    </xf>
    <xf numFmtId="0" fontId="17" fillId="2" borderId="2" xfId="0" applyFont="1" applyFill="1" applyBorder="1"/>
    <xf numFmtId="0" fontId="17" fillId="2" borderId="3" xfId="0" applyFont="1" applyFill="1" applyBorder="1"/>
    <xf numFmtId="0" fontId="17" fillId="2" borderId="4" xfId="0" applyFont="1" applyFill="1" applyBorder="1"/>
    <xf numFmtId="0" fontId="15" fillId="2" borderId="1" xfId="0" applyFont="1" applyFill="1" applyBorder="1" applyAlignment="1">
      <alignment horizontal="left" vertical="top" wrapText="1"/>
    </xf>
    <xf numFmtId="0" fontId="2" fillId="2" borderId="2" xfId="0" applyFont="1" applyFill="1" applyBorder="1" applyAlignment="1">
      <alignment horizontal="center"/>
    </xf>
    <xf numFmtId="0" fontId="2" fillId="2" borderId="4" xfId="0" applyFont="1" applyFill="1" applyBorder="1" applyAlignment="1">
      <alignment horizontal="center"/>
    </xf>
    <xf numFmtId="0" fontId="5" fillId="2" borderId="2" xfId="0" applyFont="1" applyFill="1" applyBorder="1" applyAlignment="1">
      <alignment horizontal="left"/>
    </xf>
    <xf numFmtId="0" fontId="5" fillId="2" borderId="3" xfId="0" applyFont="1" applyFill="1" applyBorder="1" applyAlignment="1">
      <alignment horizontal="left"/>
    </xf>
    <xf numFmtId="0" fontId="5" fillId="2" borderId="4" xfId="0" applyFont="1" applyFill="1" applyBorder="1" applyAlignment="1">
      <alignment horizontal="left"/>
    </xf>
    <xf numFmtId="0" fontId="5" fillId="2" borderId="8" xfId="0" applyFont="1" applyFill="1" applyBorder="1" applyAlignment="1">
      <alignment horizontal="left" vertical="top" wrapText="1"/>
    </xf>
    <xf numFmtId="0" fontId="15" fillId="2" borderId="2" xfId="0" applyFont="1" applyFill="1" applyBorder="1" applyAlignment="1">
      <alignment vertical="top"/>
    </xf>
    <xf numFmtId="0" fontId="15" fillId="2" borderId="3" xfId="0" applyFont="1" applyFill="1" applyBorder="1" applyAlignment="1">
      <alignment vertical="top"/>
    </xf>
    <xf numFmtId="0" fontId="15" fillId="2" borderId="4" xfId="0" applyFont="1" applyFill="1" applyBorder="1" applyAlignment="1">
      <alignment vertical="top"/>
    </xf>
    <xf numFmtId="49" fontId="2" fillId="2" borderId="2" xfId="0" applyNumberFormat="1" applyFont="1" applyFill="1" applyBorder="1" applyAlignment="1">
      <alignment horizontal="left" vertical="center" wrapText="1"/>
    </xf>
    <xf numFmtId="49" fontId="2" fillId="2" borderId="3" xfId="0" applyNumberFormat="1" applyFont="1" applyFill="1" applyBorder="1" applyAlignment="1">
      <alignment horizontal="left" vertical="center" wrapText="1"/>
    </xf>
    <xf numFmtId="49" fontId="2" fillId="2" borderId="4" xfId="0" applyNumberFormat="1" applyFont="1" applyFill="1" applyBorder="1" applyAlignment="1">
      <alignment horizontal="left" vertical="center" wrapText="1"/>
    </xf>
    <xf numFmtId="0" fontId="6" fillId="2" borderId="12"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40" xfId="0" applyFont="1" applyFill="1" applyBorder="1" applyAlignment="1">
      <alignment horizontal="center" vertical="center"/>
    </xf>
    <xf numFmtId="0" fontId="6" fillId="2" borderId="0" xfId="0" applyFont="1" applyFill="1" applyAlignment="1">
      <alignment horizontal="center" vertical="center"/>
    </xf>
    <xf numFmtId="0" fontId="6" fillId="2" borderId="41"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10" xfId="0" applyFont="1" applyFill="1" applyBorder="1" applyAlignment="1">
      <alignment horizontal="center" vertical="center"/>
    </xf>
    <xf numFmtId="0" fontId="48" fillId="2" borderId="0" xfId="0" applyFont="1" applyFill="1" applyAlignment="1">
      <alignment vertical="top" wrapText="1"/>
    </xf>
    <xf numFmtId="0" fontId="0" fillId="2" borderId="0" xfId="0" applyFill="1"/>
    <xf numFmtId="0" fontId="16" fillId="2" borderId="2" xfId="0" applyFont="1" applyFill="1" applyBorder="1" applyAlignment="1">
      <alignment horizontal="left" vertical="top" wrapText="1"/>
    </xf>
    <xf numFmtId="0" fontId="16" fillId="2" borderId="4" xfId="0" applyFont="1" applyFill="1" applyBorder="1" applyAlignment="1">
      <alignment horizontal="left" vertical="top" wrapText="1"/>
    </xf>
    <xf numFmtId="0" fontId="6" fillId="2" borderId="2" xfId="0" applyFont="1" applyFill="1" applyBorder="1" applyAlignment="1">
      <alignment vertical="top" wrapText="1"/>
    </xf>
    <xf numFmtId="0" fontId="6" fillId="2" borderId="3" xfId="0" applyFont="1" applyFill="1" applyBorder="1" applyAlignment="1">
      <alignment vertical="top" wrapText="1"/>
    </xf>
    <xf numFmtId="0" fontId="6" fillId="2" borderId="4" xfId="0" applyFont="1" applyFill="1" applyBorder="1" applyAlignment="1">
      <alignment vertical="top" wrapText="1"/>
    </xf>
    <xf numFmtId="0" fontId="6" fillId="2" borderId="7"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12" xfId="0" applyFont="1" applyFill="1" applyBorder="1" applyAlignment="1">
      <alignment horizontal="left" vertical="top" wrapText="1"/>
    </xf>
    <xf numFmtId="0" fontId="6" fillId="2" borderId="9" xfId="0" applyFont="1" applyFill="1" applyBorder="1" applyAlignment="1">
      <alignment horizontal="left" vertical="top" wrapText="1"/>
    </xf>
    <xf numFmtId="0" fontId="6" fillId="2" borderId="11" xfId="0" applyFont="1" applyFill="1" applyBorder="1" applyAlignment="1">
      <alignment horizontal="left" vertical="top" wrapText="1"/>
    </xf>
    <xf numFmtId="0" fontId="6" fillId="2" borderId="10" xfId="0" applyFont="1" applyFill="1" applyBorder="1" applyAlignment="1">
      <alignment horizontal="left" vertical="top" wrapText="1"/>
    </xf>
    <xf numFmtId="0" fontId="6" fillId="2" borderId="2" xfId="0" applyFont="1" applyFill="1" applyBorder="1"/>
    <xf numFmtId="0" fontId="6" fillId="2" borderId="3" xfId="0" applyFont="1" applyFill="1" applyBorder="1"/>
    <xf numFmtId="0" fontId="6" fillId="2" borderId="4" xfId="0" applyFont="1" applyFill="1" applyBorder="1"/>
    <xf numFmtId="0" fontId="68" fillId="0" borderId="2" xfId="0" applyFont="1" applyBorder="1" applyAlignment="1">
      <alignment wrapText="1"/>
    </xf>
    <xf numFmtId="0" fontId="68" fillId="0" borderId="3" xfId="0" applyFont="1" applyBorder="1" applyAlignment="1">
      <alignment wrapText="1"/>
    </xf>
    <xf numFmtId="0" fontId="68" fillId="0" borderId="4" xfId="0" applyFont="1" applyBorder="1" applyAlignment="1">
      <alignment wrapText="1"/>
    </xf>
    <xf numFmtId="0" fontId="4" fillId="2" borderId="3" xfId="0" applyFont="1" applyFill="1" applyBorder="1"/>
    <xf numFmtId="0" fontId="4" fillId="2" borderId="4" xfId="0" applyFont="1" applyFill="1" applyBorder="1"/>
    <xf numFmtId="0" fontId="2" fillId="0" borderId="5" xfId="0" applyFont="1" applyBorder="1" applyAlignment="1">
      <alignment horizontal="left"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4" fillId="2" borderId="2" xfId="0" applyFont="1" applyFill="1" applyBorder="1"/>
    <xf numFmtId="0" fontId="6" fillId="2" borderId="15" xfId="0" applyFont="1" applyFill="1" applyBorder="1" applyAlignment="1">
      <alignment horizontal="center" vertical="center"/>
    </xf>
    <xf numFmtId="0" fontId="6" fillId="2" borderId="7" xfId="0" applyFont="1" applyFill="1" applyBorder="1" applyAlignment="1">
      <alignment horizontal="left" vertical="top" wrapText="1"/>
    </xf>
    <xf numFmtId="0" fontId="6" fillId="2" borderId="6" xfId="0" applyFont="1" applyFill="1" applyBorder="1" applyAlignment="1">
      <alignment horizontal="left" vertical="top" wrapText="1"/>
    </xf>
    <xf numFmtId="0" fontId="47" fillId="0" borderId="8" xfId="0" applyFont="1" applyBorder="1" applyAlignment="1">
      <alignment horizontal="center" vertical="top" wrapText="1"/>
    </xf>
    <xf numFmtId="0" fontId="20" fillId="0" borderId="8" xfId="0" applyFont="1" applyBorder="1" applyAlignment="1">
      <alignment horizontal="center" vertical="top" wrapText="1"/>
    </xf>
    <xf numFmtId="0" fontId="47" fillId="2" borderId="5" xfId="0" applyFont="1" applyFill="1" applyBorder="1" applyAlignment="1">
      <alignment horizontal="center" vertical="top" wrapText="1"/>
    </xf>
    <xf numFmtId="0" fontId="20" fillId="2" borderId="5" xfId="0" applyFont="1" applyFill="1" applyBorder="1" applyAlignment="1">
      <alignment horizontal="center" vertical="top" wrapText="1"/>
    </xf>
    <xf numFmtId="0" fontId="15" fillId="0" borderId="2" xfId="0" applyFont="1" applyBorder="1" applyAlignment="1">
      <alignment vertical="top"/>
    </xf>
    <xf numFmtId="0" fontId="15" fillId="0" borderId="3" xfId="0" applyFont="1" applyBorder="1" applyAlignment="1">
      <alignment vertical="top"/>
    </xf>
    <xf numFmtId="0" fontId="15" fillId="0" borderId="4" xfId="0" applyFont="1" applyBorder="1" applyAlignment="1">
      <alignment vertical="top"/>
    </xf>
    <xf numFmtId="0" fontId="64" fillId="0" borderId="2" xfId="0" applyFont="1" applyBorder="1" applyAlignment="1">
      <alignment horizontal="left" wrapText="1"/>
    </xf>
    <xf numFmtId="0" fontId="64" fillId="0" borderId="3" xfId="0" applyFont="1" applyBorder="1" applyAlignment="1">
      <alignment horizontal="left" wrapText="1"/>
    </xf>
    <xf numFmtId="0" fontId="64" fillId="0" borderId="4" xfId="0" applyFont="1" applyBorder="1" applyAlignment="1">
      <alignment horizontal="left" wrapText="1"/>
    </xf>
    <xf numFmtId="0" fontId="16" fillId="0" borderId="8" xfId="0" applyFont="1" applyBorder="1" applyAlignment="1">
      <alignment horizontal="center" wrapText="1"/>
    </xf>
    <xf numFmtId="49" fontId="25" fillId="2" borderId="2" xfId="0" applyNumberFormat="1" applyFont="1" applyFill="1" applyBorder="1" applyAlignment="1">
      <alignment horizontal="left" wrapText="1"/>
    </xf>
    <xf numFmtId="49" fontId="25" fillId="2" borderId="3" xfId="0" applyNumberFormat="1" applyFont="1" applyFill="1" applyBorder="1" applyAlignment="1">
      <alignment horizontal="left" wrapText="1"/>
    </xf>
    <xf numFmtId="49" fontId="25" fillId="2" borderId="4" xfId="0" applyNumberFormat="1" applyFont="1" applyFill="1" applyBorder="1" applyAlignment="1">
      <alignment horizontal="left" wrapText="1"/>
    </xf>
    <xf numFmtId="0" fontId="54" fillId="4" borderId="0" xfId="0" applyFont="1" applyFill="1" applyAlignment="1">
      <alignment horizontal="left" vertical="top" wrapText="1"/>
    </xf>
    <xf numFmtId="0" fontId="51" fillId="4" borderId="0" xfId="0" applyFont="1" applyFill="1" applyAlignment="1">
      <alignment horizontal="right" wrapText="1"/>
    </xf>
    <xf numFmtId="0" fontId="51" fillId="5" borderId="0" xfId="0" applyFont="1" applyFill="1" applyAlignment="1" applyProtection="1">
      <alignment wrapText="1"/>
      <protection locked="0"/>
    </xf>
    <xf numFmtId="0" fontId="51" fillId="4" borderId="0" xfId="0" applyFont="1" applyFill="1" applyAlignment="1" applyProtection="1">
      <alignment wrapText="1"/>
      <protection locked="0"/>
    </xf>
    <xf numFmtId="0" fontId="51" fillId="4" borderId="0" xfId="0" applyFont="1" applyFill="1" applyAlignment="1">
      <alignment horizontal="right"/>
    </xf>
    <xf numFmtId="0" fontId="51" fillId="5" borderId="0" xfId="0" applyFont="1" applyFill="1" applyProtection="1">
      <protection locked="0"/>
    </xf>
    <xf numFmtId="0" fontId="51" fillId="4" borderId="0" xfId="0" applyFont="1" applyFill="1" applyProtection="1">
      <protection locked="0"/>
    </xf>
    <xf numFmtId="0" fontId="51" fillId="5" borderId="2" xfId="0" applyFont="1" applyFill="1" applyBorder="1" applyAlignment="1" applyProtection="1">
      <alignment horizontal="left" vertical="center" wrapText="1"/>
      <protection locked="0"/>
    </xf>
    <xf numFmtId="0" fontId="51" fillId="4" borderId="3" xfId="0" applyFont="1" applyFill="1" applyBorder="1" applyAlignment="1" applyProtection="1">
      <alignment horizontal="left" vertical="center" wrapText="1"/>
      <protection locked="0"/>
    </xf>
    <xf numFmtId="0" fontId="51" fillId="4" borderId="4" xfId="0" applyFont="1" applyFill="1" applyBorder="1" applyAlignment="1" applyProtection="1">
      <alignment horizontal="left" vertical="center" wrapText="1"/>
      <protection locked="0"/>
    </xf>
    <xf numFmtId="0" fontId="51" fillId="5" borderId="3" xfId="0" applyFont="1" applyFill="1" applyBorder="1" applyAlignment="1" applyProtection="1">
      <alignment horizontal="center" vertical="center" wrapText="1"/>
      <protection locked="0"/>
    </xf>
    <xf numFmtId="0" fontId="51" fillId="4" borderId="32" xfId="0" applyFont="1" applyFill="1" applyBorder="1" applyAlignment="1" applyProtection="1">
      <alignment horizontal="center" vertical="center" wrapText="1"/>
      <protection locked="0"/>
    </xf>
    <xf numFmtId="0" fontId="51" fillId="5" borderId="34" xfId="0" applyFont="1" applyFill="1" applyBorder="1" applyAlignment="1" applyProtection="1">
      <alignment horizontal="left" vertical="center" wrapText="1"/>
      <protection locked="0"/>
    </xf>
    <xf numFmtId="0" fontId="51" fillId="4" borderId="35" xfId="0" applyFont="1" applyFill="1" applyBorder="1" applyAlignment="1" applyProtection="1">
      <alignment horizontal="left" vertical="center" wrapText="1"/>
      <protection locked="0"/>
    </xf>
    <xf numFmtId="0" fontId="51" fillId="4" borderId="36" xfId="0" applyFont="1" applyFill="1" applyBorder="1" applyAlignment="1" applyProtection="1">
      <alignment horizontal="left" vertical="center" wrapText="1"/>
      <protection locked="0"/>
    </xf>
    <xf numFmtId="0" fontId="51" fillId="5" borderId="21" xfId="0" applyFont="1" applyFill="1" applyBorder="1" applyAlignment="1" applyProtection="1">
      <alignment horizontal="center" vertical="center" wrapText="1"/>
      <protection locked="0"/>
    </xf>
    <xf numFmtId="0" fontId="51" fillId="4" borderId="21" xfId="0" applyFont="1" applyFill="1" applyBorder="1" applyAlignment="1" applyProtection="1">
      <alignment horizontal="center" vertical="center" wrapText="1"/>
      <protection locked="0"/>
    </xf>
    <xf numFmtId="0" fontId="51" fillId="4" borderId="37" xfId="0" applyFont="1" applyFill="1" applyBorder="1" applyAlignment="1" applyProtection="1">
      <alignment horizontal="center" vertical="center" wrapText="1"/>
      <protection locked="0"/>
    </xf>
    <xf numFmtId="0" fontId="52" fillId="4" borderId="0" xfId="0" applyFont="1" applyFill="1" applyAlignment="1">
      <alignment horizontal="left"/>
    </xf>
    <xf numFmtId="0" fontId="51" fillId="4" borderId="30" xfId="0" applyFont="1" applyFill="1" applyBorder="1" applyAlignment="1">
      <alignment horizontal="center" vertical="center" wrapText="1"/>
    </xf>
    <xf numFmtId="0" fontId="51" fillId="4" borderId="29" xfId="0" applyFont="1" applyFill="1" applyBorder="1" applyAlignment="1">
      <alignment horizontal="center" vertical="center" wrapText="1"/>
    </xf>
    <xf numFmtId="0" fontId="51" fillId="4" borderId="31" xfId="0" applyFont="1" applyFill="1" applyBorder="1" applyAlignment="1">
      <alignment horizontal="center" vertical="center" wrapText="1"/>
    </xf>
    <xf numFmtId="0" fontId="57" fillId="4" borderId="2" xfId="0" applyFont="1" applyFill="1" applyBorder="1" applyAlignment="1">
      <alignment horizontal="left" vertical="center" wrapText="1"/>
    </xf>
    <xf numFmtId="0" fontId="57" fillId="4" borderId="3" xfId="0" applyFont="1" applyFill="1" applyBorder="1" applyAlignment="1">
      <alignment horizontal="left" vertical="center" wrapText="1"/>
    </xf>
    <xf numFmtId="0" fontId="57" fillId="4" borderId="4" xfId="0" applyFont="1" applyFill="1" applyBorder="1" applyAlignment="1">
      <alignment horizontal="left" vertical="center" wrapText="1"/>
    </xf>
    <xf numFmtId="0" fontId="57" fillId="7" borderId="1" xfId="0" applyFont="1" applyFill="1" applyBorder="1" applyAlignment="1">
      <alignment horizontal="left" vertical="center" wrapText="1"/>
    </xf>
    <xf numFmtId="0" fontId="57" fillId="0" borderId="3" xfId="0" applyFont="1" applyBorder="1"/>
    <xf numFmtId="0" fontId="57" fillId="0" borderId="4" xfId="0" applyFont="1" applyBorder="1"/>
    <xf numFmtId="0" fontId="56" fillId="8" borderId="32" xfId="0" applyFont="1" applyFill="1" applyBorder="1" applyAlignment="1" applyProtection="1">
      <alignment horizontal="center" vertical="center" wrapText="1"/>
      <protection locked="0"/>
    </xf>
    <xf numFmtId="0" fontId="0" fillId="0" borderId="3" xfId="0" applyBorder="1"/>
    <xf numFmtId="0" fontId="0" fillId="0" borderId="32" xfId="0" applyBorder="1"/>
    <xf numFmtId="0" fontId="52" fillId="4" borderId="0" xfId="0" applyFont="1" applyFill="1" applyAlignment="1">
      <alignment horizontal="left" vertical="center" wrapText="1"/>
    </xf>
    <xf numFmtId="0" fontId="51" fillId="4" borderId="28" xfId="0" applyFont="1" applyFill="1" applyBorder="1" applyAlignment="1">
      <alignment horizontal="center" vertical="center" wrapText="1"/>
    </xf>
    <xf numFmtId="0" fontId="51" fillId="4" borderId="24" xfId="0" applyFont="1" applyFill="1" applyBorder="1" applyAlignment="1">
      <alignment horizontal="center" vertical="center" wrapText="1"/>
    </xf>
    <xf numFmtId="0" fontId="51" fillId="5" borderId="26" xfId="0" applyFont="1" applyFill="1" applyBorder="1" applyAlignment="1" applyProtection="1">
      <alignment horizontal="center" vertical="center" wrapText="1"/>
      <protection locked="0"/>
    </xf>
    <xf numFmtId="0" fontId="51" fillId="4" borderId="1" xfId="0" applyFont="1" applyFill="1" applyBorder="1" applyAlignment="1" applyProtection="1">
      <alignment horizontal="center" vertical="center" wrapText="1"/>
      <protection locked="0"/>
    </xf>
    <xf numFmtId="0" fontId="51" fillId="5" borderId="1" xfId="0" applyFont="1" applyFill="1" applyBorder="1" applyAlignment="1" applyProtection="1">
      <alignment horizontal="center" vertical="center" wrapText="1"/>
      <protection locked="0"/>
    </xf>
    <xf numFmtId="0" fontId="52" fillId="4" borderId="0" xfId="0" applyFont="1" applyFill="1" applyAlignment="1">
      <alignment horizontal="left" wrapText="1"/>
    </xf>
    <xf numFmtId="0" fontId="0" fillId="4" borderId="0" xfId="0" applyFill="1" applyAlignment="1">
      <alignment wrapText="1"/>
    </xf>
    <xf numFmtId="0" fontId="51" fillId="4" borderId="22" xfId="0" applyFont="1" applyFill="1" applyBorder="1" applyAlignment="1">
      <alignment horizontal="center" vertical="center" wrapText="1"/>
    </xf>
    <xf numFmtId="0" fontId="51" fillId="4" borderId="23" xfId="0" applyFont="1" applyFill="1" applyBorder="1" applyAlignment="1">
      <alignment horizontal="center" vertical="center" wrapText="1"/>
    </xf>
    <xf numFmtId="0" fontId="6" fillId="0" borderId="1" xfId="0" applyFont="1" applyBorder="1" applyAlignment="1">
      <alignment vertical="center" wrapText="1"/>
    </xf>
  </cellXfs>
  <cellStyles count="9">
    <cellStyle name="Įprastas" xfId="0" builtinId="0" customBuiltin="1"/>
    <cellStyle name="Įprastas 2" xfId="4" xr:uid="{00000000-0005-0000-0000-000000000000}"/>
    <cellStyle name="Įprastas 3" xfId="8" xr:uid="{00000000-0005-0000-0000-000001000000}"/>
    <cellStyle name="Neutralus" xfId="6" builtinId="28"/>
    <cellStyle name="Normal 10" xfId="2" xr:uid="{00000000-0005-0000-0000-000004000000}"/>
    <cellStyle name="Normal 2" xfId="3" xr:uid="{00000000-0005-0000-0000-000005000000}"/>
    <cellStyle name="Normal 3" xfId="7" xr:uid="{00000000-0005-0000-0000-000006000000}"/>
    <cellStyle name="Normal 5" xfId="5" xr:uid="{00000000-0005-0000-0000-000007000000}"/>
    <cellStyle name="TableStyleLight1" xfId="1" xr:uid="{00000000-0005-0000-0000-000008000000}"/>
  </cellStyles>
  <dxfs count="0"/>
  <tableStyles count="0" defaultTableStyle="TableStyleMedium2" defaultPivotStyle="PivotStyleLight16"/>
  <colors>
    <mruColors>
      <color rgb="FFFFFFFF"/>
      <color rgb="FFFFFF99"/>
      <color rgb="FFC0C0C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R511"/>
  <sheetViews>
    <sheetView tabSelected="1" topLeftCell="A371" zoomScale="80" zoomScaleNormal="80" workbookViewId="0">
      <selection activeCell="J387" sqref="J387"/>
    </sheetView>
  </sheetViews>
  <sheetFormatPr defaultColWidth="9.33203125" defaultRowHeight="15"/>
  <cols>
    <col min="1" max="1" width="11.33203125" style="9" customWidth="1"/>
    <col min="2" max="2" width="43.1640625" style="9" customWidth="1"/>
    <col min="3" max="3" width="29.33203125" style="9" customWidth="1"/>
    <col min="4" max="4" width="17.83203125" style="13" customWidth="1"/>
    <col min="5" max="5" width="19.6640625" style="9" customWidth="1"/>
    <col min="6" max="6" width="38.6640625" style="9" customWidth="1"/>
    <col min="7" max="7" width="14.5" style="9" customWidth="1"/>
    <col min="8" max="8" width="13.33203125" style="9" customWidth="1"/>
    <col min="9" max="9" width="21.83203125" style="9" customWidth="1"/>
    <col min="10" max="10" width="42.83203125" style="9" customWidth="1"/>
    <col min="11" max="11" width="27.33203125" style="12" customWidth="1"/>
    <col min="12" max="12" width="29.83203125" style="12" customWidth="1"/>
    <col min="13" max="13" width="13.83203125" style="12" customWidth="1"/>
    <col min="14" max="14" width="12.83203125" style="12" customWidth="1"/>
    <col min="15" max="15" width="21.5" style="12" customWidth="1"/>
    <col min="16" max="16" width="22.1640625" style="12" customWidth="1"/>
    <col min="17" max="17" width="6.5" style="12" customWidth="1"/>
    <col min="18" max="18" width="10.5" style="12" customWidth="1"/>
    <col min="19" max="16384" width="9.33203125" style="12"/>
  </cols>
  <sheetData>
    <row r="1" spans="1:10" ht="12" customHeight="1">
      <c r="A1" s="322" t="s">
        <v>487</v>
      </c>
      <c r="B1" s="323"/>
      <c r="C1" s="323"/>
      <c r="D1" s="14"/>
      <c r="E1" s="5"/>
      <c r="F1" s="5"/>
      <c r="G1" s="5"/>
      <c r="H1" s="392"/>
      <c r="I1" s="392"/>
    </row>
    <row r="2" spans="1:10" s="99" customFormat="1" ht="30" customHeight="1">
      <c r="A2" s="393" t="s">
        <v>485</v>
      </c>
      <c r="B2" s="393"/>
      <c r="C2" s="393"/>
      <c r="D2" s="393"/>
      <c r="E2" s="393"/>
      <c r="F2" s="393"/>
      <c r="G2" s="139"/>
      <c r="H2" s="139"/>
      <c r="I2" s="139"/>
    </row>
    <row r="3" spans="1:10" s="99" customFormat="1" ht="27.75" customHeight="1">
      <c r="A3" s="393" t="s">
        <v>486</v>
      </c>
      <c r="B3" s="393"/>
      <c r="C3" s="393"/>
      <c r="D3" s="393"/>
      <c r="E3" s="393"/>
      <c r="F3" s="393"/>
      <c r="G3" s="139"/>
      <c r="H3" s="139"/>
      <c r="I3" s="139"/>
    </row>
    <row r="4" spans="1:10" s="113" customFormat="1">
      <c r="A4" s="114" t="s">
        <v>59</v>
      </c>
      <c r="B4" s="115"/>
      <c r="C4" s="2"/>
      <c r="D4" s="116"/>
      <c r="E4" s="2"/>
      <c r="F4" s="2"/>
      <c r="G4" s="2"/>
      <c r="H4" s="394"/>
      <c r="I4" s="394"/>
      <c r="J4" s="3"/>
    </row>
    <row r="5" spans="1:10" s="10" customFormat="1" ht="30" customHeight="1">
      <c r="A5" s="395" t="s">
        <v>459</v>
      </c>
      <c r="B5" s="395"/>
      <c r="C5" s="395"/>
      <c r="D5" s="395"/>
      <c r="E5" s="395"/>
      <c r="F5" s="395"/>
      <c r="G5" s="16"/>
      <c r="H5" s="16"/>
      <c r="I5" s="16"/>
      <c r="J5" s="9"/>
    </row>
    <row r="6" spans="1:10" s="10" customFormat="1" ht="21.75" customHeight="1">
      <c r="A6" s="117" t="s">
        <v>436</v>
      </c>
      <c r="B6" s="118" t="s">
        <v>458</v>
      </c>
      <c r="C6" s="117"/>
      <c r="D6" s="117"/>
      <c r="E6" s="117"/>
      <c r="F6" s="117"/>
      <c r="G6" s="117"/>
      <c r="H6" s="16"/>
      <c r="I6" s="16"/>
      <c r="J6" s="9"/>
    </row>
    <row r="7" spans="1:10" s="10" customFormat="1" ht="11.25" customHeight="1">
      <c r="A7" s="117"/>
      <c r="B7" s="118"/>
      <c r="C7" s="117"/>
      <c r="D7" s="117"/>
      <c r="E7" s="117"/>
      <c r="F7" s="117"/>
      <c r="G7" s="117"/>
      <c r="H7" s="16"/>
      <c r="I7" s="16"/>
      <c r="J7" s="9"/>
    </row>
    <row r="8" spans="1:10" s="10" customFormat="1" ht="15" customHeight="1">
      <c r="A8" s="119" t="s">
        <v>437</v>
      </c>
      <c r="B8" s="144">
        <v>45321</v>
      </c>
      <c r="C8" s="117"/>
      <c r="D8" s="117"/>
      <c r="E8" s="117"/>
      <c r="F8" s="117"/>
      <c r="G8" s="117"/>
      <c r="H8" s="16"/>
      <c r="I8" s="16"/>
      <c r="J8" s="9"/>
    </row>
    <row r="9" spans="1:10" s="10" customFormat="1" ht="15" customHeight="1">
      <c r="A9" s="119" t="s">
        <v>438</v>
      </c>
      <c r="B9" s="120" t="s">
        <v>490</v>
      </c>
      <c r="C9" s="117"/>
      <c r="D9" s="117"/>
      <c r="E9" s="117"/>
      <c r="F9" s="117"/>
      <c r="G9" s="117"/>
      <c r="H9" s="16"/>
      <c r="I9" s="16"/>
      <c r="J9" s="9"/>
    </row>
    <row r="10" spans="1:10" s="10" customFormat="1" ht="15" customHeight="1">
      <c r="A10" s="119" t="s">
        <v>439</v>
      </c>
      <c r="B10" s="120" t="s">
        <v>491</v>
      </c>
      <c r="C10" s="117"/>
      <c r="D10" s="117"/>
      <c r="E10" s="117"/>
      <c r="F10" s="117"/>
      <c r="G10" s="117"/>
      <c r="H10" s="16"/>
      <c r="I10" s="16"/>
      <c r="J10" s="9"/>
    </row>
    <row r="11" spans="1:10" s="10" customFormat="1" ht="15.75" customHeight="1">
      <c r="A11" s="310" t="s">
        <v>440</v>
      </c>
      <c r="B11" s="311"/>
      <c r="C11" s="307" t="s">
        <v>492</v>
      </c>
      <c r="D11" s="308"/>
      <c r="E11" s="308"/>
      <c r="F11" s="309"/>
      <c r="G11" s="117"/>
      <c r="H11" s="16"/>
      <c r="I11" s="16"/>
      <c r="J11" s="9"/>
    </row>
    <row r="12" spans="1:10" s="10" customFormat="1" ht="15.75" customHeight="1">
      <c r="A12" s="320" t="s">
        <v>441</v>
      </c>
      <c r="B12" s="321"/>
      <c r="C12" s="314">
        <v>235279070</v>
      </c>
      <c r="D12" s="308"/>
      <c r="E12" s="308"/>
      <c r="F12" s="309"/>
      <c r="G12" s="117"/>
      <c r="H12" s="16"/>
      <c r="I12" s="16"/>
      <c r="J12" s="9"/>
    </row>
    <row r="13" spans="1:10" s="10" customFormat="1" ht="15.75" customHeight="1">
      <c r="A13" s="318" t="s">
        <v>442</v>
      </c>
      <c r="B13" s="319"/>
      <c r="C13" s="314" t="s">
        <v>493</v>
      </c>
      <c r="D13" s="308"/>
      <c r="E13" s="308"/>
      <c r="F13" s="309"/>
      <c r="G13" s="117"/>
      <c r="H13" s="16"/>
      <c r="I13" s="16"/>
      <c r="J13" s="9"/>
    </row>
    <row r="14" spans="1:10" s="10" customFormat="1" ht="15.75" customHeight="1">
      <c r="A14" s="305" t="s">
        <v>443</v>
      </c>
      <c r="B14" s="306"/>
      <c r="C14" s="307" t="s">
        <v>494</v>
      </c>
      <c r="D14" s="308"/>
      <c r="E14" s="308"/>
      <c r="F14" s="309"/>
      <c r="G14" s="117"/>
      <c r="H14" s="16"/>
      <c r="I14" s="16"/>
      <c r="J14" s="9"/>
    </row>
    <row r="15" spans="1:10" s="10" customFormat="1" ht="49.5" customHeight="1">
      <c r="A15" s="312" t="s">
        <v>444</v>
      </c>
      <c r="B15" s="313"/>
      <c r="C15" s="314" t="s">
        <v>495</v>
      </c>
      <c r="D15" s="308"/>
      <c r="E15" s="308"/>
      <c r="F15" s="309"/>
      <c r="G15" s="117"/>
      <c r="H15" s="16"/>
      <c r="I15" s="16"/>
      <c r="J15" s="9"/>
    </row>
    <row r="16" spans="1:10" s="10" customFormat="1" ht="15.75" customHeight="1">
      <c r="A16" s="310" t="s">
        <v>445</v>
      </c>
      <c r="B16" s="311"/>
      <c r="C16" s="307" t="s">
        <v>496</v>
      </c>
      <c r="D16" s="308"/>
      <c r="E16" s="308"/>
      <c r="F16" s="309"/>
      <c r="G16" s="117"/>
      <c r="H16" s="16"/>
      <c r="I16" s="16"/>
      <c r="J16" s="9"/>
    </row>
    <row r="17" spans="1:10" s="10" customFormat="1" ht="30" customHeight="1">
      <c r="A17" s="310" t="s">
        <v>446</v>
      </c>
      <c r="B17" s="311"/>
      <c r="C17" s="307" t="s">
        <v>497</v>
      </c>
      <c r="D17" s="308"/>
      <c r="E17" s="308"/>
      <c r="F17" s="309"/>
      <c r="G17" s="117"/>
      <c r="H17" s="16"/>
      <c r="I17" s="16"/>
      <c r="J17" s="9"/>
    </row>
    <row r="18" spans="1:10" s="10" customFormat="1" ht="46.5" customHeight="1">
      <c r="A18" s="310" t="s">
        <v>447</v>
      </c>
      <c r="B18" s="311"/>
      <c r="C18" s="307" t="s">
        <v>498</v>
      </c>
      <c r="D18" s="308"/>
      <c r="E18" s="308"/>
      <c r="F18" s="309"/>
      <c r="G18" s="117"/>
      <c r="H18" s="16"/>
      <c r="I18" s="16"/>
      <c r="J18" s="9"/>
    </row>
    <row r="19" spans="1:10" s="10" customFormat="1" ht="48.75" customHeight="1">
      <c r="A19" s="310" t="s">
        <v>448</v>
      </c>
      <c r="B19" s="311"/>
      <c r="C19" s="307" t="s">
        <v>499</v>
      </c>
      <c r="D19" s="308"/>
      <c r="E19" s="308"/>
      <c r="F19" s="309"/>
      <c r="G19" s="117"/>
      <c r="H19" s="16"/>
      <c r="I19" s="16"/>
      <c r="J19" s="9"/>
    </row>
    <row r="20" spans="1:10" s="10" customFormat="1" ht="123" customHeight="1">
      <c r="A20" s="310" t="s">
        <v>449</v>
      </c>
      <c r="B20" s="311"/>
      <c r="C20" s="333"/>
      <c r="D20" s="334"/>
      <c r="E20" s="334"/>
      <c r="F20" s="335"/>
      <c r="G20" s="121" t="str">
        <f>IF((SUMPRODUCT(--(C20=""))&gt;0), "Privaloma užpildyti, kai taikomi pašalinimo pagrindai", "")</f>
        <v>Privaloma užpildyti, kai taikomi pašalinimo pagrindai</v>
      </c>
      <c r="H20" s="16"/>
      <c r="I20" s="16"/>
      <c r="J20" s="9"/>
    </row>
    <row r="21" spans="1:10" s="10" customFormat="1" ht="15" customHeight="1">
      <c r="A21" s="329" t="s">
        <v>450</v>
      </c>
      <c r="B21" s="329"/>
      <c r="C21" s="329"/>
      <c r="D21" s="329"/>
      <c r="E21" s="329"/>
      <c r="F21" s="329"/>
      <c r="G21" s="117"/>
      <c r="H21" s="16"/>
      <c r="I21" s="16"/>
      <c r="J21" s="9"/>
    </row>
    <row r="22" spans="1:10" s="10" customFormat="1" ht="15" customHeight="1">
      <c r="A22" s="330" t="s">
        <v>451</v>
      </c>
      <c r="B22" s="332"/>
      <c r="C22" s="332"/>
      <c r="D22" s="332"/>
      <c r="E22" s="332"/>
      <c r="F22" s="332"/>
      <c r="G22" s="117"/>
      <c r="H22" s="16"/>
      <c r="I22" s="16"/>
      <c r="J22" s="9"/>
    </row>
    <row r="23" spans="1:10" s="10" customFormat="1" ht="15" customHeight="1">
      <c r="A23" s="330" t="s">
        <v>452</v>
      </c>
      <c r="B23" s="332"/>
      <c r="C23" s="332"/>
      <c r="D23" s="332"/>
      <c r="E23" s="332"/>
      <c r="F23" s="332"/>
      <c r="G23" s="117"/>
      <c r="H23" s="16"/>
      <c r="I23" s="16"/>
      <c r="J23" s="9"/>
    </row>
    <row r="24" spans="1:10" s="10" customFormat="1" ht="15" customHeight="1">
      <c r="A24" s="330" t="s">
        <v>453</v>
      </c>
      <c r="B24" s="332"/>
      <c r="C24" s="332"/>
      <c r="D24" s="332"/>
      <c r="E24" s="332"/>
      <c r="F24" s="332"/>
      <c r="G24" s="117"/>
      <c r="H24" s="16"/>
      <c r="I24" s="16"/>
      <c r="J24" s="9"/>
    </row>
    <row r="25" spans="1:10" s="10" customFormat="1" ht="15" customHeight="1">
      <c r="A25" s="330" t="s">
        <v>454</v>
      </c>
      <c r="B25" s="330"/>
      <c r="C25" s="330"/>
      <c r="D25" s="330"/>
      <c r="E25" s="330"/>
      <c r="F25" s="330"/>
      <c r="G25" s="117"/>
      <c r="H25" s="16"/>
      <c r="I25" s="16"/>
      <c r="J25" s="9"/>
    </row>
    <row r="26" spans="1:10" s="10" customFormat="1" ht="30" customHeight="1">
      <c r="A26" s="331" t="s">
        <v>455</v>
      </c>
      <c r="B26" s="331"/>
      <c r="C26" s="331"/>
      <c r="D26" s="331"/>
      <c r="E26" s="331"/>
      <c r="F26" s="331"/>
      <c r="G26" s="117"/>
      <c r="H26" s="16"/>
      <c r="I26" s="16"/>
      <c r="J26" s="9"/>
    </row>
    <row r="27" spans="1:10" s="10" customFormat="1" ht="15" customHeight="1">
      <c r="A27" s="330" t="s">
        <v>456</v>
      </c>
      <c r="B27" s="330"/>
      <c r="C27" s="330"/>
      <c r="D27" s="330"/>
      <c r="E27" s="330"/>
      <c r="F27" s="330"/>
      <c r="G27" s="117"/>
      <c r="H27" s="16"/>
      <c r="I27" s="16"/>
      <c r="J27" s="9"/>
    </row>
    <row r="28" spans="1:10" s="19" customFormat="1" ht="31.5" customHeight="1">
      <c r="A28" s="326" t="s">
        <v>457</v>
      </c>
      <c r="B28" s="326"/>
      <c r="C28" s="326"/>
      <c r="D28" s="327"/>
      <c r="E28" s="328"/>
      <c r="F28" s="328"/>
      <c r="G28" s="117"/>
      <c r="I28" s="99"/>
      <c r="J28" s="99"/>
    </row>
    <row r="29" spans="1:10" s="19" customFormat="1" ht="15" customHeight="1">
      <c r="A29" s="324" t="s">
        <v>479</v>
      </c>
      <c r="B29" s="325"/>
      <c r="C29" s="325"/>
      <c r="D29" s="325"/>
      <c r="E29" s="325"/>
      <c r="F29" s="325"/>
      <c r="G29" s="325"/>
      <c r="I29" s="99"/>
      <c r="J29" s="99"/>
    </row>
    <row r="30" spans="1:10" s="19" customFormat="1" ht="15" customHeight="1">
      <c r="A30" s="123"/>
      <c r="B30" s="123"/>
      <c r="C30" s="125"/>
      <c r="D30" s="124"/>
      <c r="E30" s="124"/>
      <c r="F30" s="122"/>
      <c r="G30" s="117"/>
      <c r="I30" s="99"/>
      <c r="J30" s="99"/>
    </row>
    <row r="31" spans="1:10" s="17" customFormat="1">
      <c r="A31" s="37"/>
      <c r="B31" s="37"/>
      <c r="C31" s="37"/>
      <c r="D31" s="38"/>
      <c r="E31" s="37"/>
      <c r="F31" s="37"/>
      <c r="G31" s="37"/>
      <c r="H31" s="37"/>
      <c r="I31" s="37"/>
      <c r="J31" s="9"/>
    </row>
    <row r="32" spans="1:10" s="17" customFormat="1" ht="18.75">
      <c r="A32" s="36"/>
      <c r="B32" s="36"/>
      <c r="C32" s="36"/>
      <c r="D32" s="42"/>
      <c r="E32" s="36"/>
      <c r="F32" s="36"/>
      <c r="G32" s="36"/>
      <c r="H32" s="36"/>
      <c r="I32" s="36"/>
      <c r="J32" s="9"/>
    </row>
    <row r="33" spans="1:18" s="17" customFormat="1" ht="30" customHeight="1">
      <c r="A33" s="380" t="s">
        <v>1002</v>
      </c>
      <c r="B33" s="380"/>
      <c r="C33" s="380"/>
      <c r="D33" s="380"/>
      <c r="E33" s="380"/>
      <c r="F33" s="380"/>
      <c r="G33" s="39"/>
      <c r="H33" s="39"/>
      <c r="I33" s="39"/>
      <c r="J33" s="9"/>
    </row>
    <row r="34" spans="1:18" s="17" customFormat="1" ht="18.75" customHeight="1">
      <c r="A34" s="370" t="s">
        <v>363</v>
      </c>
      <c r="B34" s="370"/>
      <c r="C34" s="370"/>
      <c r="D34" s="370"/>
      <c r="E34" s="370"/>
      <c r="F34" s="370"/>
      <c r="G34" s="43"/>
      <c r="H34" s="43"/>
      <c r="I34" s="43"/>
      <c r="J34" s="3"/>
      <c r="K34" s="3"/>
      <c r="L34" s="3"/>
      <c r="M34" s="3"/>
      <c r="N34" s="3"/>
      <c r="O34" s="3"/>
      <c r="P34" s="3"/>
      <c r="Q34" s="3"/>
      <c r="R34" s="3"/>
    </row>
    <row r="35" spans="1:18" s="17" customFormat="1" ht="72.75" customHeight="1">
      <c r="A35" s="44" t="s">
        <v>86</v>
      </c>
      <c r="B35" s="45" t="s">
        <v>0</v>
      </c>
      <c r="C35" s="45" t="s">
        <v>1</v>
      </c>
      <c r="D35" s="45" t="s">
        <v>49</v>
      </c>
      <c r="E35" s="45" t="s">
        <v>2</v>
      </c>
      <c r="F35" s="45" t="s">
        <v>3</v>
      </c>
      <c r="G35" s="45" t="s">
        <v>4</v>
      </c>
      <c r="H35" s="45" t="s">
        <v>5</v>
      </c>
      <c r="I35" s="45" t="s">
        <v>6</v>
      </c>
      <c r="J35" s="9"/>
      <c r="K35" s="3"/>
    </row>
    <row r="36" spans="1:18" s="17" customFormat="1">
      <c r="A36" s="25">
        <v>1</v>
      </c>
      <c r="B36" s="33">
        <v>2</v>
      </c>
      <c r="C36" s="46">
        <v>3</v>
      </c>
      <c r="D36" s="33">
        <v>4</v>
      </c>
      <c r="E36" s="46">
        <v>5</v>
      </c>
      <c r="F36" s="46">
        <v>6</v>
      </c>
      <c r="G36" s="46">
        <v>7</v>
      </c>
      <c r="H36" s="46">
        <v>8</v>
      </c>
      <c r="I36" s="46">
        <v>9</v>
      </c>
      <c r="J36" s="9"/>
    </row>
    <row r="37" spans="1:18" s="17" customFormat="1" ht="69.75" customHeight="1">
      <c r="A37" s="25" t="s">
        <v>7</v>
      </c>
      <c r="B37" s="47" t="s">
        <v>121</v>
      </c>
      <c r="C37" s="48" t="s">
        <v>513</v>
      </c>
      <c r="D37" s="49">
        <v>1800</v>
      </c>
      <c r="E37" s="50"/>
      <c r="F37" s="50"/>
      <c r="G37" s="50"/>
      <c r="H37" s="50"/>
      <c r="I37" s="50"/>
      <c r="J37" s="9"/>
    </row>
    <row r="38" spans="1:18" s="17" customFormat="1" ht="15.75">
      <c r="A38" s="25" t="s">
        <v>62</v>
      </c>
      <c r="B38" s="153" t="s">
        <v>500</v>
      </c>
      <c r="C38" s="46"/>
      <c r="D38" s="49"/>
      <c r="E38" s="145">
        <v>18</v>
      </c>
      <c r="F38" s="146" t="s">
        <v>505</v>
      </c>
      <c r="G38" s="147">
        <v>750</v>
      </c>
      <c r="H38" s="147">
        <f>G38*E38</f>
        <v>13500</v>
      </c>
      <c r="I38" s="147">
        <f>H38*1.05</f>
        <v>14175</v>
      </c>
      <c r="J38" s="9"/>
    </row>
    <row r="39" spans="1:18" s="17" customFormat="1" ht="15.75">
      <c r="A39" s="25" t="s">
        <v>503</v>
      </c>
      <c r="B39" s="153" t="s">
        <v>501</v>
      </c>
      <c r="C39" s="46"/>
      <c r="D39" s="49"/>
      <c r="E39" s="145">
        <v>18</v>
      </c>
      <c r="F39" s="149" t="s">
        <v>506</v>
      </c>
      <c r="G39" s="147">
        <v>400</v>
      </c>
      <c r="H39" s="147">
        <f>G39*E39</f>
        <v>7200</v>
      </c>
      <c r="I39" s="147">
        <f t="shared" ref="I39:I40" si="0">H39*1.05</f>
        <v>7560</v>
      </c>
      <c r="J39" s="9"/>
    </row>
    <row r="40" spans="1:18" s="17" customFormat="1" ht="15.75">
      <c r="A40" s="25" t="s">
        <v>504</v>
      </c>
      <c r="B40" s="153" t="s">
        <v>502</v>
      </c>
      <c r="C40" s="46"/>
      <c r="D40" s="49"/>
      <c r="E40" s="150">
        <v>37</v>
      </c>
      <c r="F40" s="149" t="s">
        <v>988</v>
      </c>
      <c r="G40" s="151">
        <v>300</v>
      </c>
      <c r="H40" s="147">
        <f t="shared" ref="H40" si="1">G40*E40</f>
        <v>11100</v>
      </c>
      <c r="I40" s="147">
        <f t="shared" si="0"/>
        <v>11655</v>
      </c>
      <c r="J40" s="9"/>
    </row>
    <row r="41" spans="1:18" s="17" customFormat="1" ht="69" customHeight="1">
      <c r="A41" s="25" t="s">
        <v>8</v>
      </c>
      <c r="B41" s="47" t="s">
        <v>122</v>
      </c>
      <c r="C41" s="48" t="s">
        <v>512</v>
      </c>
      <c r="D41" s="49">
        <v>50</v>
      </c>
      <c r="E41" s="148"/>
      <c r="F41" s="148"/>
      <c r="G41" s="148"/>
      <c r="H41" s="148"/>
      <c r="I41" s="148"/>
      <c r="J41" s="9"/>
    </row>
    <row r="42" spans="1:18" s="17" customFormat="1" ht="36" customHeight="1">
      <c r="A42" s="52" t="s">
        <v>63</v>
      </c>
      <c r="B42" s="153" t="s">
        <v>507</v>
      </c>
      <c r="C42" s="50"/>
      <c r="D42" s="49"/>
      <c r="E42" s="155">
        <v>2</v>
      </c>
      <c r="F42" s="156" t="s">
        <v>509</v>
      </c>
      <c r="G42" s="157">
        <v>200</v>
      </c>
      <c r="H42" s="157">
        <f>G42*E42</f>
        <v>400</v>
      </c>
      <c r="I42" s="158">
        <f>H42*1.05</f>
        <v>420</v>
      </c>
      <c r="J42" s="9"/>
    </row>
    <row r="43" spans="1:18" s="17" customFormat="1" ht="36.75" customHeight="1">
      <c r="A43" s="52" t="s">
        <v>116</v>
      </c>
      <c r="B43" s="154" t="s">
        <v>508</v>
      </c>
      <c r="C43" s="152"/>
      <c r="D43" s="49"/>
      <c r="E43" s="159">
        <v>2</v>
      </c>
      <c r="F43" s="159" t="s">
        <v>506</v>
      </c>
      <c r="G43" s="160">
        <v>200</v>
      </c>
      <c r="H43" s="161">
        <f>G43*E43</f>
        <v>400</v>
      </c>
      <c r="I43" s="158">
        <f>H43*1.05</f>
        <v>420</v>
      </c>
      <c r="J43" s="9"/>
    </row>
    <row r="44" spans="1:18" s="17" customFormat="1" ht="117.75" customHeight="1">
      <c r="A44" s="25" t="s">
        <v>9</v>
      </c>
      <c r="B44" s="53" t="s">
        <v>123</v>
      </c>
      <c r="C44" s="248" t="s">
        <v>977</v>
      </c>
      <c r="D44" s="49" t="s">
        <v>109</v>
      </c>
      <c r="E44" s="159"/>
      <c r="F44" s="159"/>
      <c r="G44" s="160"/>
      <c r="H44" s="161"/>
      <c r="I44" s="158"/>
      <c r="J44" s="9"/>
    </row>
    <row r="45" spans="1:18" s="17" customFormat="1" ht="33" customHeight="1">
      <c r="A45" s="54" t="s">
        <v>65</v>
      </c>
      <c r="B45" s="247" t="s">
        <v>976</v>
      </c>
      <c r="C45" s="55"/>
      <c r="D45" s="49" t="s">
        <v>109</v>
      </c>
      <c r="E45" s="159">
        <v>4</v>
      </c>
      <c r="F45" s="159" t="s">
        <v>511</v>
      </c>
      <c r="G45" s="160">
        <v>250</v>
      </c>
      <c r="H45" s="161">
        <f>G45*E45</f>
        <v>1000</v>
      </c>
      <c r="I45" s="158">
        <f>H45*1.05</f>
        <v>1050</v>
      </c>
      <c r="J45" s="9"/>
    </row>
    <row r="46" spans="1:18" s="17" customFormat="1" ht="63" customHeight="1">
      <c r="A46" s="54" t="s">
        <v>510</v>
      </c>
      <c r="B46" s="223" t="s">
        <v>978</v>
      </c>
      <c r="C46" s="55"/>
      <c r="D46" s="49"/>
      <c r="E46" s="159">
        <v>3</v>
      </c>
      <c r="F46" s="159" t="s">
        <v>506</v>
      </c>
      <c r="G46" s="160">
        <v>298</v>
      </c>
      <c r="H46" s="161">
        <f>G46*E46</f>
        <v>894</v>
      </c>
      <c r="I46" s="158">
        <f>H46*1.21</f>
        <v>1081.74</v>
      </c>
      <c r="J46" s="9"/>
    </row>
    <row r="47" spans="1:18" s="17" customFormat="1" ht="29.25" customHeight="1">
      <c r="A47" s="25" t="s">
        <v>580</v>
      </c>
      <c r="B47" s="223" t="s">
        <v>979</v>
      </c>
      <c r="C47" s="55"/>
      <c r="D47" s="49"/>
      <c r="E47" s="159">
        <v>72</v>
      </c>
      <c r="F47" s="159" t="s">
        <v>980</v>
      </c>
      <c r="G47" s="160">
        <v>2</v>
      </c>
      <c r="H47" s="161">
        <f>G47*E47</f>
        <v>144</v>
      </c>
      <c r="I47" s="158">
        <f>H47*1.21</f>
        <v>174.24</v>
      </c>
      <c r="J47" s="9"/>
    </row>
    <row r="48" spans="1:18" s="17" customFormat="1">
      <c r="A48" s="343" t="s">
        <v>433</v>
      </c>
      <c r="B48" s="344"/>
      <c r="C48" s="344"/>
      <c r="D48" s="344"/>
      <c r="E48" s="344"/>
      <c r="F48" s="344"/>
      <c r="G48" s="338"/>
      <c r="H48" s="162">
        <f>SUM(H38:H47)</f>
        <v>34638</v>
      </c>
      <c r="I48" s="162">
        <f>SUM(I38:I47)</f>
        <v>36535.979999999996</v>
      </c>
      <c r="J48" s="9"/>
    </row>
    <row r="49" spans="1:13" s="10" customFormat="1" ht="16.5" customHeight="1">
      <c r="A49" s="426" t="s">
        <v>50</v>
      </c>
      <c r="B49" s="426"/>
      <c r="C49" s="426"/>
      <c r="D49" s="426"/>
      <c r="E49" s="426"/>
      <c r="F49" s="426"/>
      <c r="G49" s="426"/>
      <c r="H49" s="426"/>
      <c r="I49" s="426"/>
      <c r="J49" s="290"/>
    </row>
    <row r="50" spans="1:13" s="10" customFormat="1" ht="16.5" customHeight="1">
      <c r="A50" s="371" t="s">
        <v>407</v>
      </c>
      <c r="B50" s="371"/>
      <c r="C50" s="371"/>
      <c r="D50" s="371"/>
      <c r="E50" s="371"/>
      <c r="F50" s="371"/>
      <c r="G50" s="371"/>
      <c r="H50" s="371"/>
      <c r="I50" s="371"/>
      <c r="J50" s="9"/>
    </row>
    <row r="51" spans="1:13" s="10" customFormat="1" ht="16.5" customHeight="1">
      <c r="A51" s="371" t="s">
        <v>51</v>
      </c>
      <c r="B51" s="371"/>
      <c r="C51" s="371"/>
      <c r="D51" s="371"/>
      <c r="E51" s="371"/>
      <c r="F51" s="371"/>
      <c r="G51" s="371"/>
      <c r="H51" s="371"/>
      <c r="I51" s="371"/>
      <c r="J51" s="6"/>
      <c r="K51" s="6"/>
      <c r="L51" s="6"/>
    </row>
    <row r="52" spans="1:13" s="10" customFormat="1" ht="29.25" customHeight="1">
      <c r="A52" s="371" t="s">
        <v>412</v>
      </c>
      <c r="B52" s="371"/>
      <c r="C52" s="371"/>
      <c r="D52" s="371"/>
      <c r="E52" s="371"/>
      <c r="F52" s="371"/>
      <c r="G52" s="371"/>
      <c r="H52" s="371"/>
      <c r="I52" s="371"/>
      <c r="J52" s="100"/>
      <c r="K52" s="100"/>
      <c r="L52" s="100"/>
    </row>
    <row r="53" spans="1:13" s="10" customFormat="1" ht="16.5" customHeight="1">
      <c r="A53" s="371" t="s">
        <v>316</v>
      </c>
      <c r="B53" s="371"/>
      <c r="C53" s="371"/>
      <c r="D53" s="371"/>
      <c r="E53" s="371"/>
      <c r="F53" s="371"/>
      <c r="G53" s="371"/>
      <c r="H53" s="371"/>
      <c r="I53" s="371"/>
      <c r="J53" s="100"/>
      <c r="K53" s="100"/>
      <c r="L53" s="100"/>
    </row>
    <row r="54" spans="1:13" s="10" customFormat="1" ht="15.75" customHeight="1">
      <c r="A54" s="371" t="s">
        <v>429</v>
      </c>
      <c r="B54" s="371"/>
      <c r="C54" s="371"/>
      <c r="D54" s="371"/>
      <c r="E54" s="371"/>
      <c r="F54" s="371"/>
      <c r="G54" s="371"/>
      <c r="H54" s="371"/>
      <c r="I54" s="371"/>
      <c r="J54" s="6"/>
      <c r="K54" s="6"/>
      <c r="L54" s="6"/>
    </row>
    <row r="55" spans="1:13" s="10" customFormat="1" ht="15.75" customHeight="1">
      <c r="A55" s="371" t="s">
        <v>413</v>
      </c>
      <c r="B55" s="371"/>
      <c r="C55" s="371"/>
      <c r="D55" s="371"/>
      <c r="E55" s="371"/>
      <c r="F55" s="371"/>
      <c r="G55" s="371"/>
      <c r="H55" s="371"/>
      <c r="I55" s="371"/>
      <c r="J55" s="6"/>
      <c r="K55" s="442"/>
      <c r="L55" s="443"/>
      <c r="M55" s="443"/>
    </row>
    <row r="56" spans="1:13" s="11" customFormat="1" ht="15.75" customHeight="1">
      <c r="A56" s="379" t="s">
        <v>434</v>
      </c>
      <c r="B56" s="379"/>
      <c r="C56" s="379"/>
      <c r="D56" s="379"/>
      <c r="E56" s="379"/>
      <c r="F56" s="379"/>
      <c r="G56" s="379"/>
      <c r="H56" s="379"/>
      <c r="I56" s="379"/>
      <c r="J56" s="60"/>
      <c r="K56" s="60"/>
      <c r="L56" s="60"/>
      <c r="M56" s="60"/>
    </row>
    <row r="57" spans="1:13" s="101" customFormat="1" ht="57.75" customHeight="1">
      <c r="A57" s="384" t="s">
        <v>410</v>
      </c>
      <c r="B57" s="385"/>
      <c r="C57" s="385"/>
      <c r="D57" s="385"/>
      <c r="E57" s="385"/>
      <c r="F57" s="385"/>
      <c r="G57" s="385"/>
      <c r="H57" s="385"/>
      <c r="I57" s="385"/>
    </row>
    <row r="58" spans="1:13" s="101" customFormat="1" ht="54.75" customHeight="1">
      <c r="A58" s="384" t="s">
        <v>425</v>
      </c>
      <c r="B58" s="385"/>
      <c r="C58" s="385"/>
      <c r="D58" s="385"/>
      <c r="E58" s="385"/>
      <c r="F58" s="385"/>
      <c r="G58" s="385"/>
      <c r="H58" s="385"/>
      <c r="I58" s="385"/>
    </row>
    <row r="59" spans="1:13" s="17" customFormat="1" ht="15" customHeight="1">
      <c r="A59" s="378" t="s">
        <v>1003</v>
      </c>
      <c r="B59" s="378"/>
      <c r="C59" s="378"/>
      <c r="D59" s="378"/>
      <c r="E59" s="378"/>
      <c r="F59" s="378"/>
      <c r="G59" s="34"/>
      <c r="H59" s="34"/>
      <c r="I59" s="35"/>
      <c r="J59" s="9"/>
    </row>
    <row r="60" spans="1:13" s="17" customFormat="1" ht="79.5" customHeight="1">
      <c r="A60" s="91" t="s">
        <v>52</v>
      </c>
      <c r="B60" s="349" t="s">
        <v>53</v>
      </c>
      <c r="C60" s="351"/>
      <c r="D60" s="349" t="s">
        <v>54</v>
      </c>
      <c r="E60" s="350"/>
      <c r="F60" s="351"/>
      <c r="G60" s="349" t="s">
        <v>435</v>
      </c>
      <c r="H60" s="350"/>
      <c r="I60" s="351"/>
      <c r="J60" s="9"/>
    </row>
    <row r="61" spans="1:13" s="17" customFormat="1" ht="37.5" customHeight="1">
      <c r="A61" s="22" t="s">
        <v>7</v>
      </c>
      <c r="B61" s="291" t="s">
        <v>415</v>
      </c>
      <c r="C61" s="293"/>
      <c r="D61" s="381" t="s">
        <v>414</v>
      </c>
      <c r="E61" s="382"/>
      <c r="F61" s="383"/>
      <c r="G61" s="396" t="s">
        <v>488</v>
      </c>
      <c r="H61" s="397"/>
      <c r="I61" s="398"/>
      <c r="J61" s="9"/>
    </row>
    <row r="62" spans="1:13" s="17" customFormat="1" ht="52.5" customHeight="1">
      <c r="A62" s="22" t="s">
        <v>8</v>
      </c>
      <c r="B62" s="291" t="s">
        <v>124</v>
      </c>
      <c r="C62" s="293"/>
      <c r="D62" s="291" t="s">
        <v>125</v>
      </c>
      <c r="E62" s="292"/>
      <c r="F62" s="293"/>
      <c r="G62" s="381"/>
      <c r="H62" s="382"/>
      <c r="I62" s="383"/>
      <c r="J62" s="9"/>
    </row>
    <row r="63" spans="1:13" s="17" customFormat="1" ht="39" customHeight="1">
      <c r="A63" s="22" t="s">
        <v>9</v>
      </c>
      <c r="B63" s="300" t="s">
        <v>126</v>
      </c>
      <c r="C63" s="301"/>
      <c r="D63" s="291" t="s">
        <v>127</v>
      </c>
      <c r="E63" s="292"/>
      <c r="F63" s="293"/>
      <c r="G63" s="381"/>
      <c r="H63" s="382"/>
      <c r="I63" s="383"/>
      <c r="J63" s="9"/>
    </row>
    <row r="64" spans="1:13" s="17" customFormat="1" ht="16.5" customHeight="1">
      <c r="A64" s="22" t="s">
        <v>10</v>
      </c>
      <c r="B64" s="300" t="s">
        <v>128</v>
      </c>
      <c r="C64" s="301"/>
      <c r="D64" s="291" t="s">
        <v>317</v>
      </c>
      <c r="E64" s="292"/>
      <c r="F64" s="293"/>
      <c r="G64" s="381"/>
      <c r="H64" s="382"/>
      <c r="I64" s="383"/>
      <c r="J64" s="3"/>
    </row>
    <row r="65" spans="1:10" s="17" customFormat="1" ht="21.75" customHeight="1">
      <c r="A65" s="22" t="s">
        <v>11</v>
      </c>
      <c r="B65" s="291" t="s">
        <v>129</v>
      </c>
      <c r="C65" s="293"/>
      <c r="D65" s="291" t="s">
        <v>130</v>
      </c>
      <c r="E65" s="292"/>
      <c r="F65" s="293"/>
      <c r="G65" s="381"/>
      <c r="H65" s="382"/>
      <c r="I65" s="383"/>
      <c r="J65" s="9"/>
    </row>
    <row r="66" spans="1:10" s="17" customFormat="1" ht="16.5" customHeight="1">
      <c r="A66" s="22" t="s">
        <v>12</v>
      </c>
      <c r="B66" s="300" t="s">
        <v>131</v>
      </c>
      <c r="C66" s="301"/>
      <c r="D66" s="291" t="s">
        <v>132</v>
      </c>
      <c r="E66" s="292"/>
      <c r="F66" s="293"/>
      <c r="G66" s="381"/>
      <c r="H66" s="382"/>
      <c r="I66" s="383"/>
      <c r="J66" s="9"/>
    </row>
    <row r="67" spans="1:10" s="17" customFormat="1" ht="18.75" customHeight="1">
      <c r="A67" s="57" t="s">
        <v>13</v>
      </c>
      <c r="B67" s="372" t="s">
        <v>133</v>
      </c>
      <c r="C67" s="374"/>
      <c r="D67" s="297" t="s">
        <v>276</v>
      </c>
      <c r="E67" s="298"/>
      <c r="F67" s="299"/>
      <c r="G67" s="375"/>
      <c r="H67" s="376"/>
      <c r="I67" s="377"/>
      <c r="J67" s="9"/>
    </row>
    <row r="68" spans="1:10" s="17" customFormat="1">
      <c r="A68" s="57" t="s">
        <v>14</v>
      </c>
      <c r="B68" s="372" t="s">
        <v>134</v>
      </c>
      <c r="C68" s="374"/>
      <c r="D68" s="372" t="s">
        <v>55</v>
      </c>
      <c r="E68" s="373"/>
      <c r="F68" s="374"/>
      <c r="G68" s="375"/>
      <c r="H68" s="376"/>
      <c r="I68" s="377"/>
      <c r="J68" s="9"/>
    </row>
    <row r="69" spans="1:10" s="17" customFormat="1">
      <c r="A69" s="57" t="s">
        <v>15</v>
      </c>
      <c r="B69" s="372" t="s">
        <v>135</v>
      </c>
      <c r="C69" s="374"/>
      <c r="D69" s="372" t="s">
        <v>55</v>
      </c>
      <c r="E69" s="373"/>
      <c r="F69" s="374"/>
      <c r="G69" s="375"/>
      <c r="H69" s="376"/>
      <c r="I69" s="377"/>
      <c r="J69" s="9"/>
    </row>
    <row r="70" spans="1:10" s="17" customFormat="1">
      <c r="A70" s="57" t="s">
        <v>16</v>
      </c>
      <c r="B70" s="372" t="s">
        <v>136</v>
      </c>
      <c r="C70" s="374"/>
      <c r="D70" s="372" t="s">
        <v>55</v>
      </c>
      <c r="E70" s="373"/>
      <c r="F70" s="374"/>
      <c r="G70" s="375"/>
      <c r="H70" s="376"/>
      <c r="I70" s="377"/>
      <c r="J70" s="9"/>
    </row>
    <row r="71" spans="1:10" s="17" customFormat="1" ht="15" customHeight="1">
      <c r="A71" s="57" t="s">
        <v>17</v>
      </c>
      <c r="B71" s="297" t="s">
        <v>84</v>
      </c>
      <c r="C71" s="299"/>
      <c r="D71" s="297" t="s">
        <v>312</v>
      </c>
      <c r="E71" s="298"/>
      <c r="F71" s="299"/>
      <c r="G71" s="375"/>
      <c r="H71" s="376"/>
      <c r="I71" s="377"/>
      <c r="J71" s="9"/>
    </row>
    <row r="72" spans="1:10" s="17" customFormat="1" ht="15" customHeight="1">
      <c r="A72" s="57" t="s">
        <v>18</v>
      </c>
      <c r="B72" s="297" t="s">
        <v>137</v>
      </c>
      <c r="C72" s="299"/>
      <c r="D72" s="372" t="s">
        <v>55</v>
      </c>
      <c r="E72" s="373"/>
      <c r="F72" s="374"/>
      <c r="G72" s="375"/>
      <c r="H72" s="376"/>
      <c r="I72" s="377"/>
      <c r="J72" s="9"/>
    </row>
    <row r="73" spans="1:10" s="17" customFormat="1" ht="15.75" customHeight="1">
      <c r="A73" s="57" t="s">
        <v>19</v>
      </c>
      <c r="B73" s="297" t="s">
        <v>138</v>
      </c>
      <c r="C73" s="299"/>
      <c r="D73" s="297" t="s">
        <v>139</v>
      </c>
      <c r="E73" s="298"/>
      <c r="F73" s="299"/>
      <c r="G73" s="375"/>
      <c r="H73" s="376"/>
      <c r="I73" s="377"/>
      <c r="J73" s="9"/>
    </row>
    <row r="74" spans="1:10" s="17" customFormat="1">
      <c r="A74" s="57" t="s">
        <v>20</v>
      </c>
      <c r="B74" s="372" t="s">
        <v>140</v>
      </c>
      <c r="C74" s="374"/>
      <c r="D74" s="297" t="s">
        <v>55</v>
      </c>
      <c r="E74" s="298"/>
      <c r="F74" s="299"/>
      <c r="G74" s="375"/>
      <c r="H74" s="376"/>
      <c r="I74" s="377"/>
      <c r="J74" s="9"/>
    </row>
    <row r="75" spans="1:10" s="17" customFormat="1" ht="28.5" customHeight="1">
      <c r="A75" s="57" t="s">
        <v>21</v>
      </c>
      <c r="B75" s="297" t="s">
        <v>141</v>
      </c>
      <c r="C75" s="299"/>
      <c r="D75" s="297" t="s">
        <v>142</v>
      </c>
      <c r="E75" s="298"/>
      <c r="F75" s="299"/>
      <c r="G75" s="375"/>
      <c r="H75" s="376"/>
      <c r="I75" s="377"/>
      <c r="J75" s="9"/>
    </row>
    <row r="76" spans="1:10" s="17" customFormat="1" ht="30" customHeight="1">
      <c r="A76" s="57" t="s">
        <v>22</v>
      </c>
      <c r="B76" s="372" t="s">
        <v>143</v>
      </c>
      <c r="C76" s="374"/>
      <c r="D76" s="297" t="s">
        <v>144</v>
      </c>
      <c r="E76" s="298"/>
      <c r="F76" s="299"/>
      <c r="G76" s="375"/>
      <c r="H76" s="376"/>
      <c r="I76" s="377"/>
      <c r="J76" s="9"/>
    </row>
    <row r="77" spans="1:10" s="17" customFormat="1" ht="27.75" customHeight="1">
      <c r="A77" s="57" t="s">
        <v>23</v>
      </c>
      <c r="B77" s="297" t="s">
        <v>145</v>
      </c>
      <c r="C77" s="299"/>
      <c r="D77" s="297" t="s">
        <v>55</v>
      </c>
      <c r="E77" s="298"/>
      <c r="F77" s="299"/>
      <c r="G77" s="375"/>
      <c r="H77" s="376"/>
      <c r="I77" s="377"/>
      <c r="J77" s="9"/>
    </row>
    <row r="78" spans="1:10" s="17" customFormat="1">
      <c r="A78" s="57" t="s">
        <v>24</v>
      </c>
      <c r="B78" s="372" t="s">
        <v>146</v>
      </c>
      <c r="C78" s="374"/>
      <c r="D78" s="297" t="s">
        <v>55</v>
      </c>
      <c r="E78" s="298"/>
      <c r="F78" s="299"/>
      <c r="G78" s="375"/>
      <c r="H78" s="376"/>
      <c r="I78" s="377"/>
      <c r="J78" s="9"/>
    </row>
    <row r="79" spans="1:10" s="17" customFormat="1" ht="15" customHeight="1">
      <c r="A79" s="57" t="s">
        <v>25</v>
      </c>
      <c r="B79" s="297" t="s">
        <v>147</v>
      </c>
      <c r="C79" s="299"/>
      <c r="D79" s="297" t="s">
        <v>55</v>
      </c>
      <c r="E79" s="298"/>
      <c r="F79" s="299"/>
      <c r="G79" s="375"/>
      <c r="H79" s="376"/>
      <c r="I79" s="377"/>
      <c r="J79" s="9"/>
    </row>
    <row r="80" spans="1:10" s="17" customFormat="1" ht="42" customHeight="1">
      <c r="A80" s="57" t="s">
        <v>26</v>
      </c>
      <c r="B80" s="372" t="s">
        <v>148</v>
      </c>
      <c r="C80" s="374"/>
      <c r="D80" s="297" t="s">
        <v>149</v>
      </c>
      <c r="E80" s="298"/>
      <c r="F80" s="299"/>
      <c r="G80" s="375"/>
      <c r="H80" s="376"/>
      <c r="I80" s="377"/>
      <c r="J80" s="9"/>
    </row>
    <row r="81" spans="1:14" s="21" customFormat="1">
      <c r="A81" s="7"/>
      <c r="B81" s="60"/>
      <c r="C81" s="1"/>
      <c r="D81" s="4"/>
      <c r="E81" s="1"/>
      <c r="F81" s="1"/>
      <c r="G81" s="1"/>
      <c r="H81" s="1"/>
      <c r="I81" s="1"/>
      <c r="J81" s="9"/>
      <c r="K81" s="3"/>
      <c r="L81" s="3"/>
      <c r="M81" s="3"/>
      <c r="N81" s="3"/>
    </row>
    <row r="82" spans="1:14" customFormat="1" ht="30" customHeight="1">
      <c r="A82" s="380" t="s">
        <v>361</v>
      </c>
      <c r="B82" s="380"/>
      <c r="C82" s="380"/>
      <c r="D82" s="380"/>
      <c r="E82" s="380"/>
      <c r="F82" s="380"/>
      <c r="G82" s="39"/>
      <c r="H82" s="39"/>
      <c r="I82" s="39"/>
      <c r="J82" s="9"/>
      <c r="K82" s="12"/>
      <c r="L82" s="12"/>
      <c r="M82" s="12"/>
      <c r="N82" s="12"/>
    </row>
    <row r="83" spans="1:14" customFormat="1" ht="14.25" customHeight="1">
      <c r="A83" s="414" t="s">
        <v>364</v>
      </c>
      <c r="B83" s="414"/>
      <c r="C83" s="414"/>
      <c r="D83" s="414"/>
      <c r="E83" s="414"/>
      <c r="F83" s="414"/>
      <c r="G83" s="43"/>
      <c r="H83" s="43"/>
      <c r="I83" s="43"/>
      <c r="J83" s="102"/>
      <c r="K83" s="12"/>
      <c r="L83" s="12"/>
      <c r="M83" s="12"/>
      <c r="N83" s="12"/>
    </row>
    <row r="84" spans="1:14" customFormat="1" ht="14.25" customHeight="1">
      <c r="A84" s="14"/>
      <c r="B84" s="61"/>
      <c r="C84" s="5"/>
      <c r="D84" s="14"/>
      <c r="E84" s="5"/>
      <c r="F84" s="5"/>
      <c r="G84" s="415"/>
      <c r="H84" s="415"/>
      <c r="I84" s="415"/>
      <c r="J84" s="102"/>
      <c r="K84" s="12"/>
      <c r="L84" s="12"/>
      <c r="M84" s="12"/>
      <c r="N84" s="12"/>
    </row>
    <row r="85" spans="1:14" customFormat="1" ht="16.5" customHeight="1">
      <c r="A85" s="416" t="s">
        <v>423</v>
      </c>
      <c r="B85" s="416"/>
      <c r="C85" s="416"/>
      <c r="D85" s="416"/>
      <c r="E85" s="416"/>
      <c r="F85" s="416"/>
      <c r="G85" s="416"/>
      <c r="H85" s="416"/>
      <c r="I85" s="416"/>
      <c r="J85" s="103"/>
      <c r="K85" s="12"/>
      <c r="L85" s="12"/>
      <c r="M85" s="12"/>
      <c r="N85" s="12"/>
    </row>
    <row r="86" spans="1:14" s="17" customFormat="1" ht="85.5" customHeight="1">
      <c r="A86" s="44" t="s">
        <v>86</v>
      </c>
      <c r="B86" s="45" t="s">
        <v>0</v>
      </c>
      <c r="C86" s="45" t="s">
        <v>1</v>
      </c>
      <c r="D86" s="45" t="s">
        <v>49</v>
      </c>
      <c r="E86" s="45" t="s">
        <v>2</v>
      </c>
      <c r="F86" s="45" t="s">
        <v>3</v>
      </c>
      <c r="G86" s="45" t="s">
        <v>4</v>
      </c>
      <c r="H86" s="45" t="s">
        <v>5</v>
      </c>
      <c r="I86" s="45" t="s">
        <v>6</v>
      </c>
      <c r="J86" s="9"/>
      <c r="K86" s="3"/>
    </row>
    <row r="87" spans="1:14" customFormat="1" ht="48" customHeight="1">
      <c r="A87" s="25"/>
      <c r="B87" s="482" t="s">
        <v>853</v>
      </c>
      <c r="C87" s="483"/>
      <c r="D87" s="483"/>
      <c r="E87" s="483"/>
      <c r="F87" s="483"/>
      <c r="G87" s="483"/>
      <c r="H87" s="483"/>
      <c r="I87" s="484"/>
      <c r="J87" s="68"/>
      <c r="K87" s="12"/>
      <c r="L87" s="12"/>
      <c r="M87" s="12"/>
      <c r="N87" s="12"/>
    </row>
    <row r="88" spans="1:14" customFormat="1">
      <c r="A88" s="25">
        <v>1</v>
      </c>
      <c r="B88" s="33">
        <v>2</v>
      </c>
      <c r="C88" s="46">
        <v>3</v>
      </c>
      <c r="D88" s="33">
        <v>4</v>
      </c>
      <c r="E88" s="46">
        <v>5</v>
      </c>
      <c r="F88" s="46">
        <v>6</v>
      </c>
      <c r="G88" s="46">
        <v>7</v>
      </c>
      <c r="H88" s="46">
        <v>8</v>
      </c>
      <c r="I88" s="46">
        <v>9</v>
      </c>
      <c r="J88" s="104"/>
      <c r="K88" s="12"/>
      <c r="L88" s="12"/>
      <c r="M88" s="12"/>
      <c r="N88" s="12"/>
    </row>
    <row r="89" spans="1:14" customFormat="1" ht="52.5" customHeight="1">
      <c r="A89" s="62" t="s">
        <v>113</v>
      </c>
      <c r="B89" s="47" t="s">
        <v>318</v>
      </c>
      <c r="C89" s="48"/>
      <c r="D89" s="49">
        <v>20000</v>
      </c>
      <c r="E89" s="50"/>
      <c r="F89" s="50"/>
      <c r="G89" s="50"/>
      <c r="H89" s="50"/>
      <c r="I89" s="50"/>
      <c r="J89" s="104"/>
      <c r="K89" s="12"/>
      <c r="L89" s="12"/>
      <c r="M89" s="12"/>
      <c r="N89" s="12"/>
    </row>
    <row r="90" spans="1:14" s="17" customFormat="1" ht="30">
      <c r="A90" s="25" t="s">
        <v>62</v>
      </c>
      <c r="B90" s="163" t="s">
        <v>516</v>
      </c>
      <c r="C90" s="50"/>
      <c r="D90" s="49"/>
      <c r="E90" s="165" t="s">
        <v>533</v>
      </c>
      <c r="F90" s="166" t="s">
        <v>534</v>
      </c>
      <c r="G90" s="167">
        <v>195</v>
      </c>
      <c r="H90" s="167">
        <f>G90*E90</f>
        <v>14040</v>
      </c>
      <c r="I90" s="167">
        <f>H90*1.05</f>
        <v>14742</v>
      </c>
      <c r="J90" s="9"/>
    </row>
    <row r="91" spans="1:14" s="17" customFormat="1" ht="25.5" customHeight="1">
      <c r="A91" s="25" t="s">
        <v>503</v>
      </c>
      <c r="B91" s="164" t="s">
        <v>517</v>
      </c>
      <c r="C91" s="50"/>
      <c r="D91" s="49"/>
      <c r="E91" s="165" t="s">
        <v>58</v>
      </c>
      <c r="F91" s="166" t="s">
        <v>534</v>
      </c>
      <c r="G91" s="167">
        <v>195</v>
      </c>
      <c r="H91" s="167">
        <f t="shared" ref="H91:H99" si="2">G91*E91</f>
        <v>9360</v>
      </c>
      <c r="I91" s="167">
        <f t="shared" ref="I91:I99" si="3">H91*1.05</f>
        <v>9828</v>
      </c>
      <c r="J91" s="9"/>
    </row>
    <row r="92" spans="1:14" s="17" customFormat="1" ht="26.25" customHeight="1">
      <c r="A92" s="25" t="s">
        <v>504</v>
      </c>
      <c r="B92" s="164" t="s">
        <v>518</v>
      </c>
      <c r="C92" s="50"/>
      <c r="D92" s="49"/>
      <c r="E92" s="165" t="s">
        <v>535</v>
      </c>
      <c r="F92" s="166" t="s">
        <v>534</v>
      </c>
      <c r="G92" s="168">
        <v>240</v>
      </c>
      <c r="H92" s="167">
        <f t="shared" si="2"/>
        <v>34560</v>
      </c>
      <c r="I92" s="167">
        <f t="shared" si="3"/>
        <v>36288</v>
      </c>
      <c r="J92" s="9"/>
    </row>
    <row r="93" spans="1:14" s="17" customFormat="1">
      <c r="A93" s="25" t="s">
        <v>527</v>
      </c>
      <c r="B93" s="164" t="s">
        <v>519</v>
      </c>
      <c r="C93" s="50"/>
      <c r="D93" s="49"/>
      <c r="E93" s="165" t="s">
        <v>58</v>
      </c>
      <c r="F93" s="166" t="s">
        <v>534</v>
      </c>
      <c r="G93" s="167">
        <v>195</v>
      </c>
      <c r="H93" s="167">
        <f t="shared" si="2"/>
        <v>9360</v>
      </c>
      <c r="I93" s="167">
        <f t="shared" si="3"/>
        <v>9828</v>
      </c>
      <c r="J93" s="9"/>
    </row>
    <row r="94" spans="1:14" s="17" customFormat="1">
      <c r="A94" s="25" t="s">
        <v>528</v>
      </c>
      <c r="B94" s="164" t="s">
        <v>520</v>
      </c>
      <c r="C94" s="50"/>
      <c r="D94" s="49"/>
      <c r="E94" s="165" t="s">
        <v>12</v>
      </c>
      <c r="F94" s="166" t="s">
        <v>534</v>
      </c>
      <c r="G94" s="167">
        <v>95</v>
      </c>
      <c r="H94" s="167">
        <f t="shared" si="2"/>
        <v>570</v>
      </c>
      <c r="I94" s="167">
        <f t="shared" si="3"/>
        <v>598.5</v>
      </c>
      <c r="J94" s="9"/>
    </row>
    <row r="95" spans="1:14" s="17" customFormat="1">
      <c r="A95" s="25" t="s">
        <v>526</v>
      </c>
      <c r="B95" s="164" t="s">
        <v>521</v>
      </c>
      <c r="C95" s="50"/>
      <c r="D95" s="49"/>
      <c r="E95" s="165" t="s">
        <v>12</v>
      </c>
      <c r="F95" s="166" t="s">
        <v>536</v>
      </c>
      <c r="G95" s="167">
        <v>120</v>
      </c>
      <c r="H95" s="167">
        <f t="shared" si="2"/>
        <v>720</v>
      </c>
      <c r="I95" s="167">
        <f t="shared" si="3"/>
        <v>756</v>
      </c>
      <c r="J95" s="9"/>
    </row>
    <row r="96" spans="1:14" s="17" customFormat="1">
      <c r="A96" s="25" t="s">
        <v>529</v>
      </c>
      <c r="B96" s="164" t="s">
        <v>522</v>
      </c>
      <c r="C96" s="50"/>
      <c r="D96" s="49"/>
      <c r="E96" s="165" t="s">
        <v>24</v>
      </c>
      <c r="F96" s="166" t="s">
        <v>537</v>
      </c>
      <c r="G96" s="167">
        <v>300</v>
      </c>
      <c r="H96" s="167">
        <f t="shared" si="2"/>
        <v>5400</v>
      </c>
      <c r="I96" s="167">
        <f t="shared" si="3"/>
        <v>5670</v>
      </c>
      <c r="J96" s="9"/>
    </row>
    <row r="97" spans="1:14" s="17" customFormat="1">
      <c r="A97" s="25" t="s">
        <v>530</v>
      </c>
      <c r="B97" s="164" t="s">
        <v>523</v>
      </c>
      <c r="C97" s="50"/>
      <c r="D97" s="49"/>
      <c r="E97" s="165" t="s">
        <v>25</v>
      </c>
      <c r="F97" s="166" t="s">
        <v>537</v>
      </c>
      <c r="G97" s="167">
        <v>300</v>
      </c>
      <c r="H97" s="167">
        <f t="shared" si="2"/>
        <v>5700</v>
      </c>
      <c r="I97" s="167">
        <f t="shared" si="3"/>
        <v>5985</v>
      </c>
      <c r="J97" s="9"/>
    </row>
    <row r="98" spans="1:14" s="17" customFormat="1">
      <c r="A98" s="25" t="s">
        <v>531</v>
      </c>
      <c r="B98" s="164" t="s">
        <v>524</v>
      </c>
      <c r="C98" s="50"/>
      <c r="D98" s="49"/>
      <c r="E98" s="165" t="s">
        <v>25</v>
      </c>
      <c r="F98" s="166" t="s">
        <v>537</v>
      </c>
      <c r="G98" s="167">
        <v>300</v>
      </c>
      <c r="H98" s="167">
        <f t="shared" si="2"/>
        <v>5700</v>
      </c>
      <c r="I98" s="167">
        <f t="shared" si="3"/>
        <v>5985</v>
      </c>
      <c r="J98" s="9"/>
    </row>
    <row r="99" spans="1:14" s="17" customFormat="1">
      <c r="A99" s="25" t="s">
        <v>532</v>
      </c>
      <c r="B99" s="164" t="s">
        <v>525</v>
      </c>
      <c r="C99" s="50"/>
      <c r="D99" s="49"/>
      <c r="E99" s="165" t="s">
        <v>24</v>
      </c>
      <c r="F99" s="166" t="s">
        <v>537</v>
      </c>
      <c r="G99" s="167">
        <v>300</v>
      </c>
      <c r="H99" s="167">
        <f t="shared" si="2"/>
        <v>5400</v>
      </c>
      <c r="I99" s="167">
        <f t="shared" si="3"/>
        <v>5670</v>
      </c>
      <c r="J99" s="9"/>
    </row>
    <row r="100" spans="1:14" s="17" customFormat="1">
      <c r="A100" s="25"/>
      <c r="B100" s="172" t="s">
        <v>538</v>
      </c>
      <c r="C100" s="50"/>
      <c r="D100" s="49"/>
      <c r="E100" s="50"/>
      <c r="F100" s="50"/>
      <c r="G100" s="50"/>
      <c r="H100" s="50"/>
      <c r="I100" s="50"/>
      <c r="J100" s="9"/>
    </row>
    <row r="101" spans="1:14" s="17" customFormat="1">
      <c r="A101" s="25" t="s">
        <v>539</v>
      </c>
      <c r="B101" s="173" t="s">
        <v>546</v>
      </c>
      <c r="C101" s="50"/>
      <c r="D101" s="49"/>
      <c r="E101" s="165" t="s">
        <v>315</v>
      </c>
      <c r="F101" s="166" t="s">
        <v>534</v>
      </c>
      <c r="G101" s="167">
        <v>125</v>
      </c>
      <c r="H101" s="167">
        <f>G101*E101</f>
        <v>4500</v>
      </c>
      <c r="I101" s="167">
        <f>H101*1.05</f>
        <v>4725</v>
      </c>
      <c r="J101" s="9"/>
    </row>
    <row r="102" spans="1:14" s="17" customFormat="1">
      <c r="A102" s="25" t="s">
        <v>540</v>
      </c>
      <c r="B102" s="173" t="s">
        <v>547</v>
      </c>
      <c r="C102" s="50"/>
      <c r="D102" s="49"/>
      <c r="E102" s="169" t="s">
        <v>30</v>
      </c>
      <c r="F102" s="166" t="s">
        <v>534</v>
      </c>
      <c r="G102" s="167">
        <v>125</v>
      </c>
      <c r="H102" s="167">
        <f t="shared" ref="H102:H107" si="4">G102*E102</f>
        <v>3000</v>
      </c>
      <c r="I102" s="167">
        <f t="shared" ref="I102:I105" si="5">H102*1.05</f>
        <v>3150</v>
      </c>
      <c r="J102" s="9"/>
    </row>
    <row r="103" spans="1:14" s="17" customFormat="1">
      <c r="A103" s="25" t="s">
        <v>541</v>
      </c>
      <c r="B103" s="173" t="s">
        <v>548</v>
      </c>
      <c r="C103" s="50"/>
      <c r="D103" s="49"/>
      <c r="E103" s="169" t="s">
        <v>24</v>
      </c>
      <c r="F103" s="166" t="s">
        <v>536</v>
      </c>
      <c r="G103" s="167">
        <v>600</v>
      </c>
      <c r="H103" s="167">
        <f t="shared" si="4"/>
        <v>10800</v>
      </c>
      <c r="I103" s="167">
        <f>H103*1.05</f>
        <v>11340</v>
      </c>
      <c r="J103" s="9"/>
    </row>
    <row r="104" spans="1:14" s="17" customFormat="1">
      <c r="A104" s="25" t="s">
        <v>542</v>
      </c>
      <c r="B104" s="173" t="s">
        <v>549</v>
      </c>
      <c r="C104" s="50"/>
      <c r="D104" s="49"/>
      <c r="E104" s="169" t="s">
        <v>12</v>
      </c>
      <c r="F104" s="166" t="s">
        <v>536</v>
      </c>
      <c r="G104" s="167">
        <v>800</v>
      </c>
      <c r="H104" s="167">
        <f t="shared" si="4"/>
        <v>4800</v>
      </c>
      <c r="I104" s="167">
        <f t="shared" si="5"/>
        <v>5040</v>
      </c>
      <c r="J104" s="9"/>
    </row>
    <row r="105" spans="1:14" s="17" customFormat="1">
      <c r="A105" s="25" t="s">
        <v>543</v>
      </c>
      <c r="B105" s="173" t="s">
        <v>550</v>
      </c>
      <c r="C105" s="50"/>
      <c r="D105" s="49"/>
      <c r="E105" s="169" t="s">
        <v>12</v>
      </c>
      <c r="F105" s="166" t="s">
        <v>536</v>
      </c>
      <c r="G105" s="167">
        <v>800</v>
      </c>
      <c r="H105" s="167">
        <f t="shared" si="4"/>
        <v>4800</v>
      </c>
      <c r="I105" s="167">
        <f t="shared" si="5"/>
        <v>5040</v>
      </c>
      <c r="J105" s="9"/>
    </row>
    <row r="106" spans="1:14" s="17" customFormat="1" ht="25.5">
      <c r="A106" s="25" t="s">
        <v>544</v>
      </c>
      <c r="B106" s="174" t="s">
        <v>551</v>
      </c>
      <c r="C106" s="50"/>
      <c r="D106" s="49"/>
      <c r="E106" s="169" t="s">
        <v>12</v>
      </c>
      <c r="F106" s="166" t="s">
        <v>534</v>
      </c>
      <c r="G106" s="168">
        <v>639</v>
      </c>
      <c r="H106" s="167">
        <f t="shared" si="4"/>
        <v>3834</v>
      </c>
      <c r="I106" s="167">
        <f>H106*1.21</f>
        <v>4639.1399999999994</v>
      </c>
      <c r="J106" s="9"/>
    </row>
    <row r="107" spans="1:14" s="17" customFormat="1">
      <c r="A107" s="25" t="s">
        <v>545</v>
      </c>
      <c r="B107" s="175" t="s">
        <v>552</v>
      </c>
      <c r="C107" s="50"/>
      <c r="D107" s="49"/>
      <c r="E107" s="170" t="s">
        <v>535</v>
      </c>
      <c r="F107" s="166" t="s">
        <v>534</v>
      </c>
      <c r="G107" s="171">
        <v>2</v>
      </c>
      <c r="H107" s="167">
        <f t="shared" si="4"/>
        <v>288</v>
      </c>
      <c r="I107" s="167">
        <f>H107*1.21</f>
        <v>348.48</v>
      </c>
      <c r="J107" s="9"/>
    </row>
    <row r="108" spans="1:14" customFormat="1" ht="159.75" customHeight="1">
      <c r="A108" s="63" t="s">
        <v>8</v>
      </c>
      <c r="B108" s="64" t="s">
        <v>123</v>
      </c>
      <c r="C108" s="48" t="s">
        <v>1004</v>
      </c>
      <c r="D108" s="176" t="s">
        <v>109</v>
      </c>
      <c r="E108" s="50"/>
      <c r="F108" s="50"/>
      <c r="G108" s="50"/>
      <c r="H108" s="65"/>
      <c r="I108" s="65"/>
      <c r="J108" s="177"/>
      <c r="K108" s="12"/>
      <c r="L108" s="12"/>
      <c r="M108" s="12"/>
      <c r="N108" s="12"/>
    </row>
    <row r="109" spans="1:14" customFormat="1" ht="25.5">
      <c r="A109" s="25" t="s">
        <v>63</v>
      </c>
      <c r="B109" s="247" t="s">
        <v>976</v>
      </c>
      <c r="C109" s="48"/>
      <c r="D109" s="176"/>
      <c r="E109" s="250">
        <v>4</v>
      </c>
      <c r="F109" s="234" t="s">
        <v>511</v>
      </c>
      <c r="G109" s="249">
        <v>250</v>
      </c>
      <c r="H109" s="182">
        <f>E109*G109</f>
        <v>1000</v>
      </c>
      <c r="I109" s="182">
        <f>H109*1.05</f>
        <v>1050</v>
      </c>
      <c r="J109" s="177"/>
      <c r="K109" s="12"/>
      <c r="L109" s="12"/>
      <c r="M109" s="12"/>
      <c r="N109" s="12"/>
    </row>
    <row r="110" spans="1:14" customFormat="1">
      <c r="A110" s="25" t="s">
        <v>553</v>
      </c>
      <c r="B110" s="164" t="s">
        <v>981</v>
      </c>
      <c r="C110" s="48"/>
      <c r="D110" s="176"/>
      <c r="E110" s="250">
        <v>4</v>
      </c>
      <c r="F110" s="178" t="s">
        <v>555</v>
      </c>
      <c r="G110" s="167">
        <v>75</v>
      </c>
      <c r="H110" s="179">
        <f t="shared" ref="H110:H111" si="6">E110*G110</f>
        <v>300</v>
      </c>
      <c r="I110" s="179">
        <f>H110*1.05</f>
        <v>315</v>
      </c>
      <c r="J110" s="104"/>
      <c r="K110" s="12"/>
      <c r="L110" s="12"/>
      <c r="M110" s="12"/>
      <c r="N110" s="12"/>
    </row>
    <row r="111" spans="1:14" s="17" customFormat="1">
      <c r="A111" s="25" t="s">
        <v>554</v>
      </c>
      <c r="B111" s="164" t="s">
        <v>982</v>
      </c>
      <c r="C111" s="50"/>
      <c r="D111" s="49"/>
      <c r="E111" s="250">
        <v>2</v>
      </c>
      <c r="F111" s="178" t="s">
        <v>534</v>
      </c>
      <c r="G111" s="167">
        <v>25</v>
      </c>
      <c r="H111" s="179">
        <f t="shared" si="6"/>
        <v>50</v>
      </c>
      <c r="I111" s="179">
        <f>H111*1.21</f>
        <v>60.5</v>
      </c>
      <c r="J111" s="9"/>
    </row>
    <row r="112" spans="1:14" s="17" customFormat="1">
      <c r="A112" s="343" t="s">
        <v>432</v>
      </c>
      <c r="B112" s="344"/>
      <c r="C112" s="344"/>
      <c r="D112" s="344"/>
      <c r="E112" s="344"/>
      <c r="F112" s="344"/>
      <c r="G112" s="338"/>
      <c r="H112" s="162">
        <f>SUM(H90:H111)</f>
        <v>124182</v>
      </c>
      <c r="I112" s="162">
        <f>SUM(I90:I111)</f>
        <v>131058.62</v>
      </c>
      <c r="J112" s="290"/>
    </row>
    <row r="113" spans="1:14" s="10" customFormat="1" ht="16.5" customHeight="1">
      <c r="A113" s="426" t="s">
        <v>50</v>
      </c>
      <c r="B113" s="426"/>
      <c r="C113" s="426"/>
      <c r="D113" s="426"/>
      <c r="E113" s="426"/>
      <c r="F113" s="426"/>
      <c r="G113" s="426"/>
      <c r="H113" s="426"/>
      <c r="I113" s="426"/>
      <c r="J113" s="9"/>
    </row>
    <row r="114" spans="1:14" s="10" customFormat="1" ht="16.5" customHeight="1">
      <c r="A114" s="371" t="s">
        <v>407</v>
      </c>
      <c r="B114" s="371"/>
      <c r="C114" s="371"/>
      <c r="D114" s="371"/>
      <c r="E114" s="371"/>
      <c r="F114" s="371"/>
      <c r="G114" s="371"/>
      <c r="H114" s="371"/>
      <c r="I114" s="371"/>
      <c r="J114" s="9"/>
    </row>
    <row r="115" spans="1:14" s="10" customFormat="1" ht="16.5" customHeight="1">
      <c r="A115" s="371" t="s">
        <v>51</v>
      </c>
      <c r="B115" s="371"/>
      <c r="C115" s="371"/>
      <c r="D115" s="371"/>
      <c r="E115" s="371"/>
      <c r="F115" s="371"/>
      <c r="G115" s="371"/>
      <c r="H115" s="371"/>
      <c r="I115" s="371"/>
      <c r="J115" s="6"/>
      <c r="K115" s="6"/>
      <c r="L115" s="6"/>
    </row>
    <row r="116" spans="1:14" s="10" customFormat="1" ht="29.25" customHeight="1">
      <c r="A116" s="371" t="s">
        <v>412</v>
      </c>
      <c r="B116" s="371"/>
      <c r="C116" s="371"/>
      <c r="D116" s="371"/>
      <c r="E116" s="371"/>
      <c r="F116" s="371"/>
      <c r="G116" s="371"/>
      <c r="H116" s="371"/>
      <c r="I116" s="371"/>
      <c r="J116" s="100"/>
      <c r="K116" s="100"/>
      <c r="L116" s="100"/>
    </row>
    <row r="117" spans="1:14" s="10" customFormat="1" ht="16.5" customHeight="1">
      <c r="A117" s="371" t="s">
        <v>316</v>
      </c>
      <c r="B117" s="371"/>
      <c r="C117" s="371"/>
      <c r="D117" s="371"/>
      <c r="E117" s="371"/>
      <c r="F117" s="371"/>
      <c r="G117" s="371"/>
      <c r="H117" s="371"/>
      <c r="I117" s="371"/>
      <c r="J117" s="100"/>
      <c r="K117" s="100"/>
      <c r="L117" s="100"/>
    </row>
    <row r="118" spans="1:14" s="10" customFormat="1" ht="15.75" customHeight="1">
      <c r="A118" s="371" t="s">
        <v>429</v>
      </c>
      <c r="B118" s="371"/>
      <c r="C118" s="371"/>
      <c r="D118" s="371"/>
      <c r="E118" s="371"/>
      <c r="F118" s="371"/>
      <c r="G118" s="371"/>
      <c r="H118" s="371"/>
      <c r="I118" s="371"/>
      <c r="J118" s="6"/>
      <c r="K118" s="6"/>
      <c r="L118" s="6"/>
    </row>
    <row r="119" spans="1:14" s="11" customFormat="1" ht="34.5" customHeight="1">
      <c r="A119" s="379" t="s">
        <v>480</v>
      </c>
      <c r="B119" s="379"/>
      <c r="C119" s="379"/>
      <c r="D119" s="379"/>
      <c r="E119" s="379"/>
      <c r="F119" s="379"/>
      <c r="G119" s="379"/>
      <c r="H119" s="379"/>
      <c r="I119" s="379"/>
      <c r="J119" s="60"/>
      <c r="K119" s="60"/>
      <c r="L119" s="60"/>
      <c r="M119" s="60"/>
    </row>
    <row r="120" spans="1:14" s="101" customFormat="1" ht="54.75" customHeight="1">
      <c r="A120" s="384" t="s">
        <v>410</v>
      </c>
      <c r="B120" s="385"/>
      <c r="C120" s="385"/>
      <c r="D120" s="385"/>
      <c r="E120" s="385"/>
      <c r="F120" s="385"/>
      <c r="G120" s="385"/>
      <c r="H120" s="385"/>
      <c r="I120" s="385"/>
    </row>
    <row r="121" spans="1:14" s="101" customFormat="1" ht="54.75" customHeight="1">
      <c r="A121" s="384" t="s">
        <v>425</v>
      </c>
      <c r="B121" s="385"/>
      <c r="C121" s="385"/>
      <c r="D121" s="385"/>
      <c r="E121" s="385"/>
      <c r="F121" s="385"/>
      <c r="G121" s="385"/>
      <c r="H121" s="385"/>
      <c r="I121" s="385"/>
    </row>
    <row r="122" spans="1:14" customFormat="1" ht="12.75">
      <c r="A122" s="29"/>
      <c r="B122" s="30"/>
      <c r="C122" s="5"/>
      <c r="D122" s="14"/>
      <c r="E122" s="5"/>
      <c r="F122" s="5"/>
      <c r="G122" s="5"/>
      <c r="H122" s="5"/>
      <c r="I122" s="5"/>
      <c r="J122" s="105"/>
      <c r="K122" s="12"/>
      <c r="L122" s="12"/>
      <c r="M122" s="12"/>
      <c r="N122" s="12"/>
    </row>
    <row r="123" spans="1:14" s="17" customFormat="1" ht="77.25" customHeight="1">
      <c r="A123" s="40" t="s">
        <v>52</v>
      </c>
      <c r="B123" s="346" t="s">
        <v>53</v>
      </c>
      <c r="C123" s="348"/>
      <c r="D123" s="346" t="s">
        <v>54</v>
      </c>
      <c r="E123" s="347"/>
      <c r="F123" s="348"/>
      <c r="G123" s="349" t="s">
        <v>435</v>
      </c>
      <c r="H123" s="350"/>
      <c r="I123" s="351"/>
      <c r="J123" s="9"/>
    </row>
    <row r="124" spans="1:14" customFormat="1" ht="206.25" customHeight="1">
      <c r="A124" s="22" t="s">
        <v>7</v>
      </c>
      <c r="B124" s="291" t="s">
        <v>985</v>
      </c>
      <c r="C124" s="293"/>
      <c r="D124" s="315"/>
      <c r="E124" s="316"/>
      <c r="F124" s="317"/>
      <c r="G124" s="294" t="s">
        <v>984</v>
      </c>
      <c r="H124" s="295"/>
      <c r="I124" s="296"/>
      <c r="J124" s="103"/>
      <c r="K124" s="12"/>
      <c r="L124" s="12"/>
      <c r="M124" s="12"/>
      <c r="N124" s="12"/>
    </row>
    <row r="125" spans="1:14" customFormat="1" ht="118.5" customHeight="1">
      <c r="A125" s="22" t="s">
        <v>8</v>
      </c>
      <c r="B125" s="291" t="s">
        <v>124</v>
      </c>
      <c r="C125" s="293"/>
      <c r="D125" s="291" t="s">
        <v>319</v>
      </c>
      <c r="E125" s="292"/>
      <c r="F125" s="293"/>
      <c r="G125" s="291" t="s">
        <v>855</v>
      </c>
      <c r="H125" s="292"/>
      <c r="I125" s="293"/>
      <c r="J125" s="106"/>
      <c r="K125" s="12"/>
      <c r="L125" s="12"/>
      <c r="M125" s="12"/>
      <c r="N125" s="12"/>
    </row>
    <row r="126" spans="1:14" customFormat="1" ht="57.75" customHeight="1">
      <c r="A126" s="22" t="s">
        <v>9</v>
      </c>
      <c r="B126" s="300" t="s">
        <v>320</v>
      </c>
      <c r="C126" s="301"/>
      <c r="D126" s="291" t="s">
        <v>321</v>
      </c>
      <c r="E126" s="292"/>
      <c r="F126" s="293"/>
      <c r="G126" s="291" t="s">
        <v>854</v>
      </c>
      <c r="H126" s="292"/>
      <c r="I126" s="293"/>
      <c r="J126" s="105"/>
      <c r="K126" s="12"/>
      <c r="L126" s="12"/>
      <c r="M126" s="12"/>
      <c r="N126" s="12"/>
    </row>
    <row r="127" spans="1:14" customFormat="1" ht="60.75" customHeight="1">
      <c r="A127" s="22" t="s">
        <v>10</v>
      </c>
      <c r="B127" s="300" t="s">
        <v>322</v>
      </c>
      <c r="C127" s="301"/>
      <c r="D127" s="291" t="s">
        <v>55</v>
      </c>
      <c r="E127" s="292"/>
      <c r="F127" s="293"/>
      <c r="G127" s="294" t="s">
        <v>1080</v>
      </c>
      <c r="H127" s="295"/>
      <c r="I127" s="296"/>
      <c r="J127" s="107"/>
      <c r="K127" s="12"/>
      <c r="L127" s="12"/>
      <c r="M127" s="12"/>
      <c r="N127" s="12"/>
    </row>
    <row r="128" spans="1:14" customFormat="1" ht="54" customHeight="1">
      <c r="A128" s="22" t="s">
        <v>11</v>
      </c>
      <c r="B128" s="291" t="s">
        <v>323</v>
      </c>
      <c r="C128" s="293"/>
      <c r="D128" s="291" t="s">
        <v>55</v>
      </c>
      <c r="E128" s="292"/>
      <c r="F128" s="293"/>
      <c r="G128" s="291" t="s">
        <v>857</v>
      </c>
      <c r="H128" s="292"/>
      <c r="I128" s="293"/>
      <c r="J128" s="108"/>
      <c r="K128" s="12"/>
      <c r="L128" s="12"/>
      <c r="M128" s="12"/>
      <c r="N128" s="12"/>
    </row>
    <row r="129" spans="1:14" customFormat="1" ht="71.25" customHeight="1">
      <c r="A129" s="22" t="s">
        <v>12</v>
      </c>
      <c r="B129" s="291" t="s">
        <v>324</v>
      </c>
      <c r="C129" s="293"/>
      <c r="D129" s="291" t="s">
        <v>325</v>
      </c>
      <c r="E129" s="292"/>
      <c r="F129" s="293"/>
      <c r="G129" s="291" t="s">
        <v>856</v>
      </c>
      <c r="H129" s="292"/>
      <c r="I129" s="293"/>
      <c r="J129" s="108"/>
      <c r="K129" s="12"/>
      <c r="L129" s="12"/>
      <c r="M129" s="12"/>
      <c r="N129" s="12"/>
    </row>
    <row r="130" spans="1:14" customFormat="1" ht="97.5" customHeight="1">
      <c r="A130" s="22" t="s">
        <v>13</v>
      </c>
      <c r="B130" s="300" t="s">
        <v>133</v>
      </c>
      <c r="C130" s="301"/>
      <c r="D130" s="291" t="s">
        <v>342</v>
      </c>
      <c r="E130" s="292"/>
      <c r="F130" s="293"/>
      <c r="G130" s="297" t="s">
        <v>858</v>
      </c>
      <c r="H130" s="298"/>
      <c r="I130" s="299"/>
      <c r="J130" s="108"/>
      <c r="K130" s="12"/>
      <c r="L130" s="12"/>
      <c r="M130" s="12"/>
      <c r="N130" s="12"/>
    </row>
    <row r="131" spans="1:14" customFormat="1" ht="88.5" customHeight="1">
      <c r="A131" s="22" t="s">
        <v>14</v>
      </c>
      <c r="B131" s="291" t="s">
        <v>134</v>
      </c>
      <c r="C131" s="293"/>
      <c r="D131" s="300" t="s">
        <v>55</v>
      </c>
      <c r="E131" s="345"/>
      <c r="F131" s="301"/>
      <c r="G131" s="291" t="s">
        <v>860</v>
      </c>
      <c r="H131" s="292"/>
      <c r="I131" s="293"/>
      <c r="J131" s="109"/>
      <c r="K131" s="12"/>
      <c r="L131" s="12"/>
      <c r="M131" s="12"/>
      <c r="N131" s="12"/>
    </row>
    <row r="132" spans="1:14" customFormat="1" ht="42" customHeight="1">
      <c r="A132" s="22" t="s">
        <v>15</v>
      </c>
      <c r="B132" s="300" t="s">
        <v>135</v>
      </c>
      <c r="C132" s="301"/>
      <c r="D132" s="300" t="s">
        <v>55</v>
      </c>
      <c r="E132" s="345"/>
      <c r="F132" s="301"/>
      <c r="G132" s="291" t="s">
        <v>861</v>
      </c>
      <c r="H132" s="292"/>
      <c r="I132" s="293"/>
      <c r="J132" s="110"/>
      <c r="K132" s="12"/>
      <c r="L132" s="12"/>
      <c r="M132" s="12"/>
      <c r="N132" s="12"/>
    </row>
    <row r="133" spans="1:14" customFormat="1" ht="39.75" customHeight="1">
      <c r="A133" s="22" t="s">
        <v>16</v>
      </c>
      <c r="B133" s="300" t="s">
        <v>326</v>
      </c>
      <c r="C133" s="301"/>
      <c r="D133" s="300" t="s">
        <v>55</v>
      </c>
      <c r="E133" s="345"/>
      <c r="F133" s="301"/>
      <c r="G133" s="291" t="s">
        <v>862</v>
      </c>
      <c r="H133" s="292"/>
      <c r="I133" s="293"/>
      <c r="J133" s="111"/>
      <c r="K133" s="12"/>
      <c r="L133" s="12"/>
      <c r="M133" s="12"/>
      <c r="N133" s="12"/>
    </row>
    <row r="134" spans="1:14" customFormat="1" ht="114" customHeight="1">
      <c r="A134" s="22" t="s">
        <v>17</v>
      </c>
      <c r="B134" s="291" t="s">
        <v>327</v>
      </c>
      <c r="C134" s="293"/>
      <c r="D134" s="291" t="s">
        <v>328</v>
      </c>
      <c r="E134" s="292"/>
      <c r="F134" s="293"/>
      <c r="G134" s="294" t="s">
        <v>1005</v>
      </c>
      <c r="H134" s="295"/>
      <c r="I134" s="296"/>
      <c r="J134" s="112"/>
      <c r="K134" s="12"/>
      <c r="L134" s="12"/>
      <c r="M134" s="12"/>
      <c r="N134" s="12"/>
    </row>
    <row r="135" spans="1:14" customFormat="1" ht="152.25" customHeight="1">
      <c r="A135" s="22" t="s">
        <v>18</v>
      </c>
      <c r="B135" s="291" t="s">
        <v>329</v>
      </c>
      <c r="C135" s="293"/>
      <c r="D135" s="291" t="s">
        <v>330</v>
      </c>
      <c r="E135" s="292"/>
      <c r="F135" s="293"/>
      <c r="G135" s="294" t="s">
        <v>1079</v>
      </c>
      <c r="H135" s="295"/>
      <c r="I135" s="296"/>
      <c r="J135" s="262"/>
      <c r="K135" s="12"/>
      <c r="L135" s="12"/>
      <c r="M135" s="12"/>
      <c r="N135" s="12"/>
    </row>
    <row r="136" spans="1:14" customFormat="1" ht="82.5" customHeight="1">
      <c r="A136" s="22" t="s">
        <v>19</v>
      </c>
      <c r="B136" s="291" t="s">
        <v>331</v>
      </c>
      <c r="C136" s="293"/>
      <c r="D136" s="302" t="s">
        <v>332</v>
      </c>
      <c r="E136" s="303"/>
      <c r="F136" s="304"/>
      <c r="G136" s="291" t="s">
        <v>871</v>
      </c>
      <c r="H136" s="292"/>
      <c r="I136" s="293"/>
      <c r="J136" s="112"/>
      <c r="K136" s="12"/>
      <c r="L136" s="12"/>
      <c r="M136" s="12"/>
      <c r="N136" s="12"/>
    </row>
    <row r="137" spans="1:14" customFormat="1" ht="83.25" customHeight="1">
      <c r="A137" s="22" t="s">
        <v>20</v>
      </c>
      <c r="B137" s="291" t="s">
        <v>333</v>
      </c>
      <c r="C137" s="293"/>
      <c r="D137" s="291" t="s">
        <v>334</v>
      </c>
      <c r="E137" s="292"/>
      <c r="F137" s="293"/>
      <c r="G137" s="302" t="s">
        <v>872</v>
      </c>
      <c r="H137" s="303"/>
      <c r="I137" s="304"/>
      <c r="J137" s="112"/>
      <c r="K137" s="12"/>
      <c r="L137" s="12"/>
      <c r="M137" s="12"/>
      <c r="N137" s="12"/>
    </row>
    <row r="138" spans="1:14" customFormat="1" ht="45.75" customHeight="1">
      <c r="A138" s="22" t="s">
        <v>21</v>
      </c>
      <c r="B138" s="300" t="s">
        <v>140</v>
      </c>
      <c r="C138" s="301"/>
      <c r="D138" s="291" t="s">
        <v>55</v>
      </c>
      <c r="E138" s="292"/>
      <c r="F138" s="293"/>
      <c r="G138" s="302" t="s">
        <v>873</v>
      </c>
      <c r="H138" s="303"/>
      <c r="I138" s="304"/>
      <c r="J138" s="112"/>
      <c r="K138" s="12"/>
      <c r="L138" s="12"/>
      <c r="M138" s="12"/>
      <c r="N138" s="12"/>
    </row>
    <row r="139" spans="1:14" customFormat="1" ht="40.5" customHeight="1">
      <c r="A139" s="22" t="s">
        <v>22</v>
      </c>
      <c r="B139" s="300" t="s">
        <v>335</v>
      </c>
      <c r="C139" s="301"/>
      <c r="D139" s="291" t="s">
        <v>55</v>
      </c>
      <c r="E139" s="292"/>
      <c r="F139" s="293"/>
      <c r="G139" s="302" t="s">
        <v>870</v>
      </c>
      <c r="H139" s="303"/>
      <c r="I139" s="304"/>
      <c r="J139" s="112"/>
      <c r="K139" s="12"/>
      <c r="L139" s="12"/>
      <c r="M139" s="12"/>
      <c r="N139" s="12"/>
    </row>
    <row r="140" spans="1:14" customFormat="1" ht="66" customHeight="1">
      <c r="A140" s="22" t="s">
        <v>23</v>
      </c>
      <c r="B140" s="291" t="s">
        <v>336</v>
      </c>
      <c r="C140" s="293"/>
      <c r="D140" s="291" t="s">
        <v>55</v>
      </c>
      <c r="E140" s="292"/>
      <c r="F140" s="293"/>
      <c r="G140" s="302" t="s">
        <v>869</v>
      </c>
      <c r="H140" s="303"/>
      <c r="I140" s="304"/>
      <c r="J140" s="112"/>
      <c r="K140" s="12"/>
      <c r="L140" s="12"/>
      <c r="M140" s="12"/>
      <c r="N140" s="12"/>
    </row>
    <row r="141" spans="1:14" customFormat="1" ht="45" customHeight="1">
      <c r="A141" s="22" t="s">
        <v>24</v>
      </c>
      <c r="B141" s="300" t="s">
        <v>163</v>
      </c>
      <c r="C141" s="301"/>
      <c r="D141" s="291" t="s">
        <v>55</v>
      </c>
      <c r="E141" s="292"/>
      <c r="F141" s="293"/>
      <c r="G141" s="291" t="s">
        <v>859</v>
      </c>
      <c r="H141" s="292"/>
      <c r="I141" s="293"/>
      <c r="J141" s="112"/>
      <c r="K141" s="12"/>
      <c r="L141" s="12"/>
      <c r="M141" s="12"/>
      <c r="N141" s="12"/>
    </row>
    <row r="142" spans="1:14" customFormat="1" ht="72.75" customHeight="1">
      <c r="A142" s="22" t="s">
        <v>25</v>
      </c>
      <c r="B142" s="291" t="s">
        <v>141</v>
      </c>
      <c r="C142" s="293"/>
      <c r="D142" s="291" t="s">
        <v>337</v>
      </c>
      <c r="E142" s="292"/>
      <c r="F142" s="293"/>
      <c r="G142" s="291" t="s">
        <v>868</v>
      </c>
      <c r="H142" s="292"/>
      <c r="I142" s="293"/>
      <c r="J142" s="112"/>
      <c r="K142" s="12"/>
      <c r="L142" s="12"/>
      <c r="M142" s="12"/>
      <c r="N142" s="12"/>
    </row>
    <row r="143" spans="1:14" customFormat="1" ht="78" customHeight="1">
      <c r="A143" s="22" t="s">
        <v>26</v>
      </c>
      <c r="B143" s="291" t="s">
        <v>338</v>
      </c>
      <c r="C143" s="293"/>
      <c r="D143" s="291" t="s">
        <v>55</v>
      </c>
      <c r="E143" s="292"/>
      <c r="F143" s="293"/>
      <c r="G143" s="291" t="s">
        <v>863</v>
      </c>
      <c r="H143" s="292"/>
      <c r="I143" s="293"/>
      <c r="J143" s="112"/>
      <c r="K143" s="12"/>
      <c r="L143" s="12"/>
      <c r="M143" s="12"/>
      <c r="N143" s="12"/>
    </row>
    <row r="144" spans="1:14" customFormat="1" ht="66" customHeight="1">
      <c r="A144" s="22" t="s">
        <v>27</v>
      </c>
      <c r="B144" s="291" t="s">
        <v>339</v>
      </c>
      <c r="C144" s="293"/>
      <c r="D144" s="291" t="s">
        <v>55</v>
      </c>
      <c r="E144" s="292"/>
      <c r="F144" s="293"/>
      <c r="G144" s="291" t="s">
        <v>864</v>
      </c>
      <c r="H144" s="292"/>
      <c r="I144" s="293"/>
      <c r="J144" s="112"/>
      <c r="K144" s="12"/>
      <c r="L144" s="12"/>
      <c r="M144" s="12"/>
      <c r="N144" s="12"/>
    </row>
    <row r="145" spans="1:14" customFormat="1" ht="69.75" customHeight="1">
      <c r="A145" s="66">
        <v>22</v>
      </c>
      <c r="B145" s="291" t="s">
        <v>146</v>
      </c>
      <c r="C145" s="293"/>
      <c r="D145" s="291" t="s">
        <v>55</v>
      </c>
      <c r="E145" s="292"/>
      <c r="F145" s="293"/>
      <c r="G145" s="446" t="s">
        <v>865</v>
      </c>
      <c r="H145" s="447"/>
      <c r="I145" s="448"/>
      <c r="J145" s="112"/>
      <c r="K145" s="12"/>
      <c r="L145" s="12"/>
      <c r="M145" s="12"/>
      <c r="N145" s="12"/>
    </row>
    <row r="146" spans="1:14" customFormat="1" ht="76.5" customHeight="1">
      <c r="A146" s="67">
        <v>23</v>
      </c>
      <c r="B146" s="291" t="s">
        <v>340</v>
      </c>
      <c r="C146" s="293"/>
      <c r="D146" s="291" t="s">
        <v>55</v>
      </c>
      <c r="E146" s="292"/>
      <c r="F146" s="293"/>
      <c r="G146" s="291" t="s">
        <v>866</v>
      </c>
      <c r="H146" s="292"/>
      <c r="I146" s="293"/>
      <c r="J146" s="112"/>
      <c r="K146" s="12"/>
      <c r="L146" s="12"/>
      <c r="M146" s="12"/>
      <c r="N146" s="12"/>
    </row>
    <row r="147" spans="1:14" customFormat="1" ht="81" customHeight="1">
      <c r="A147" s="67">
        <v>24</v>
      </c>
      <c r="B147" s="300" t="s">
        <v>148</v>
      </c>
      <c r="C147" s="301"/>
      <c r="D147" s="389" t="s">
        <v>341</v>
      </c>
      <c r="E147" s="390"/>
      <c r="F147" s="391"/>
      <c r="G147" s="291" t="s">
        <v>867</v>
      </c>
      <c r="H147" s="292"/>
      <c r="I147" s="293"/>
      <c r="J147" s="112"/>
      <c r="K147" s="12"/>
      <c r="L147" s="12"/>
      <c r="M147" s="12"/>
      <c r="N147" s="12"/>
    </row>
    <row r="148" spans="1:14" customFormat="1" ht="38.25" customHeight="1">
      <c r="A148" s="140"/>
      <c r="B148" s="141"/>
      <c r="C148" s="141"/>
      <c r="D148" s="142"/>
      <c r="E148" s="142"/>
      <c r="F148" s="142"/>
      <c r="G148" s="143"/>
      <c r="H148" s="143"/>
      <c r="I148" s="143"/>
      <c r="J148" s="112"/>
      <c r="K148" s="12"/>
      <c r="L148" s="12"/>
      <c r="M148" s="12"/>
      <c r="N148" s="12"/>
    </row>
    <row r="149" spans="1:14" s="17" customFormat="1" ht="31.5" customHeight="1">
      <c r="A149" s="380" t="s">
        <v>362</v>
      </c>
      <c r="B149" s="380"/>
      <c r="C149" s="380"/>
      <c r="D149" s="380"/>
      <c r="E149" s="380"/>
      <c r="F149" s="380"/>
      <c r="G149" s="39"/>
      <c r="H149" s="39"/>
      <c r="I149" s="39"/>
      <c r="J149" s="9"/>
    </row>
    <row r="150" spans="1:14" s="17" customFormat="1" ht="32.25" customHeight="1">
      <c r="A150" s="370" t="s">
        <v>365</v>
      </c>
      <c r="B150" s="370"/>
      <c r="C150" s="370"/>
      <c r="D150" s="370"/>
      <c r="E150" s="370"/>
      <c r="F150" s="370"/>
      <c r="G150" s="43"/>
      <c r="H150" s="43"/>
      <c r="I150" s="43"/>
      <c r="J150" s="9"/>
    </row>
    <row r="151" spans="1:14" s="17" customFormat="1" ht="76.5" customHeight="1">
      <c r="A151" s="44" t="s">
        <v>86</v>
      </c>
      <c r="B151" s="45" t="s">
        <v>0</v>
      </c>
      <c r="C151" s="45" t="s">
        <v>1</v>
      </c>
      <c r="D151" s="45" t="s">
        <v>49</v>
      </c>
      <c r="E151" s="45" t="s">
        <v>2</v>
      </c>
      <c r="F151" s="45" t="s">
        <v>3</v>
      </c>
      <c r="G151" s="45" t="s">
        <v>4</v>
      </c>
      <c r="H151" s="45" t="s">
        <v>5</v>
      </c>
      <c r="I151" s="45" t="s">
        <v>6</v>
      </c>
      <c r="J151" s="9"/>
    </row>
    <row r="152" spans="1:14" s="17" customFormat="1">
      <c r="A152" s="25">
        <v>1</v>
      </c>
      <c r="B152" s="33">
        <v>2</v>
      </c>
      <c r="C152" s="46">
        <v>3</v>
      </c>
      <c r="D152" s="33">
        <v>4</v>
      </c>
      <c r="E152" s="46">
        <v>5</v>
      </c>
      <c r="F152" s="46">
        <v>6</v>
      </c>
      <c r="G152" s="46">
        <v>7</v>
      </c>
      <c r="H152" s="46">
        <v>8</v>
      </c>
      <c r="I152" s="46">
        <v>9</v>
      </c>
      <c r="J152" s="9"/>
    </row>
    <row r="153" spans="1:14" s="17" customFormat="1">
      <c r="A153" s="421" t="s">
        <v>150</v>
      </c>
      <c r="B153" s="422"/>
      <c r="C153" s="56"/>
      <c r="D153" s="33"/>
      <c r="E153" s="27"/>
      <c r="F153" s="27"/>
      <c r="G153" s="27"/>
      <c r="H153" s="27"/>
      <c r="I153" s="27"/>
      <c r="J153" s="9"/>
    </row>
    <row r="154" spans="1:14" s="17" customFormat="1" ht="165.75" customHeight="1">
      <c r="A154" s="25" t="s">
        <v>113</v>
      </c>
      <c r="B154" s="69" t="s">
        <v>151</v>
      </c>
      <c r="C154" s="15" t="s">
        <v>851</v>
      </c>
      <c r="D154" s="49">
        <v>5280</v>
      </c>
      <c r="E154" s="70"/>
      <c r="F154" s="70"/>
      <c r="G154" s="70"/>
      <c r="H154" s="70"/>
      <c r="I154" s="70"/>
      <c r="J154" s="3"/>
    </row>
    <row r="155" spans="1:14" s="17" customFormat="1" ht="32.25" customHeight="1">
      <c r="A155" s="25" t="s">
        <v>114</v>
      </c>
      <c r="B155" s="180" t="s">
        <v>556</v>
      </c>
      <c r="C155" s="15"/>
      <c r="D155" s="49"/>
      <c r="E155" s="33">
        <v>33</v>
      </c>
      <c r="F155" s="181" t="s">
        <v>559</v>
      </c>
      <c r="G155" s="182">
        <v>1080</v>
      </c>
      <c r="H155" s="182">
        <f>E155*G155</f>
        <v>35640</v>
      </c>
      <c r="I155" s="182">
        <f>H155*1.05</f>
        <v>37422</v>
      </c>
      <c r="J155" s="9"/>
    </row>
    <row r="156" spans="1:14" s="17" customFormat="1" ht="33" customHeight="1">
      <c r="A156" s="25" t="s">
        <v>503</v>
      </c>
      <c r="B156" s="183" t="s">
        <v>557</v>
      </c>
      <c r="C156" s="15"/>
      <c r="D156" s="49"/>
      <c r="E156" s="33">
        <v>27</v>
      </c>
      <c r="F156" s="181" t="s">
        <v>506</v>
      </c>
      <c r="G156" s="182">
        <v>320</v>
      </c>
      <c r="H156" s="182">
        <f>E156*G156</f>
        <v>8640</v>
      </c>
      <c r="I156" s="182">
        <f t="shared" ref="I156:I157" si="7">H156*1.05</f>
        <v>9072</v>
      </c>
      <c r="J156" s="9"/>
    </row>
    <row r="157" spans="1:14" s="17" customFormat="1" ht="30">
      <c r="A157" s="25" t="s">
        <v>504</v>
      </c>
      <c r="B157" s="183" t="s">
        <v>558</v>
      </c>
      <c r="C157" s="15"/>
      <c r="D157" s="49"/>
      <c r="E157" s="33">
        <v>31</v>
      </c>
      <c r="F157" s="181" t="s">
        <v>986</v>
      </c>
      <c r="G157" s="182">
        <v>250</v>
      </c>
      <c r="H157" s="182">
        <f t="shared" ref="H157:H162" si="8">E157*G157</f>
        <v>7750</v>
      </c>
      <c r="I157" s="182">
        <f t="shared" si="7"/>
        <v>8137.5</v>
      </c>
      <c r="J157" s="9"/>
    </row>
    <row r="158" spans="1:14" s="17" customFormat="1">
      <c r="A158" s="25" t="s">
        <v>115</v>
      </c>
      <c r="B158" s="69" t="s">
        <v>560</v>
      </c>
      <c r="C158" s="15"/>
      <c r="D158" s="49"/>
      <c r="E158" s="70"/>
      <c r="F158" s="70"/>
      <c r="G158" s="70"/>
      <c r="H158" s="182">
        <f t="shared" si="8"/>
        <v>0</v>
      </c>
      <c r="I158" s="182"/>
      <c r="J158" s="9"/>
    </row>
    <row r="159" spans="1:14" s="17" customFormat="1">
      <c r="A159" s="25" t="s">
        <v>116</v>
      </c>
      <c r="B159" s="180" t="s">
        <v>561</v>
      </c>
      <c r="C159" s="15"/>
      <c r="D159" s="49"/>
      <c r="E159" s="33">
        <v>6</v>
      </c>
      <c r="F159" s="181" t="s">
        <v>563</v>
      </c>
      <c r="G159" s="182">
        <v>120</v>
      </c>
      <c r="H159" s="182">
        <f t="shared" si="8"/>
        <v>720</v>
      </c>
      <c r="I159" s="182">
        <f>H159*1.05</f>
        <v>756</v>
      </c>
      <c r="J159" s="9"/>
    </row>
    <row r="160" spans="1:14" s="17" customFormat="1" ht="27.75" customHeight="1">
      <c r="A160" s="25" t="s">
        <v>553</v>
      </c>
      <c r="B160" s="183" t="s">
        <v>562</v>
      </c>
      <c r="C160" s="15"/>
      <c r="D160" s="49"/>
      <c r="E160" s="33">
        <v>6</v>
      </c>
      <c r="F160" s="181" t="s">
        <v>564</v>
      </c>
      <c r="G160" s="182">
        <v>90</v>
      </c>
      <c r="H160" s="182">
        <f t="shared" si="8"/>
        <v>540</v>
      </c>
      <c r="I160" s="182">
        <f>H160*1.05</f>
        <v>567</v>
      </c>
      <c r="J160" s="9"/>
    </row>
    <row r="161" spans="1:13" s="17" customFormat="1" ht="15.75">
      <c r="A161" s="25" t="s">
        <v>554</v>
      </c>
      <c r="B161" s="223" t="s">
        <v>978</v>
      </c>
      <c r="C161" s="55"/>
      <c r="D161" s="49"/>
      <c r="E161" s="190">
        <v>6</v>
      </c>
      <c r="F161" s="159" t="s">
        <v>506</v>
      </c>
      <c r="G161" s="191">
        <v>169</v>
      </c>
      <c r="H161" s="182">
        <f t="shared" si="8"/>
        <v>1014</v>
      </c>
      <c r="I161" s="251">
        <f>H161*1.21</f>
        <v>1226.94</v>
      </c>
      <c r="J161" s="9"/>
    </row>
    <row r="162" spans="1:13" s="17" customFormat="1" ht="15.75">
      <c r="A162" s="25" t="s">
        <v>983</v>
      </c>
      <c r="B162" s="223" t="s">
        <v>979</v>
      </c>
      <c r="C162" s="55"/>
      <c r="D162" s="49"/>
      <c r="E162" s="190">
        <v>144</v>
      </c>
      <c r="F162" s="159" t="s">
        <v>980</v>
      </c>
      <c r="G162" s="191">
        <v>2</v>
      </c>
      <c r="H162" s="182">
        <f t="shared" si="8"/>
        <v>288</v>
      </c>
      <c r="I162" s="251">
        <f>H162*1.21</f>
        <v>348.48</v>
      </c>
      <c r="J162" s="9"/>
    </row>
    <row r="163" spans="1:13" s="17" customFormat="1">
      <c r="A163" s="341" t="s">
        <v>431</v>
      </c>
      <c r="B163" s="342"/>
      <c r="C163" s="342"/>
      <c r="D163" s="342"/>
      <c r="E163" s="342"/>
      <c r="F163" s="342"/>
      <c r="G163" s="338"/>
      <c r="H163" s="162">
        <f>SUM(H155:H162)</f>
        <v>54592</v>
      </c>
      <c r="I163" s="162">
        <f>SUM(I155:I162)</f>
        <v>57529.920000000006</v>
      </c>
      <c r="J163" s="290"/>
    </row>
    <row r="164" spans="1:13" s="10" customFormat="1" ht="16.5" customHeight="1">
      <c r="A164" s="426" t="s">
        <v>50</v>
      </c>
      <c r="B164" s="426"/>
      <c r="C164" s="426"/>
      <c r="D164" s="426"/>
      <c r="E164" s="426"/>
      <c r="F164" s="426"/>
      <c r="G164" s="426"/>
      <c r="H164" s="426"/>
      <c r="I164" s="426"/>
      <c r="J164" s="9"/>
    </row>
    <row r="165" spans="1:13" s="10" customFormat="1" ht="16.5" customHeight="1">
      <c r="A165" s="371" t="s">
        <v>407</v>
      </c>
      <c r="B165" s="371"/>
      <c r="C165" s="371"/>
      <c r="D165" s="371"/>
      <c r="E165" s="371"/>
      <c r="F165" s="371"/>
      <c r="G165" s="371"/>
      <c r="H165" s="371"/>
      <c r="I165" s="371"/>
      <c r="J165" s="9"/>
    </row>
    <row r="166" spans="1:13" s="10" customFormat="1" ht="16.5" customHeight="1">
      <c r="A166" s="371" t="s">
        <v>51</v>
      </c>
      <c r="B166" s="371"/>
      <c r="C166" s="371"/>
      <c r="D166" s="371"/>
      <c r="E166" s="371"/>
      <c r="F166" s="371"/>
      <c r="G166" s="371"/>
      <c r="H166" s="371"/>
      <c r="I166" s="371"/>
      <c r="J166" s="6"/>
      <c r="K166" s="6"/>
      <c r="L166" s="6"/>
    </row>
    <row r="167" spans="1:13" s="10" customFormat="1" ht="29.25" customHeight="1">
      <c r="A167" s="371" t="s">
        <v>412</v>
      </c>
      <c r="B167" s="371"/>
      <c r="C167" s="371"/>
      <c r="D167" s="371"/>
      <c r="E167" s="371"/>
      <c r="F167" s="371"/>
      <c r="G167" s="371"/>
      <c r="H167" s="371"/>
      <c r="I167" s="371"/>
      <c r="J167" s="100"/>
      <c r="K167" s="100"/>
      <c r="L167" s="100"/>
    </row>
    <row r="168" spans="1:13" s="10" customFormat="1" ht="16.5" customHeight="1">
      <c r="A168" s="371" t="s">
        <v>316</v>
      </c>
      <c r="B168" s="371"/>
      <c r="C168" s="371"/>
      <c r="D168" s="371"/>
      <c r="E168" s="371"/>
      <c r="F168" s="371"/>
      <c r="G168" s="371"/>
      <c r="H168" s="371"/>
      <c r="I168" s="371"/>
      <c r="J168" s="100"/>
      <c r="K168" s="100"/>
      <c r="L168" s="100"/>
    </row>
    <row r="169" spans="1:13" s="10" customFormat="1" ht="15.75" customHeight="1">
      <c r="A169" s="371" t="s">
        <v>429</v>
      </c>
      <c r="B169" s="371"/>
      <c r="C169" s="371"/>
      <c r="D169" s="371"/>
      <c r="E169" s="371"/>
      <c r="F169" s="371"/>
      <c r="G169" s="371"/>
      <c r="H169" s="371"/>
      <c r="I169" s="371"/>
      <c r="J169" s="6"/>
      <c r="K169" s="6"/>
      <c r="L169" s="6"/>
    </row>
    <row r="170" spans="1:13" s="11" customFormat="1" ht="34.5" customHeight="1">
      <c r="A170" s="379" t="s">
        <v>481</v>
      </c>
      <c r="B170" s="379"/>
      <c r="C170" s="379"/>
      <c r="D170" s="379"/>
      <c r="E170" s="379"/>
      <c r="F170" s="379"/>
      <c r="G170" s="379"/>
      <c r="H170" s="379"/>
      <c r="I170" s="379"/>
      <c r="J170" s="60"/>
      <c r="K170" s="60"/>
      <c r="L170" s="60"/>
      <c r="M170" s="60"/>
    </row>
    <row r="171" spans="1:13" s="101" customFormat="1" ht="56.25" customHeight="1">
      <c r="A171" s="384" t="s">
        <v>410</v>
      </c>
      <c r="B171" s="385"/>
      <c r="C171" s="385"/>
      <c r="D171" s="385"/>
      <c r="E171" s="385"/>
      <c r="F171" s="385"/>
      <c r="G171" s="385"/>
      <c r="H171" s="385"/>
      <c r="I171" s="385"/>
    </row>
    <row r="172" spans="1:13" s="101" customFormat="1" ht="51.75" customHeight="1">
      <c r="A172" s="355" t="s">
        <v>425</v>
      </c>
      <c r="B172" s="356"/>
      <c r="C172" s="356"/>
      <c r="D172" s="356"/>
      <c r="E172" s="356"/>
      <c r="F172" s="356"/>
      <c r="G172" s="356"/>
      <c r="H172" s="356"/>
      <c r="I172" s="356"/>
    </row>
    <row r="173" spans="1:13" s="17" customFormat="1" ht="81" customHeight="1">
      <c r="A173" s="40" t="s">
        <v>52</v>
      </c>
      <c r="B173" s="346" t="s">
        <v>53</v>
      </c>
      <c r="C173" s="348"/>
      <c r="D173" s="346" t="s">
        <v>54</v>
      </c>
      <c r="E173" s="347"/>
      <c r="F173" s="348"/>
      <c r="G173" s="349" t="s">
        <v>435</v>
      </c>
      <c r="H173" s="350"/>
      <c r="I173" s="351"/>
      <c r="J173" s="9"/>
    </row>
    <row r="174" spans="1:13" s="17" customFormat="1" ht="168" customHeight="1">
      <c r="A174" s="57" t="s">
        <v>7</v>
      </c>
      <c r="B174" s="444" t="s">
        <v>987</v>
      </c>
      <c r="C174" s="445"/>
      <c r="D174" s="417"/>
      <c r="E174" s="418"/>
      <c r="F174" s="419"/>
      <c r="G174" s="420" t="s">
        <v>1081</v>
      </c>
      <c r="H174" s="420"/>
      <c r="I174" s="420"/>
      <c r="J174" s="9"/>
    </row>
    <row r="175" spans="1:13" s="17" customFormat="1" ht="58.5" customHeight="1">
      <c r="A175" s="57" t="s">
        <v>8</v>
      </c>
      <c r="B175" s="297" t="s">
        <v>124</v>
      </c>
      <c r="C175" s="299"/>
      <c r="D175" s="386" t="s">
        <v>838</v>
      </c>
      <c r="E175" s="387"/>
      <c r="F175" s="388"/>
      <c r="G175" s="386" t="s">
        <v>837</v>
      </c>
      <c r="H175" s="387"/>
      <c r="I175" s="388"/>
      <c r="J175" s="9"/>
    </row>
    <row r="176" spans="1:13" s="17" customFormat="1" ht="61.5" customHeight="1">
      <c r="A176" s="57" t="s">
        <v>9</v>
      </c>
      <c r="B176" s="294" t="s">
        <v>152</v>
      </c>
      <c r="C176" s="296"/>
      <c r="D176" s="294" t="s">
        <v>153</v>
      </c>
      <c r="E176" s="295"/>
      <c r="F176" s="296"/>
      <c r="G176" s="360" t="s">
        <v>847</v>
      </c>
      <c r="H176" s="361"/>
      <c r="I176" s="362"/>
      <c r="J176" s="9"/>
    </row>
    <row r="177" spans="1:14" s="20" customFormat="1" ht="92.25" customHeight="1">
      <c r="A177" s="57" t="s">
        <v>10</v>
      </c>
      <c r="B177" s="297" t="s">
        <v>154</v>
      </c>
      <c r="C177" s="299"/>
      <c r="D177" s="427" t="s">
        <v>55</v>
      </c>
      <c r="E177" s="428"/>
      <c r="F177" s="429"/>
      <c r="G177" s="386" t="s">
        <v>839</v>
      </c>
      <c r="H177" s="387"/>
      <c r="I177" s="388"/>
      <c r="J177" s="9"/>
      <c r="K177" s="17"/>
      <c r="L177" s="17"/>
      <c r="M177" s="17"/>
      <c r="N177" s="17"/>
    </row>
    <row r="178" spans="1:14" s="20" customFormat="1" ht="61.5" customHeight="1">
      <c r="A178" s="57" t="s">
        <v>11</v>
      </c>
      <c r="B178" s="372" t="s">
        <v>155</v>
      </c>
      <c r="C178" s="374"/>
      <c r="D178" s="427" t="s">
        <v>55</v>
      </c>
      <c r="E178" s="428"/>
      <c r="F178" s="429"/>
      <c r="G178" s="386" t="s">
        <v>840</v>
      </c>
      <c r="H178" s="387"/>
      <c r="I178" s="388"/>
      <c r="J178" s="9"/>
      <c r="K178" s="17"/>
      <c r="L178" s="17"/>
      <c r="M178" s="17"/>
      <c r="N178" s="17"/>
    </row>
    <row r="179" spans="1:14" s="20" customFormat="1" ht="138.75" customHeight="1">
      <c r="A179" s="233" t="s">
        <v>12</v>
      </c>
      <c r="B179" s="302" t="s">
        <v>344</v>
      </c>
      <c r="C179" s="304"/>
      <c r="D179" s="475" t="s">
        <v>55</v>
      </c>
      <c r="E179" s="476"/>
      <c r="F179" s="477"/>
      <c r="G179" s="360" t="s">
        <v>850</v>
      </c>
      <c r="H179" s="361"/>
      <c r="I179" s="362"/>
      <c r="J179" s="9"/>
      <c r="K179" s="17"/>
      <c r="L179" s="17"/>
      <c r="M179" s="17"/>
      <c r="N179" s="17"/>
    </row>
    <row r="180" spans="1:14" s="20" customFormat="1" ht="254.25" customHeight="1">
      <c r="A180" s="233" t="s">
        <v>13</v>
      </c>
      <c r="B180" s="294" t="s">
        <v>343</v>
      </c>
      <c r="C180" s="296"/>
      <c r="D180" s="475" t="s">
        <v>55</v>
      </c>
      <c r="E180" s="476"/>
      <c r="F180" s="477"/>
      <c r="G180" s="360" t="s">
        <v>1006</v>
      </c>
      <c r="H180" s="361"/>
      <c r="I180" s="362"/>
      <c r="J180" s="9"/>
      <c r="K180" s="17"/>
      <c r="L180" s="17"/>
      <c r="M180" s="17"/>
      <c r="N180" s="17"/>
    </row>
    <row r="181" spans="1:14" s="20" customFormat="1" ht="54.75" customHeight="1">
      <c r="A181" s="57" t="s">
        <v>14</v>
      </c>
      <c r="B181" s="300" t="s">
        <v>156</v>
      </c>
      <c r="C181" s="301"/>
      <c r="D181" s="427" t="s">
        <v>277</v>
      </c>
      <c r="E181" s="428"/>
      <c r="F181" s="429"/>
      <c r="G181" s="386" t="s">
        <v>852</v>
      </c>
      <c r="H181" s="387"/>
      <c r="I181" s="388"/>
      <c r="J181" s="9"/>
      <c r="K181" s="17"/>
      <c r="L181" s="17"/>
      <c r="M181" s="17"/>
      <c r="N181" s="17"/>
    </row>
    <row r="182" spans="1:14" s="20" customFormat="1" ht="97.5" customHeight="1">
      <c r="A182" s="57" t="s">
        <v>15</v>
      </c>
      <c r="B182" s="291" t="s">
        <v>157</v>
      </c>
      <c r="C182" s="293"/>
      <c r="D182" s="427" t="s">
        <v>55</v>
      </c>
      <c r="E182" s="428"/>
      <c r="F182" s="429"/>
      <c r="G182" s="360" t="s">
        <v>848</v>
      </c>
      <c r="H182" s="361"/>
      <c r="I182" s="362"/>
      <c r="J182" s="9"/>
      <c r="K182" s="17"/>
      <c r="L182" s="17"/>
      <c r="M182" s="17"/>
      <c r="N182" s="17"/>
    </row>
    <row r="183" spans="1:14" s="20" customFormat="1" ht="106.5" customHeight="1">
      <c r="A183" s="57" t="s">
        <v>16</v>
      </c>
      <c r="B183" s="300" t="s">
        <v>158</v>
      </c>
      <c r="C183" s="301"/>
      <c r="D183" s="427" t="s">
        <v>55</v>
      </c>
      <c r="E183" s="428"/>
      <c r="F183" s="429"/>
      <c r="G183" s="386" t="s">
        <v>841</v>
      </c>
      <c r="H183" s="387"/>
      <c r="I183" s="388"/>
      <c r="J183" s="9"/>
      <c r="K183" s="17"/>
      <c r="L183" s="17"/>
      <c r="M183" s="17"/>
      <c r="N183" s="17"/>
    </row>
    <row r="184" spans="1:14" s="20" customFormat="1" ht="41.25" customHeight="1">
      <c r="A184" s="57" t="s">
        <v>17</v>
      </c>
      <c r="B184" s="300" t="s">
        <v>85</v>
      </c>
      <c r="C184" s="301"/>
      <c r="D184" s="427" t="s">
        <v>159</v>
      </c>
      <c r="E184" s="428"/>
      <c r="F184" s="429"/>
      <c r="G184" s="386" t="s">
        <v>842</v>
      </c>
      <c r="H184" s="387"/>
      <c r="I184" s="388"/>
      <c r="J184" s="9"/>
      <c r="K184" s="17"/>
      <c r="L184" s="17"/>
      <c r="M184" s="17"/>
      <c r="N184" s="17"/>
    </row>
    <row r="185" spans="1:14" s="20" customFormat="1" ht="81" customHeight="1">
      <c r="A185" s="57" t="s">
        <v>18</v>
      </c>
      <c r="B185" s="372" t="s">
        <v>160</v>
      </c>
      <c r="C185" s="374"/>
      <c r="D185" s="297" t="s">
        <v>161</v>
      </c>
      <c r="E185" s="298"/>
      <c r="F185" s="299"/>
      <c r="G185" s="360" t="s">
        <v>1082</v>
      </c>
      <c r="H185" s="361"/>
      <c r="I185" s="362"/>
      <c r="J185" s="9"/>
      <c r="K185" s="17"/>
      <c r="L185" s="17"/>
      <c r="M185" s="17"/>
      <c r="N185" s="17"/>
    </row>
    <row r="186" spans="1:14" s="20" customFormat="1" ht="42.75" customHeight="1">
      <c r="A186" s="57" t="s">
        <v>19</v>
      </c>
      <c r="B186" s="372" t="s">
        <v>162</v>
      </c>
      <c r="C186" s="374"/>
      <c r="D186" s="386" t="s">
        <v>55</v>
      </c>
      <c r="E186" s="387"/>
      <c r="F186" s="388"/>
      <c r="G186" s="360" t="s">
        <v>843</v>
      </c>
      <c r="H186" s="361"/>
      <c r="I186" s="362"/>
      <c r="J186" s="9"/>
      <c r="K186" s="17"/>
      <c r="L186" s="17"/>
      <c r="M186" s="17"/>
      <c r="N186" s="17"/>
    </row>
    <row r="187" spans="1:14" s="20" customFormat="1" ht="45.75" customHeight="1">
      <c r="A187" s="57" t="s">
        <v>20</v>
      </c>
      <c r="B187" s="372" t="s">
        <v>163</v>
      </c>
      <c r="C187" s="374"/>
      <c r="D187" s="386" t="s">
        <v>55</v>
      </c>
      <c r="E187" s="387"/>
      <c r="F187" s="388"/>
      <c r="G187" s="386" t="s">
        <v>844</v>
      </c>
      <c r="H187" s="387"/>
      <c r="I187" s="388"/>
      <c r="J187" s="9"/>
      <c r="K187" s="17"/>
      <c r="L187" s="17"/>
      <c r="M187" s="17"/>
      <c r="N187" s="17"/>
    </row>
    <row r="188" spans="1:14" s="20" customFormat="1" ht="107.25" customHeight="1">
      <c r="A188" s="57" t="s">
        <v>21</v>
      </c>
      <c r="B188" s="297" t="s">
        <v>141</v>
      </c>
      <c r="C188" s="299"/>
      <c r="D188" s="386" t="s">
        <v>164</v>
      </c>
      <c r="E188" s="387"/>
      <c r="F188" s="388"/>
      <c r="G188" s="360" t="s">
        <v>849</v>
      </c>
      <c r="H188" s="361"/>
      <c r="I188" s="362"/>
      <c r="J188" s="9"/>
      <c r="K188" s="17"/>
      <c r="L188" s="17"/>
      <c r="M188" s="17"/>
      <c r="N188" s="17"/>
    </row>
    <row r="189" spans="1:14" s="20" customFormat="1" ht="53.25" customHeight="1">
      <c r="A189" s="57" t="s">
        <v>22</v>
      </c>
      <c r="B189" s="372" t="s">
        <v>146</v>
      </c>
      <c r="C189" s="374"/>
      <c r="D189" s="386" t="s">
        <v>55</v>
      </c>
      <c r="E189" s="387"/>
      <c r="F189" s="388"/>
      <c r="G189" s="386" t="s">
        <v>845</v>
      </c>
      <c r="H189" s="387"/>
      <c r="I189" s="388"/>
      <c r="J189" s="9"/>
      <c r="K189" s="17"/>
      <c r="L189" s="17"/>
      <c r="M189" s="17"/>
      <c r="N189" s="17"/>
    </row>
    <row r="190" spans="1:14" s="18" customFormat="1" ht="47.25" customHeight="1">
      <c r="A190" s="57" t="s">
        <v>23</v>
      </c>
      <c r="B190" s="297" t="s">
        <v>147</v>
      </c>
      <c r="C190" s="299"/>
      <c r="D190" s="386" t="s">
        <v>55</v>
      </c>
      <c r="E190" s="387"/>
      <c r="F190" s="388"/>
      <c r="G190" s="386" t="s">
        <v>846</v>
      </c>
      <c r="H190" s="387"/>
      <c r="I190" s="388"/>
      <c r="J190" s="9"/>
      <c r="K190" s="9"/>
      <c r="L190" s="9"/>
      <c r="M190" s="9"/>
      <c r="N190" s="9"/>
    </row>
    <row r="191" spans="1:14">
      <c r="A191" s="7"/>
      <c r="B191" s="1"/>
      <c r="C191" s="1"/>
      <c r="D191" s="8"/>
      <c r="E191" s="71"/>
      <c r="F191" s="71"/>
      <c r="G191" s="72"/>
      <c r="H191" s="72"/>
      <c r="I191" s="72"/>
    </row>
    <row r="192" spans="1:14" s="9" customFormat="1" ht="47.25" customHeight="1">
      <c r="A192" s="414" t="s">
        <v>482</v>
      </c>
      <c r="B192" s="414"/>
      <c r="C192" s="414"/>
      <c r="D192" s="414"/>
      <c r="E192" s="414"/>
      <c r="F192" s="414"/>
      <c r="G192" s="414"/>
      <c r="H192" s="414"/>
      <c r="I192" s="414"/>
    </row>
    <row r="193" spans="1:14" s="20" customFormat="1" ht="27.75" customHeight="1">
      <c r="A193" s="370" t="s">
        <v>366</v>
      </c>
      <c r="B193" s="370"/>
      <c r="C193" s="370"/>
      <c r="D193" s="370"/>
      <c r="E193" s="370"/>
      <c r="F193" s="370"/>
      <c r="G193" s="34"/>
      <c r="H193" s="34"/>
      <c r="I193" s="34"/>
      <c r="J193" s="9"/>
      <c r="K193" s="17"/>
      <c r="L193" s="17"/>
      <c r="M193" s="17"/>
      <c r="N193" s="17"/>
    </row>
    <row r="194" spans="1:14" s="17" customFormat="1">
      <c r="A194" s="74"/>
      <c r="B194" s="423" t="s">
        <v>168</v>
      </c>
      <c r="C194" s="424"/>
      <c r="D194" s="424"/>
      <c r="E194" s="424"/>
      <c r="F194" s="424"/>
      <c r="G194" s="424"/>
      <c r="H194" s="424"/>
      <c r="I194" s="425"/>
      <c r="J194" s="9"/>
    </row>
    <row r="195" spans="1:14" s="17" customFormat="1" ht="30.75" customHeight="1">
      <c r="A195" s="74"/>
      <c r="B195" s="469" t="s">
        <v>169</v>
      </c>
      <c r="C195" s="291" t="s">
        <v>170</v>
      </c>
      <c r="D195" s="292"/>
      <c r="E195" s="292"/>
      <c r="F195" s="292"/>
      <c r="G195" s="292"/>
      <c r="H195" s="292"/>
      <c r="I195" s="293"/>
      <c r="J195" s="9"/>
    </row>
    <row r="196" spans="1:14" s="17" customFormat="1" ht="30.75" customHeight="1">
      <c r="A196" s="74"/>
      <c r="B196" s="470"/>
      <c r="C196" s="291" t="s">
        <v>171</v>
      </c>
      <c r="D196" s="292"/>
      <c r="E196" s="292"/>
      <c r="F196" s="292"/>
      <c r="G196" s="292"/>
      <c r="H196" s="292"/>
      <c r="I196" s="293"/>
      <c r="J196" s="9"/>
    </row>
    <row r="197" spans="1:14" s="17" customFormat="1" ht="32.25" customHeight="1">
      <c r="A197" s="74"/>
      <c r="B197" s="26" t="s">
        <v>172</v>
      </c>
      <c r="C197" s="291" t="s">
        <v>280</v>
      </c>
      <c r="D197" s="292"/>
      <c r="E197" s="292"/>
      <c r="F197" s="292"/>
      <c r="G197" s="292"/>
      <c r="H197" s="292"/>
      <c r="I197" s="293"/>
      <c r="J197" s="9"/>
    </row>
    <row r="198" spans="1:14" s="17" customFormat="1" ht="31.5" customHeight="1">
      <c r="A198" s="74"/>
      <c r="B198" s="26" t="s">
        <v>173</v>
      </c>
      <c r="C198" s="291" t="s">
        <v>279</v>
      </c>
      <c r="D198" s="292"/>
      <c r="E198" s="292"/>
      <c r="F198" s="292"/>
      <c r="G198" s="292"/>
      <c r="H198" s="292"/>
      <c r="I198" s="293"/>
      <c r="J198" s="9"/>
    </row>
    <row r="199" spans="1:14" s="17" customFormat="1" ht="17.25" customHeight="1">
      <c r="A199" s="74"/>
      <c r="B199" s="26" t="s">
        <v>278</v>
      </c>
      <c r="C199" s="291" t="s">
        <v>281</v>
      </c>
      <c r="D199" s="292"/>
      <c r="E199" s="292"/>
      <c r="F199" s="292"/>
      <c r="G199" s="292"/>
      <c r="H199" s="292"/>
      <c r="I199" s="293"/>
      <c r="J199" s="9"/>
    </row>
    <row r="200" spans="1:14" s="17" customFormat="1" ht="17.25" customHeight="1">
      <c r="A200" s="74"/>
      <c r="B200" s="26" t="s">
        <v>174</v>
      </c>
      <c r="C200" s="291" t="s">
        <v>175</v>
      </c>
      <c r="D200" s="292"/>
      <c r="E200" s="292"/>
      <c r="F200" s="292"/>
      <c r="G200" s="292"/>
      <c r="H200" s="292"/>
      <c r="I200" s="293"/>
      <c r="J200" s="9"/>
    </row>
    <row r="201" spans="1:14" s="17" customFormat="1" ht="30.75" customHeight="1">
      <c r="A201" s="74"/>
      <c r="B201" s="26" t="s">
        <v>176</v>
      </c>
      <c r="C201" s="291" t="s">
        <v>177</v>
      </c>
      <c r="D201" s="292"/>
      <c r="E201" s="292"/>
      <c r="F201" s="292"/>
      <c r="G201" s="292"/>
      <c r="H201" s="292"/>
      <c r="I201" s="293"/>
      <c r="J201" s="9"/>
    </row>
    <row r="202" spans="1:14" s="17" customFormat="1">
      <c r="A202" s="74"/>
      <c r="B202" s="423" t="s">
        <v>178</v>
      </c>
      <c r="C202" s="424"/>
      <c r="D202" s="424"/>
      <c r="E202" s="424"/>
      <c r="F202" s="424"/>
      <c r="G202" s="424"/>
      <c r="H202" s="424"/>
      <c r="I202" s="425"/>
      <c r="J202" s="9"/>
    </row>
    <row r="203" spans="1:14" s="17" customFormat="1" ht="95.25" customHeight="1">
      <c r="A203" s="44" t="s">
        <v>86</v>
      </c>
      <c r="B203" s="45" t="s">
        <v>0</v>
      </c>
      <c r="C203" s="45" t="s">
        <v>1</v>
      </c>
      <c r="D203" s="45" t="s">
        <v>49</v>
      </c>
      <c r="E203" s="45" t="s">
        <v>3</v>
      </c>
      <c r="F203" s="73" t="s">
        <v>4</v>
      </c>
      <c r="G203" s="73" t="s">
        <v>5</v>
      </c>
      <c r="H203" s="73" t="s">
        <v>6</v>
      </c>
      <c r="I203" s="73" t="s">
        <v>112</v>
      </c>
      <c r="J203" s="216"/>
    </row>
    <row r="204" spans="1:14" s="17" customFormat="1">
      <c r="A204" s="25">
        <v>1</v>
      </c>
      <c r="B204" s="33">
        <v>2</v>
      </c>
      <c r="C204" s="46">
        <v>3</v>
      </c>
      <c r="D204" s="33">
        <v>4</v>
      </c>
      <c r="E204" s="46">
        <v>5</v>
      </c>
      <c r="F204" s="46">
        <v>6</v>
      </c>
      <c r="G204" s="46">
        <v>7</v>
      </c>
      <c r="H204" s="46">
        <v>8</v>
      </c>
      <c r="I204" s="46">
        <v>9</v>
      </c>
      <c r="J204" s="9"/>
    </row>
    <row r="205" spans="1:14" ht="147.75" customHeight="1">
      <c r="A205" s="25" t="s">
        <v>7</v>
      </c>
      <c r="B205" s="75" t="s">
        <v>179</v>
      </c>
      <c r="C205" s="76" t="s">
        <v>921</v>
      </c>
      <c r="D205" s="252">
        <v>5000</v>
      </c>
      <c r="E205" s="46"/>
      <c r="F205" s="46"/>
      <c r="G205" s="46"/>
      <c r="H205" s="46"/>
      <c r="I205" s="46"/>
      <c r="J205" s="3"/>
    </row>
    <row r="206" spans="1:14" ht="51">
      <c r="A206" s="25" t="s">
        <v>62</v>
      </c>
      <c r="B206" s="184" t="s">
        <v>565</v>
      </c>
      <c r="C206" s="51"/>
      <c r="D206" s="202">
        <v>50</v>
      </c>
      <c r="E206" s="23" t="s">
        <v>568</v>
      </c>
      <c r="F206" s="185">
        <v>360</v>
      </c>
      <c r="G206" s="182">
        <f>F206*D206</f>
        <v>18000</v>
      </c>
      <c r="H206" s="182">
        <f>G206*1.05</f>
        <v>18900</v>
      </c>
      <c r="I206" s="184" t="s">
        <v>571</v>
      </c>
    </row>
    <row r="207" spans="1:14" ht="51">
      <c r="A207" s="25" t="s">
        <v>503</v>
      </c>
      <c r="B207" s="184" t="s">
        <v>566</v>
      </c>
      <c r="C207" s="51"/>
      <c r="D207" s="202">
        <v>6</v>
      </c>
      <c r="E207" s="186" t="s">
        <v>569</v>
      </c>
      <c r="F207" s="185">
        <v>185</v>
      </c>
      <c r="G207" s="182">
        <f t="shared" ref="G207:G211" si="9">F207*D207</f>
        <v>1110</v>
      </c>
      <c r="H207" s="182">
        <f t="shared" ref="H207:H212" si="10">G207*1.05</f>
        <v>1165.5</v>
      </c>
      <c r="I207" s="184" t="s">
        <v>572</v>
      </c>
    </row>
    <row r="208" spans="1:14" ht="51">
      <c r="A208" s="25" t="s">
        <v>504</v>
      </c>
      <c r="B208" s="184" t="s">
        <v>567</v>
      </c>
      <c r="C208" s="51"/>
      <c r="D208" s="202">
        <v>6</v>
      </c>
      <c r="E208" s="186" t="s">
        <v>570</v>
      </c>
      <c r="F208" s="185">
        <v>185</v>
      </c>
      <c r="G208" s="182">
        <f t="shared" si="9"/>
        <v>1110</v>
      </c>
      <c r="H208" s="182">
        <f t="shared" si="10"/>
        <v>1165.5</v>
      </c>
      <c r="I208" s="184" t="s">
        <v>573</v>
      </c>
    </row>
    <row r="209" spans="1:12" ht="131.25" customHeight="1">
      <c r="A209" s="25" t="s">
        <v>8</v>
      </c>
      <c r="B209" s="75" t="s">
        <v>180</v>
      </c>
      <c r="C209" s="76" t="s">
        <v>922</v>
      </c>
      <c r="D209" s="40">
        <v>5000</v>
      </c>
      <c r="E209" s="46"/>
      <c r="F209" s="185"/>
      <c r="G209" s="182"/>
      <c r="H209" s="182"/>
      <c r="I209" s="46"/>
    </row>
    <row r="210" spans="1:12" ht="51">
      <c r="A210" s="25" t="s">
        <v>116</v>
      </c>
      <c r="B210" s="184" t="s">
        <v>574</v>
      </c>
      <c r="C210" s="51"/>
      <c r="D210" s="202">
        <v>50</v>
      </c>
      <c r="E210" s="23" t="s">
        <v>568</v>
      </c>
      <c r="F210" s="185">
        <v>720</v>
      </c>
      <c r="G210" s="182">
        <f t="shared" si="9"/>
        <v>36000</v>
      </c>
      <c r="H210" s="182">
        <f t="shared" si="10"/>
        <v>37800</v>
      </c>
      <c r="I210" s="184" t="s">
        <v>577</v>
      </c>
    </row>
    <row r="211" spans="1:12" ht="51">
      <c r="A211" s="25" t="s">
        <v>553</v>
      </c>
      <c r="B211" s="184" t="s">
        <v>575</v>
      </c>
      <c r="C211" s="51"/>
      <c r="D211" s="202">
        <v>9</v>
      </c>
      <c r="E211" s="186" t="s">
        <v>579</v>
      </c>
      <c r="F211" s="185">
        <v>120</v>
      </c>
      <c r="G211" s="182">
        <f t="shared" si="9"/>
        <v>1080</v>
      </c>
      <c r="H211" s="182">
        <f t="shared" si="10"/>
        <v>1134</v>
      </c>
      <c r="I211" s="184" t="s">
        <v>578</v>
      </c>
    </row>
    <row r="212" spans="1:12" ht="81.75" customHeight="1">
      <c r="A212" s="25" t="s">
        <v>554</v>
      </c>
      <c r="B212" s="281" t="s">
        <v>576</v>
      </c>
      <c r="C212" s="51"/>
      <c r="D212" s="203">
        <v>6</v>
      </c>
      <c r="E212" s="186" t="s">
        <v>1057</v>
      </c>
      <c r="F212" s="185">
        <v>900</v>
      </c>
      <c r="G212" s="182">
        <f>F212*D212</f>
        <v>5400</v>
      </c>
      <c r="H212" s="182">
        <f t="shared" si="10"/>
        <v>5670</v>
      </c>
      <c r="I212" s="281" t="s">
        <v>1058</v>
      </c>
      <c r="J212" s="3"/>
      <c r="K212" s="101"/>
      <c r="L212" s="269"/>
    </row>
    <row r="213" spans="1:12" ht="102">
      <c r="A213" s="25" t="s">
        <v>9</v>
      </c>
      <c r="B213" s="75" t="s">
        <v>181</v>
      </c>
      <c r="C213" s="76" t="s">
        <v>923</v>
      </c>
      <c r="D213" s="40">
        <v>5500</v>
      </c>
      <c r="E213" s="46"/>
      <c r="F213" s="185"/>
      <c r="G213" s="182"/>
      <c r="H213" s="182"/>
      <c r="I213" s="46"/>
      <c r="J213" s="3"/>
    </row>
    <row r="214" spans="1:12" ht="51.75">
      <c r="A214" s="25" t="s">
        <v>65</v>
      </c>
      <c r="B214" s="187" t="s">
        <v>581</v>
      </c>
      <c r="C214" s="51"/>
      <c r="D214" s="203">
        <v>55</v>
      </c>
      <c r="E214" s="188" t="s">
        <v>587</v>
      </c>
      <c r="F214" s="182">
        <v>360</v>
      </c>
      <c r="G214" s="182">
        <f>F214*D214</f>
        <v>19800</v>
      </c>
      <c r="H214" s="182">
        <f>G214*1.05</f>
        <v>20790</v>
      </c>
      <c r="I214" s="187" t="s">
        <v>584</v>
      </c>
    </row>
    <row r="215" spans="1:12" ht="51.75">
      <c r="A215" s="25" t="s">
        <v>510</v>
      </c>
      <c r="B215" s="187" t="s">
        <v>582</v>
      </c>
      <c r="C215" s="51"/>
      <c r="D215" s="203">
        <v>9</v>
      </c>
      <c r="E215" s="188" t="s">
        <v>588</v>
      </c>
      <c r="F215" s="182">
        <v>130</v>
      </c>
      <c r="G215" s="182">
        <f t="shared" ref="G215" si="11">F215*D215</f>
        <v>1170</v>
      </c>
      <c r="H215" s="182">
        <f t="shared" ref="H215:H216" si="12">G215*1.05</f>
        <v>1228.5</v>
      </c>
      <c r="I215" s="187" t="s">
        <v>585</v>
      </c>
    </row>
    <row r="216" spans="1:12" ht="39">
      <c r="A216" s="25" t="s">
        <v>580</v>
      </c>
      <c r="B216" s="187" t="s">
        <v>583</v>
      </c>
      <c r="C216" s="51"/>
      <c r="D216" s="203">
        <v>12</v>
      </c>
      <c r="E216" s="188" t="s">
        <v>589</v>
      </c>
      <c r="F216" s="182">
        <v>130</v>
      </c>
      <c r="G216" s="182">
        <f>F216*D216</f>
        <v>1560</v>
      </c>
      <c r="H216" s="182">
        <f t="shared" si="12"/>
        <v>1638</v>
      </c>
      <c r="I216" s="187" t="s">
        <v>586</v>
      </c>
    </row>
    <row r="217" spans="1:12" s="17" customFormat="1" ht="98.25" customHeight="1">
      <c r="A217" s="25" t="s">
        <v>10</v>
      </c>
      <c r="B217" s="238" t="s">
        <v>313</v>
      </c>
      <c r="C217" s="239" t="s">
        <v>924</v>
      </c>
      <c r="D217" s="77">
        <v>6500</v>
      </c>
      <c r="E217" s="41"/>
      <c r="F217" s="185"/>
      <c r="G217" s="182"/>
      <c r="H217" s="182"/>
      <c r="I217" s="41"/>
      <c r="J217" s="263"/>
    </row>
    <row r="218" spans="1:12" s="17" customFormat="1" ht="65.25" customHeight="1">
      <c r="A218" s="25" t="s">
        <v>118</v>
      </c>
      <c r="B218" s="264" t="s">
        <v>1007</v>
      </c>
      <c r="C218" s="239"/>
      <c r="D218" s="265">
        <v>65</v>
      </c>
      <c r="E218" s="190" t="s">
        <v>568</v>
      </c>
      <c r="F218" s="266">
        <v>980</v>
      </c>
      <c r="G218" s="267">
        <f>D218*F218</f>
        <v>63700</v>
      </c>
      <c r="H218" s="267">
        <f>G218*1.05</f>
        <v>66885</v>
      </c>
      <c r="I218" s="264" t="s">
        <v>1008</v>
      </c>
      <c r="J218" s="3"/>
    </row>
    <row r="219" spans="1:12" s="17" customFormat="1" ht="65.25" customHeight="1">
      <c r="A219" s="25" t="s">
        <v>590</v>
      </c>
      <c r="B219" s="264" t="s">
        <v>1009</v>
      </c>
      <c r="C219" s="239"/>
      <c r="D219" s="265">
        <v>18</v>
      </c>
      <c r="E219" s="268" t="s">
        <v>592</v>
      </c>
      <c r="F219" s="266">
        <v>90</v>
      </c>
      <c r="G219" s="267">
        <f t="shared" ref="G219:G220" si="13">D219*F219</f>
        <v>1620</v>
      </c>
      <c r="H219" s="267">
        <f t="shared" ref="H219:H220" si="14">G219*1.05</f>
        <v>1701</v>
      </c>
      <c r="I219" s="264" t="s">
        <v>1010</v>
      </c>
      <c r="J219" s="3"/>
    </row>
    <row r="220" spans="1:12" s="17" customFormat="1" ht="72.75" customHeight="1">
      <c r="A220" s="25" t="s">
        <v>591</v>
      </c>
      <c r="B220" s="282" t="s">
        <v>1059</v>
      </c>
      <c r="C220" s="237"/>
      <c r="D220" s="78">
        <v>12</v>
      </c>
      <c r="E220" s="186" t="s">
        <v>593</v>
      </c>
      <c r="F220" s="80">
        <v>480</v>
      </c>
      <c r="G220" s="182">
        <f t="shared" si="13"/>
        <v>5760</v>
      </c>
      <c r="H220" s="182">
        <f t="shared" si="14"/>
        <v>6048</v>
      </c>
      <c r="I220" s="281" t="s">
        <v>994</v>
      </c>
      <c r="J220" s="283"/>
      <c r="K220" s="273"/>
      <c r="L220" s="270"/>
    </row>
    <row r="221" spans="1:12" s="17" customFormat="1" ht="89.25">
      <c r="A221" s="25" t="s">
        <v>11</v>
      </c>
      <c r="B221" s="79" t="s">
        <v>182</v>
      </c>
      <c r="C221" s="240" t="s">
        <v>925</v>
      </c>
      <c r="D221" s="77">
        <v>1000</v>
      </c>
      <c r="E221" s="41"/>
      <c r="F221" s="185"/>
      <c r="G221" s="182"/>
      <c r="H221" s="182"/>
      <c r="I221" s="41"/>
      <c r="J221" s="3"/>
    </row>
    <row r="222" spans="1:12" s="17" customFormat="1" ht="51">
      <c r="A222" s="25" t="s">
        <v>67</v>
      </c>
      <c r="B222" s="184" t="s">
        <v>595</v>
      </c>
      <c r="C222" s="237"/>
      <c r="D222" s="254">
        <v>10</v>
      </c>
      <c r="E222" s="23" t="s">
        <v>568</v>
      </c>
      <c r="F222" s="80">
        <v>250</v>
      </c>
      <c r="G222" s="182">
        <f>D222*F222</f>
        <v>2500</v>
      </c>
      <c r="H222" s="182">
        <f>G222*1.05</f>
        <v>2625</v>
      </c>
      <c r="I222" s="184" t="s">
        <v>598</v>
      </c>
      <c r="J222" s="9"/>
    </row>
    <row r="223" spans="1:12" s="17" customFormat="1" ht="51">
      <c r="A223" s="25" t="s">
        <v>514</v>
      </c>
      <c r="B223" s="184" t="s">
        <v>596</v>
      </c>
      <c r="C223" s="237"/>
      <c r="D223" s="254">
        <v>5</v>
      </c>
      <c r="E223" s="186" t="s">
        <v>601</v>
      </c>
      <c r="F223" s="80">
        <v>165</v>
      </c>
      <c r="G223" s="182">
        <f>D223*F223</f>
        <v>825</v>
      </c>
      <c r="H223" s="182">
        <f t="shared" ref="H223:H224" si="15">G223*1.05</f>
        <v>866.25</v>
      </c>
      <c r="I223" s="184" t="s">
        <v>599</v>
      </c>
      <c r="J223" s="9"/>
    </row>
    <row r="224" spans="1:12" s="17" customFormat="1" ht="38.25">
      <c r="A224" s="25" t="s">
        <v>594</v>
      </c>
      <c r="B224" s="184" t="s">
        <v>597</v>
      </c>
      <c r="C224" s="237"/>
      <c r="D224" s="254">
        <v>3</v>
      </c>
      <c r="E224" s="186" t="s">
        <v>589</v>
      </c>
      <c r="F224" s="80">
        <v>1250</v>
      </c>
      <c r="G224" s="182">
        <f>D224*F224</f>
        <v>3750</v>
      </c>
      <c r="H224" s="182">
        <f t="shared" si="15"/>
        <v>3937.5</v>
      </c>
      <c r="I224" s="184" t="s">
        <v>600</v>
      </c>
      <c r="J224" s="9"/>
    </row>
    <row r="225" spans="1:14" s="20" customFormat="1" ht="76.5">
      <c r="A225" s="25" t="s">
        <v>12</v>
      </c>
      <c r="B225" s="79" t="s">
        <v>282</v>
      </c>
      <c r="C225" s="240" t="s">
        <v>926</v>
      </c>
      <c r="D225" s="77">
        <v>28000</v>
      </c>
      <c r="E225" s="41"/>
      <c r="F225" s="185"/>
      <c r="G225" s="182"/>
      <c r="H225" s="182"/>
      <c r="I225" s="41"/>
      <c r="J225" s="9"/>
      <c r="K225" s="17"/>
      <c r="L225" s="17"/>
      <c r="M225" s="17"/>
      <c r="N225" s="17"/>
    </row>
    <row r="226" spans="1:14" s="17" customFormat="1" ht="51">
      <c r="A226" s="25" t="s">
        <v>68</v>
      </c>
      <c r="B226" s="184" t="s">
        <v>1011</v>
      </c>
      <c r="C226" s="189"/>
      <c r="D226" s="254">
        <v>280</v>
      </c>
      <c r="E226" s="190" t="s">
        <v>568</v>
      </c>
      <c r="F226" s="266">
        <v>380</v>
      </c>
      <c r="G226" s="244">
        <f>D226*F226</f>
        <v>106400</v>
      </c>
      <c r="H226" s="244">
        <f>G226*1.05</f>
        <v>111720</v>
      </c>
      <c r="I226" s="184" t="s">
        <v>1012</v>
      </c>
      <c r="J226" s="263"/>
    </row>
    <row r="227" spans="1:14" s="17" customFormat="1" ht="51">
      <c r="A227" s="25" t="s">
        <v>602</v>
      </c>
      <c r="B227" s="184" t="s">
        <v>1013</v>
      </c>
      <c r="C227" s="189"/>
      <c r="D227" s="254">
        <v>18</v>
      </c>
      <c r="E227" s="271" t="s">
        <v>604</v>
      </c>
      <c r="F227" s="266">
        <v>145</v>
      </c>
      <c r="G227" s="244">
        <f t="shared" ref="G227:G228" si="16">D227*F227</f>
        <v>2610</v>
      </c>
      <c r="H227" s="244">
        <f t="shared" ref="H227:H228" si="17">G227*1.05</f>
        <v>2740.5</v>
      </c>
      <c r="I227" s="184" t="s">
        <v>1014</v>
      </c>
      <c r="J227" s="9"/>
    </row>
    <row r="228" spans="1:14" s="17" customFormat="1" ht="63.75">
      <c r="A228" s="25" t="s">
        <v>603</v>
      </c>
      <c r="B228" s="282" t="s">
        <v>1059</v>
      </c>
      <c r="C228" s="76"/>
      <c r="D228" s="78">
        <v>9</v>
      </c>
      <c r="E228" s="186" t="s">
        <v>593</v>
      </c>
      <c r="F228" s="80">
        <v>480</v>
      </c>
      <c r="G228" s="182">
        <f t="shared" si="16"/>
        <v>4320</v>
      </c>
      <c r="H228" s="182">
        <f t="shared" si="17"/>
        <v>4536</v>
      </c>
      <c r="I228" s="281" t="s">
        <v>1060</v>
      </c>
      <c r="J228" s="283"/>
      <c r="K228" s="273"/>
      <c r="L228" s="270"/>
    </row>
    <row r="229" spans="1:14" s="20" customFormat="1" ht="117" customHeight="1">
      <c r="A229" s="25" t="s">
        <v>13</v>
      </c>
      <c r="B229" s="75" t="s">
        <v>345</v>
      </c>
      <c r="C229" s="239" t="s">
        <v>927</v>
      </c>
      <c r="D229" s="40">
        <v>2000</v>
      </c>
      <c r="E229" s="46"/>
      <c r="F229" s="185"/>
      <c r="G229" s="182"/>
      <c r="H229" s="182"/>
      <c r="I229" s="41"/>
      <c r="J229" s="3"/>
      <c r="K229" s="17"/>
      <c r="L229" s="17"/>
      <c r="M229" s="17"/>
      <c r="N229" s="17"/>
    </row>
    <row r="230" spans="1:14" s="17" customFormat="1" ht="51.75">
      <c r="A230" s="25" t="s">
        <v>69</v>
      </c>
      <c r="B230" s="187" t="s">
        <v>607</v>
      </c>
      <c r="C230" s="236"/>
      <c r="D230" s="203">
        <v>20</v>
      </c>
      <c r="E230" s="188" t="s">
        <v>587</v>
      </c>
      <c r="F230" s="182">
        <v>320</v>
      </c>
      <c r="G230" s="182">
        <f>D230*F230</f>
        <v>6400</v>
      </c>
      <c r="H230" s="182">
        <f>G230*1.05</f>
        <v>6720</v>
      </c>
      <c r="I230" s="187" t="s">
        <v>610</v>
      </c>
      <c r="J230" s="9"/>
    </row>
    <row r="231" spans="1:14" s="17" customFormat="1" ht="51.75">
      <c r="A231" s="25" t="s">
        <v>605</v>
      </c>
      <c r="B231" s="187" t="s">
        <v>608</v>
      </c>
      <c r="C231" s="236"/>
      <c r="D231" s="203">
        <v>6</v>
      </c>
      <c r="E231" s="190" t="s">
        <v>592</v>
      </c>
      <c r="F231" s="182">
        <v>190</v>
      </c>
      <c r="G231" s="182">
        <f t="shared" ref="G231:G232" si="18">D231*F231</f>
        <v>1140</v>
      </c>
      <c r="H231" s="182">
        <f t="shared" ref="H231:H232" si="19">G231*1.05</f>
        <v>1197</v>
      </c>
      <c r="I231" s="187" t="s">
        <v>611</v>
      </c>
      <c r="J231" s="3"/>
    </row>
    <row r="232" spans="1:14" s="17" customFormat="1" ht="39">
      <c r="A232" s="25" t="s">
        <v>606</v>
      </c>
      <c r="B232" s="187" t="s">
        <v>609</v>
      </c>
      <c r="C232" s="237"/>
      <c r="D232" s="203">
        <v>6</v>
      </c>
      <c r="E232" s="255" t="s">
        <v>570</v>
      </c>
      <c r="F232" s="182">
        <v>340</v>
      </c>
      <c r="G232" s="182">
        <f t="shared" si="18"/>
        <v>2040</v>
      </c>
      <c r="H232" s="182">
        <f t="shared" si="19"/>
        <v>2142</v>
      </c>
      <c r="I232" s="187" t="s">
        <v>612</v>
      </c>
      <c r="J232" s="9"/>
    </row>
    <row r="233" spans="1:14" s="20" customFormat="1" ht="102">
      <c r="A233" s="25" t="s">
        <v>14</v>
      </c>
      <c r="B233" s="81" t="s">
        <v>346</v>
      </c>
      <c r="C233" s="240" t="s">
        <v>928</v>
      </c>
      <c r="D233" s="77">
        <v>4000</v>
      </c>
      <c r="E233" s="17"/>
      <c r="F233" s="185"/>
      <c r="G233" s="182"/>
      <c r="H233" s="182"/>
      <c r="I233" s="41"/>
      <c r="J233" s="9"/>
      <c r="K233" s="17"/>
      <c r="L233" s="17"/>
      <c r="M233" s="17"/>
      <c r="N233" s="17"/>
    </row>
    <row r="234" spans="1:14" s="17" customFormat="1" ht="51.75">
      <c r="A234" s="25" t="s">
        <v>70</v>
      </c>
      <c r="B234" s="187" t="s">
        <v>614</v>
      </c>
      <c r="C234" s="76"/>
      <c r="D234" s="78">
        <v>40</v>
      </c>
      <c r="E234" s="186" t="s">
        <v>568</v>
      </c>
      <c r="F234" s="182">
        <v>240</v>
      </c>
      <c r="G234" s="182">
        <f>D234*F234</f>
        <v>9600</v>
      </c>
      <c r="H234" s="182">
        <f>G234*1.05</f>
        <v>10080</v>
      </c>
      <c r="I234" s="187" t="s">
        <v>962</v>
      </c>
      <c r="J234" s="9"/>
    </row>
    <row r="235" spans="1:14" s="17" customFormat="1" ht="51.75">
      <c r="A235" s="25" t="s">
        <v>314</v>
      </c>
      <c r="B235" s="187" t="s">
        <v>615</v>
      </c>
      <c r="C235" s="76"/>
      <c r="D235" s="78">
        <v>9</v>
      </c>
      <c r="E235" s="186" t="s">
        <v>588</v>
      </c>
      <c r="F235" s="182">
        <v>135</v>
      </c>
      <c r="G235" s="182">
        <f t="shared" ref="G235:G237" si="20">D235*F235</f>
        <v>1215</v>
      </c>
      <c r="H235" s="182">
        <f t="shared" ref="H235:H236" si="21">G235*1.05</f>
        <v>1275.75</v>
      </c>
      <c r="I235" s="187" t="s">
        <v>961</v>
      </c>
      <c r="J235" s="9"/>
    </row>
    <row r="236" spans="1:14" s="17" customFormat="1" ht="42.75" customHeight="1">
      <c r="A236" s="25" t="s">
        <v>613</v>
      </c>
      <c r="B236" s="187" t="s">
        <v>616</v>
      </c>
      <c r="C236" s="76"/>
      <c r="D236" s="78">
        <v>9</v>
      </c>
      <c r="E236" s="186" t="s">
        <v>570</v>
      </c>
      <c r="F236" s="182">
        <v>135</v>
      </c>
      <c r="G236" s="182">
        <f t="shared" si="20"/>
        <v>1215</v>
      </c>
      <c r="H236" s="182">
        <f t="shared" si="21"/>
        <v>1275.75</v>
      </c>
      <c r="I236" s="187" t="s">
        <v>960</v>
      </c>
      <c r="J236" s="9"/>
    </row>
    <row r="237" spans="1:14" s="17" customFormat="1" ht="39">
      <c r="A237" s="241" t="s">
        <v>618</v>
      </c>
      <c r="B237" s="277" t="s">
        <v>617</v>
      </c>
      <c r="C237" s="189"/>
      <c r="D237" s="254">
        <v>18</v>
      </c>
      <c r="E237" s="278" t="s">
        <v>995</v>
      </c>
      <c r="F237" s="191">
        <v>25</v>
      </c>
      <c r="G237" s="244">
        <f t="shared" si="20"/>
        <v>450</v>
      </c>
      <c r="H237" s="244">
        <f>G237*1.05</f>
        <v>472.5</v>
      </c>
      <c r="I237" s="199" t="s">
        <v>623</v>
      </c>
      <c r="J237" s="284"/>
      <c r="K237" s="272"/>
    </row>
    <row r="238" spans="1:14" s="20" customFormat="1" ht="102">
      <c r="A238" s="25" t="s">
        <v>15</v>
      </c>
      <c r="B238" s="75" t="s">
        <v>347</v>
      </c>
      <c r="C238" s="239" t="s">
        <v>929</v>
      </c>
      <c r="D238" s="40">
        <v>3000</v>
      </c>
      <c r="E238" s="46"/>
      <c r="F238" s="185"/>
      <c r="G238" s="182"/>
      <c r="H238" s="182"/>
      <c r="I238" s="41"/>
      <c r="J238" s="9"/>
      <c r="K238" s="17"/>
      <c r="L238" s="17"/>
      <c r="M238" s="17"/>
      <c r="N238" s="17"/>
    </row>
    <row r="239" spans="1:14" s="17" customFormat="1" ht="39.75" customHeight="1">
      <c r="A239" s="25" t="s">
        <v>71</v>
      </c>
      <c r="B239" s="187" t="s">
        <v>620</v>
      </c>
      <c r="C239" s="236"/>
      <c r="D239" s="203">
        <v>30</v>
      </c>
      <c r="E239" s="188" t="s">
        <v>587</v>
      </c>
      <c r="F239" s="182">
        <v>240</v>
      </c>
      <c r="G239" s="182">
        <f>D239*F239</f>
        <v>7200</v>
      </c>
      <c r="H239" s="182">
        <f>G239*1.05</f>
        <v>7560</v>
      </c>
      <c r="I239" s="187" t="s">
        <v>624</v>
      </c>
      <c r="J239" s="9"/>
    </row>
    <row r="240" spans="1:14" s="17" customFormat="1" ht="42.75" customHeight="1">
      <c r="A240" s="25" t="s">
        <v>515</v>
      </c>
      <c r="B240" s="187" t="s">
        <v>621</v>
      </c>
      <c r="C240" s="236"/>
      <c r="D240" s="203">
        <v>9</v>
      </c>
      <c r="E240" s="188" t="s">
        <v>588</v>
      </c>
      <c r="F240" s="182">
        <v>200</v>
      </c>
      <c r="G240" s="182">
        <f t="shared" ref="G240:G241" si="22">D240*F240</f>
        <v>1800</v>
      </c>
      <c r="H240" s="182">
        <f t="shared" ref="H240:H241" si="23">G240*1.05</f>
        <v>1890</v>
      </c>
      <c r="I240" s="187" t="s">
        <v>625</v>
      </c>
      <c r="J240" s="9"/>
    </row>
    <row r="241" spans="1:14" s="17" customFormat="1" ht="43.5" customHeight="1">
      <c r="A241" s="25" t="s">
        <v>619</v>
      </c>
      <c r="B241" s="187" t="s">
        <v>622</v>
      </c>
      <c r="C241" s="237"/>
      <c r="D241" s="203">
        <v>12</v>
      </c>
      <c r="E241" s="188" t="s">
        <v>589</v>
      </c>
      <c r="F241" s="182">
        <v>135</v>
      </c>
      <c r="G241" s="182">
        <f t="shared" si="22"/>
        <v>1620</v>
      </c>
      <c r="H241" s="182">
        <f t="shared" si="23"/>
        <v>1701</v>
      </c>
      <c r="I241" s="187" t="s">
        <v>626</v>
      </c>
      <c r="J241" s="9"/>
    </row>
    <row r="242" spans="1:14" s="20" customFormat="1" ht="102">
      <c r="A242" s="241" t="s">
        <v>16</v>
      </c>
      <c r="B242" s="242" t="s">
        <v>64</v>
      </c>
      <c r="C242" s="239" t="s">
        <v>930</v>
      </c>
      <c r="D242" s="196">
        <v>3000</v>
      </c>
      <c r="E242" s="243"/>
      <c r="F242" s="191"/>
      <c r="G242" s="244"/>
      <c r="H242" s="244"/>
      <c r="I242" s="245"/>
      <c r="J242" s="3"/>
      <c r="K242" s="17"/>
      <c r="L242" s="17"/>
      <c r="M242" s="17"/>
      <c r="N242" s="17"/>
    </row>
    <row r="243" spans="1:14" s="17" customFormat="1" ht="51.75">
      <c r="A243" s="25" t="s">
        <v>108</v>
      </c>
      <c r="B243" s="274" t="s">
        <v>991</v>
      </c>
      <c r="C243" s="46"/>
      <c r="D243" s="40">
        <v>30</v>
      </c>
      <c r="E243" s="188" t="s">
        <v>587</v>
      </c>
      <c r="F243" s="182">
        <v>420</v>
      </c>
      <c r="G243" s="185">
        <f t="shared" ref="G243:G245" si="24">F243*D243</f>
        <v>12600</v>
      </c>
      <c r="H243" s="185">
        <f t="shared" ref="H243:H245" si="25">G243*1.05</f>
        <v>13230</v>
      </c>
      <c r="I243" s="276" t="s">
        <v>1042</v>
      </c>
      <c r="J243" s="270"/>
    </row>
    <row r="244" spans="1:14" s="17" customFormat="1" ht="51.75">
      <c r="A244" s="25" t="s">
        <v>835</v>
      </c>
      <c r="B244" s="274" t="s">
        <v>992</v>
      </c>
      <c r="C244" s="76"/>
      <c r="D244" s="40">
        <v>6</v>
      </c>
      <c r="E244" s="190" t="s">
        <v>588</v>
      </c>
      <c r="F244" s="182">
        <v>200</v>
      </c>
      <c r="G244" s="185">
        <f t="shared" si="24"/>
        <v>1200</v>
      </c>
      <c r="H244" s="185">
        <f t="shared" si="25"/>
        <v>1260</v>
      </c>
      <c r="I244" s="276" t="s">
        <v>1043</v>
      </c>
      <c r="J244" s="3"/>
    </row>
    <row r="245" spans="1:14" s="17" customFormat="1" ht="39">
      <c r="A245" s="25" t="s">
        <v>836</v>
      </c>
      <c r="B245" s="274" t="s">
        <v>993</v>
      </c>
      <c r="C245" s="76"/>
      <c r="D245" s="40">
        <v>6</v>
      </c>
      <c r="E245" s="255" t="s">
        <v>589</v>
      </c>
      <c r="F245" s="182">
        <v>580</v>
      </c>
      <c r="G245" s="185">
        <f t="shared" si="24"/>
        <v>3480</v>
      </c>
      <c r="H245" s="185">
        <f t="shared" si="25"/>
        <v>3654</v>
      </c>
      <c r="I245" s="276" t="s">
        <v>1044</v>
      </c>
      <c r="J245" s="3"/>
    </row>
    <row r="246" spans="1:14" s="17" customFormat="1">
      <c r="A246" s="25" t="s">
        <v>17</v>
      </c>
      <c r="B246" s="75" t="s">
        <v>404</v>
      </c>
      <c r="C246" s="70"/>
      <c r="D246" s="40">
        <v>1500</v>
      </c>
      <c r="E246" s="46"/>
      <c r="F246" s="185"/>
      <c r="G246" s="182"/>
      <c r="H246" s="182"/>
      <c r="I246" s="46"/>
      <c r="J246" s="3"/>
    </row>
    <row r="247" spans="1:14" s="17" customFormat="1" ht="51.75">
      <c r="A247" s="25" t="s">
        <v>72</v>
      </c>
      <c r="B247" s="187" t="s">
        <v>629</v>
      </c>
      <c r="C247" s="51"/>
      <c r="D247" s="203">
        <v>15</v>
      </c>
      <c r="E247" s="188" t="s">
        <v>587</v>
      </c>
      <c r="F247" s="182">
        <v>240</v>
      </c>
      <c r="G247" s="182">
        <f>D247*F247</f>
        <v>3600</v>
      </c>
      <c r="H247" s="182">
        <f>G247*1.05</f>
        <v>3780</v>
      </c>
      <c r="I247" s="187" t="s">
        <v>632</v>
      </c>
      <c r="J247" s="9"/>
    </row>
    <row r="248" spans="1:14" s="17" customFormat="1" ht="39" customHeight="1">
      <c r="A248" s="25" t="s">
        <v>627</v>
      </c>
      <c r="B248" s="187" t="s">
        <v>630</v>
      </c>
      <c r="C248" s="51"/>
      <c r="D248" s="203">
        <v>6</v>
      </c>
      <c r="E248" s="188" t="s">
        <v>635</v>
      </c>
      <c r="F248" s="182">
        <v>200</v>
      </c>
      <c r="G248" s="182">
        <f t="shared" ref="G248:G249" si="26">D248*F248</f>
        <v>1200</v>
      </c>
      <c r="H248" s="182">
        <f t="shared" ref="H248:H249" si="27">G248*1.05</f>
        <v>1260</v>
      </c>
      <c r="I248" s="187" t="s">
        <v>633</v>
      </c>
      <c r="J248" s="9"/>
    </row>
    <row r="249" spans="1:14" s="17" customFormat="1" ht="51.75">
      <c r="A249" s="25" t="s">
        <v>628</v>
      </c>
      <c r="B249" s="187" t="s">
        <v>631</v>
      </c>
      <c r="C249" s="51"/>
      <c r="D249" s="203">
        <v>6</v>
      </c>
      <c r="E249" s="188" t="s">
        <v>589</v>
      </c>
      <c r="F249" s="182">
        <v>350</v>
      </c>
      <c r="G249" s="182">
        <f t="shared" si="26"/>
        <v>2100</v>
      </c>
      <c r="H249" s="182">
        <f t="shared" si="27"/>
        <v>2205</v>
      </c>
      <c r="I249" s="187" t="s">
        <v>634</v>
      </c>
      <c r="J249" s="9"/>
    </row>
    <row r="250" spans="1:14" s="17" customFormat="1">
      <c r="A250" s="25" t="s">
        <v>18</v>
      </c>
      <c r="B250" s="75" t="s">
        <v>348</v>
      </c>
      <c r="C250" s="70"/>
      <c r="D250" s="40">
        <v>8000</v>
      </c>
      <c r="E250" s="46"/>
      <c r="F250" s="185"/>
      <c r="G250" s="182"/>
      <c r="H250" s="182"/>
      <c r="I250" s="46"/>
      <c r="J250" s="3"/>
    </row>
    <row r="251" spans="1:14" s="17" customFormat="1" ht="51.75">
      <c r="A251" s="25" t="s">
        <v>73</v>
      </c>
      <c r="B251" s="187" t="s">
        <v>638</v>
      </c>
      <c r="C251" s="51"/>
      <c r="D251" s="203">
        <v>80</v>
      </c>
      <c r="E251" s="188" t="s">
        <v>587</v>
      </c>
      <c r="F251" s="182">
        <v>840</v>
      </c>
      <c r="G251" s="182">
        <f>D251*F251</f>
        <v>67200</v>
      </c>
      <c r="H251" s="182">
        <f>G251*1.05</f>
        <v>70560</v>
      </c>
      <c r="I251" s="187" t="s">
        <v>641</v>
      </c>
      <c r="J251" s="9"/>
    </row>
    <row r="252" spans="1:14" s="17" customFormat="1" ht="39">
      <c r="A252" s="25" t="s">
        <v>636</v>
      </c>
      <c r="B252" s="187" t="s">
        <v>639</v>
      </c>
      <c r="C252" s="51"/>
      <c r="D252" s="203">
        <v>12</v>
      </c>
      <c r="E252" s="188" t="s">
        <v>589</v>
      </c>
      <c r="F252" s="182">
        <v>150</v>
      </c>
      <c r="G252" s="182">
        <f t="shared" ref="G252:G253" si="28">D252*F252</f>
        <v>1800</v>
      </c>
      <c r="H252" s="182">
        <f t="shared" ref="H252:H253" si="29">G252*1.05</f>
        <v>1890</v>
      </c>
      <c r="I252" s="187" t="s">
        <v>642</v>
      </c>
      <c r="J252" s="3"/>
    </row>
    <row r="253" spans="1:14" s="17" customFormat="1" ht="39">
      <c r="A253" s="25" t="s">
        <v>637</v>
      </c>
      <c r="B253" s="187" t="s">
        <v>640</v>
      </c>
      <c r="C253" s="51"/>
      <c r="D253" s="203">
        <v>24</v>
      </c>
      <c r="E253" s="188" t="s">
        <v>570</v>
      </c>
      <c r="F253" s="182">
        <v>200</v>
      </c>
      <c r="G253" s="182">
        <f t="shared" si="28"/>
        <v>4800</v>
      </c>
      <c r="H253" s="182">
        <f t="shared" si="29"/>
        <v>5040</v>
      </c>
      <c r="I253" s="187" t="s">
        <v>643</v>
      </c>
      <c r="J253" s="9"/>
    </row>
    <row r="254" spans="1:14" s="17" customFormat="1">
      <c r="A254" s="25" t="s">
        <v>19</v>
      </c>
      <c r="B254" s="75" t="s">
        <v>167</v>
      </c>
      <c r="C254" s="70"/>
      <c r="D254" s="40">
        <v>69000</v>
      </c>
      <c r="E254" s="46"/>
      <c r="F254" s="185"/>
      <c r="G254" s="182"/>
      <c r="H254" s="182"/>
      <c r="I254" s="46"/>
      <c r="J254" s="9"/>
    </row>
    <row r="255" spans="1:14" s="17" customFormat="1" ht="51">
      <c r="A255" s="25" t="s">
        <v>74</v>
      </c>
      <c r="B255" s="184" t="s">
        <v>644</v>
      </c>
      <c r="C255" s="51"/>
      <c r="D255" s="201">
        <v>230</v>
      </c>
      <c r="E255" s="23" t="s">
        <v>646</v>
      </c>
      <c r="F255" s="185">
        <v>80</v>
      </c>
      <c r="G255" s="182">
        <f>D255*F255</f>
        <v>18400</v>
      </c>
      <c r="H255" s="182">
        <f>G255*1.05</f>
        <v>19320</v>
      </c>
      <c r="I255" s="184" t="s">
        <v>645</v>
      </c>
      <c r="J255" s="3"/>
    </row>
    <row r="256" spans="1:14" s="17" customFormat="1">
      <c r="A256" s="25" t="s">
        <v>20</v>
      </c>
      <c r="B256" s="75" t="s">
        <v>183</v>
      </c>
      <c r="C256" s="70"/>
      <c r="D256" s="40">
        <v>5000</v>
      </c>
      <c r="E256" s="46"/>
      <c r="F256" s="185"/>
      <c r="G256" s="182"/>
      <c r="H256" s="182"/>
      <c r="I256" s="46"/>
      <c r="J256" s="9"/>
    </row>
    <row r="257" spans="1:10" s="17" customFormat="1" ht="57.75" customHeight="1">
      <c r="A257" s="25" t="s">
        <v>75</v>
      </c>
      <c r="B257" s="184" t="s">
        <v>647</v>
      </c>
      <c r="C257" s="51"/>
      <c r="D257" s="202">
        <v>20</v>
      </c>
      <c r="E257" s="190" t="s">
        <v>649</v>
      </c>
      <c r="F257" s="191">
        <v>80</v>
      </c>
      <c r="G257" s="182">
        <f t="shared" ref="G257:G319" si="30">D257*F257</f>
        <v>1600</v>
      </c>
      <c r="H257" s="182">
        <f t="shared" ref="H257:H319" si="31">G257*1.05</f>
        <v>1680</v>
      </c>
      <c r="I257" s="184" t="s">
        <v>648</v>
      </c>
      <c r="J257" s="9"/>
    </row>
    <row r="258" spans="1:10" s="17" customFormat="1">
      <c r="A258" s="25" t="s">
        <v>21</v>
      </c>
      <c r="B258" s="75" t="s">
        <v>184</v>
      </c>
      <c r="C258" s="70"/>
      <c r="D258" s="40">
        <v>36000</v>
      </c>
      <c r="E258" s="46"/>
      <c r="F258" s="185"/>
      <c r="G258" s="182"/>
      <c r="H258" s="182"/>
      <c r="I258" s="46"/>
      <c r="J258" s="9"/>
    </row>
    <row r="259" spans="1:10" s="17" customFormat="1" ht="51">
      <c r="A259" s="25" t="s">
        <v>76</v>
      </c>
      <c r="B259" s="184" t="s">
        <v>650</v>
      </c>
      <c r="C259" s="51"/>
      <c r="D259" s="201">
        <v>120</v>
      </c>
      <c r="E259" s="23" t="s">
        <v>646</v>
      </c>
      <c r="F259" s="185">
        <v>100</v>
      </c>
      <c r="G259" s="182">
        <f t="shared" si="30"/>
        <v>12000</v>
      </c>
      <c r="H259" s="182">
        <f t="shared" si="31"/>
        <v>12600</v>
      </c>
      <c r="I259" s="184" t="s">
        <v>651</v>
      </c>
      <c r="J259" s="9"/>
    </row>
    <row r="260" spans="1:10" s="17" customFormat="1">
      <c r="A260" s="25" t="s">
        <v>22</v>
      </c>
      <c r="B260" s="82" t="s">
        <v>166</v>
      </c>
      <c r="C260" s="70"/>
      <c r="D260" s="40">
        <v>99000</v>
      </c>
      <c r="E260" s="46"/>
      <c r="F260" s="185"/>
      <c r="G260" s="182"/>
      <c r="H260" s="182"/>
      <c r="I260" s="46"/>
      <c r="J260" s="9"/>
    </row>
    <row r="261" spans="1:10" s="17" customFormat="1" ht="51">
      <c r="A261" s="25" t="s">
        <v>77</v>
      </c>
      <c r="B261" s="184" t="s">
        <v>652</v>
      </c>
      <c r="C261" s="51"/>
      <c r="D261" s="201">
        <v>330</v>
      </c>
      <c r="E261" s="23" t="s">
        <v>646</v>
      </c>
      <c r="F261" s="185">
        <v>80</v>
      </c>
      <c r="G261" s="182">
        <f t="shared" si="30"/>
        <v>26400</v>
      </c>
      <c r="H261" s="182">
        <f t="shared" si="31"/>
        <v>27720</v>
      </c>
      <c r="I261" s="184" t="s">
        <v>653</v>
      </c>
      <c r="J261" s="9"/>
    </row>
    <row r="262" spans="1:10" s="17" customFormat="1">
      <c r="A262" s="25" t="s">
        <v>23</v>
      </c>
      <c r="B262" s="82" t="s">
        <v>185</v>
      </c>
      <c r="C262" s="70"/>
      <c r="D262" s="40">
        <v>3900</v>
      </c>
      <c r="E262" s="46"/>
      <c r="F262" s="185"/>
      <c r="G262" s="182"/>
      <c r="H262" s="182"/>
      <c r="I262" s="46"/>
      <c r="J262" s="9"/>
    </row>
    <row r="263" spans="1:10" s="17" customFormat="1" ht="51">
      <c r="A263" s="25" t="s">
        <v>78</v>
      </c>
      <c r="B263" s="184" t="s">
        <v>654</v>
      </c>
      <c r="C263" s="180"/>
      <c r="D263" s="201">
        <v>13</v>
      </c>
      <c r="E263" s="23" t="s">
        <v>646</v>
      </c>
      <c r="F263" s="185">
        <v>100</v>
      </c>
      <c r="G263" s="182">
        <f t="shared" si="30"/>
        <v>1300</v>
      </c>
      <c r="H263" s="182">
        <f t="shared" si="31"/>
        <v>1365</v>
      </c>
      <c r="I263" s="184" t="s">
        <v>655</v>
      </c>
      <c r="J263" s="9"/>
    </row>
    <row r="264" spans="1:10" s="10" customFormat="1">
      <c r="A264" s="25" t="s">
        <v>24</v>
      </c>
      <c r="B264" s="82" t="s">
        <v>186</v>
      </c>
      <c r="C264" s="70"/>
      <c r="D264" s="196">
        <v>4500</v>
      </c>
      <c r="E264" s="46"/>
      <c r="F264" s="185"/>
      <c r="G264" s="182"/>
      <c r="H264" s="182"/>
      <c r="I264" s="46"/>
      <c r="J264" s="3"/>
    </row>
    <row r="265" spans="1:10" s="10" customFormat="1" ht="51">
      <c r="A265" s="25" t="s">
        <v>79</v>
      </c>
      <c r="B265" s="192" t="s">
        <v>656</v>
      </c>
      <c r="C265" s="180"/>
      <c r="D265" s="202">
        <v>50</v>
      </c>
      <c r="E265" s="193" t="s">
        <v>657</v>
      </c>
      <c r="F265" s="185">
        <v>50</v>
      </c>
      <c r="G265" s="182">
        <f t="shared" si="30"/>
        <v>2500</v>
      </c>
      <c r="H265" s="182">
        <f t="shared" si="31"/>
        <v>2625</v>
      </c>
      <c r="I265" s="192" t="s">
        <v>658</v>
      </c>
      <c r="J265" s="9"/>
    </row>
    <row r="266" spans="1:10" s="10" customFormat="1">
      <c r="A266" s="25" t="s">
        <v>25</v>
      </c>
      <c r="B266" s="82" t="s">
        <v>187</v>
      </c>
      <c r="C266" s="70"/>
      <c r="D266" s="40">
        <v>5400</v>
      </c>
      <c r="E266" s="46"/>
      <c r="F266" s="185"/>
      <c r="G266" s="182"/>
      <c r="H266" s="182"/>
      <c r="I266" s="46"/>
      <c r="J266" s="9"/>
    </row>
    <row r="267" spans="1:10" s="10" customFormat="1" ht="38.25">
      <c r="A267" s="25" t="s">
        <v>80</v>
      </c>
      <c r="B267" s="192" t="s">
        <v>659</v>
      </c>
      <c r="C267" s="51"/>
      <c r="D267" s="204">
        <v>18</v>
      </c>
      <c r="E267" s="190" t="s">
        <v>646</v>
      </c>
      <c r="F267" s="191">
        <v>120</v>
      </c>
      <c r="G267" s="182">
        <f t="shared" si="30"/>
        <v>2160</v>
      </c>
      <c r="H267" s="182">
        <f t="shared" si="31"/>
        <v>2268</v>
      </c>
      <c r="I267" s="192" t="s">
        <v>660</v>
      </c>
      <c r="J267" s="9"/>
    </row>
    <row r="268" spans="1:10" s="10" customFormat="1">
      <c r="A268" s="25" t="s">
        <v>26</v>
      </c>
      <c r="B268" s="82" t="s">
        <v>188</v>
      </c>
      <c r="C268" s="76"/>
      <c r="D268" s="40">
        <v>10200</v>
      </c>
      <c r="E268" s="46"/>
      <c r="F268" s="185"/>
      <c r="G268" s="182"/>
      <c r="H268" s="182"/>
      <c r="I268" s="46"/>
      <c r="J268" s="3"/>
    </row>
    <row r="269" spans="1:10" s="10" customFormat="1" ht="39">
      <c r="A269" s="25" t="s">
        <v>81</v>
      </c>
      <c r="B269" s="194" t="s">
        <v>661</v>
      </c>
      <c r="C269" s="51"/>
      <c r="D269" s="201">
        <v>34</v>
      </c>
      <c r="E269" s="23" t="s">
        <v>646</v>
      </c>
      <c r="F269" s="185">
        <v>140</v>
      </c>
      <c r="G269" s="182">
        <f t="shared" si="30"/>
        <v>4760</v>
      </c>
      <c r="H269" s="182">
        <f t="shared" si="31"/>
        <v>4998</v>
      </c>
      <c r="I269" s="187" t="s">
        <v>662</v>
      </c>
      <c r="J269" s="9"/>
    </row>
    <row r="270" spans="1:10" s="10" customFormat="1">
      <c r="A270" s="25" t="s">
        <v>27</v>
      </c>
      <c r="B270" s="82" t="s">
        <v>190</v>
      </c>
      <c r="C270" s="70"/>
      <c r="D270" s="40">
        <v>6900</v>
      </c>
      <c r="E270" s="46"/>
      <c r="F270" s="185"/>
      <c r="G270" s="182"/>
      <c r="H270" s="182"/>
      <c r="I270" s="46"/>
      <c r="J270" s="9"/>
    </row>
    <row r="271" spans="1:10" s="10" customFormat="1" ht="39">
      <c r="A271" s="25" t="s">
        <v>82</v>
      </c>
      <c r="B271" s="197" t="s">
        <v>663</v>
      </c>
      <c r="C271" s="51"/>
      <c r="D271" s="204">
        <v>23</v>
      </c>
      <c r="E271" s="190" t="s">
        <v>646</v>
      </c>
      <c r="F271" s="191">
        <v>100</v>
      </c>
      <c r="G271" s="182">
        <f t="shared" si="30"/>
        <v>2300</v>
      </c>
      <c r="H271" s="182">
        <f t="shared" si="31"/>
        <v>2415</v>
      </c>
      <c r="I271" s="199" t="s">
        <v>664</v>
      </c>
      <c r="J271" s="9"/>
    </row>
    <row r="272" spans="1:10" s="10" customFormat="1">
      <c r="A272" s="25" t="s">
        <v>28</v>
      </c>
      <c r="B272" s="82" t="s">
        <v>192</v>
      </c>
      <c r="C272" s="70"/>
      <c r="D272" s="40">
        <v>15900</v>
      </c>
      <c r="E272" s="46"/>
      <c r="F272" s="185"/>
      <c r="G272" s="182"/>
      <c r="H272" s="182"/>
      <c r="I272" s="48"/>
      <c r="J272" s="9"/>
    </row>
    <row r="273" spans="1:10" s="10" customFormat="1" ht="51.75">
      <c r="A273" s="25" t="s">
        <v>83</v>
      </c>
      <c r="B273" s="198" t="s">
        <v>665</v>
      </c>
      <c r="C273" s="51"/>
      <c r="D273" s="204">
        <v>53</v>
      </c>
      <c r="E273" s="190" t="s">
        <v>646</v>
      </c>
      <c r="F273" s="191">
        <v>100</v>
      </c>
      <c r="G273" s="182">
        <f t="shared" si="30"/>
        <v>5300</v>
      </c>
      <c r="H273" s="182">
        <f t="shared" si="31"/>
        <v>5565</v>
      </c>
      <c r="I273" s="199" t="s">
        <v>666</v>
      </c>
      <c r="J273" s="9"/>
    </row>
    <row r="274" spans="1:10" s="10" customFormat="1">
      <c r="A274" s="25" t="s">
        <v>29</v>
      </c>
      <c r="B274" s="82" t="s">
        <v>194</v>
      </c>
      <c r="C274" s="70"/>
      <c r="D274" s="40">
        <v>10800</v>
      </c>
      <c r="E274" s="46"/>
      <c r="F274" s="185"/>
      <c r="G274" s="182"/>
      <c r="H274" s="182"/>
      <c r="I274" s="48"/>
      <c r="J274" s="9"/>
    </row>
    <row r="275" spans="1:10" s="10" customFormat="1" ht="54.75" customHeight="1">
      <c r="A275" s="25" t="s">
        <v>111</v>
      </c>
      <c r="B275" s="195" t="s">
        <v>667</v>
      </c>
      <c r="C275" s="180"/>
      <c r="D275" s="201">
        <v>36</v>
      </c>
      <c r="E275" s="23" t="s">
        <v>646</v>
      </c>
      <c r="F275" s="185">
        <v>150</v>
      </c>
      <c r="G275" s="182">
        <f t="shared" si="30"/>
        <v>5400</v>
      </c>
      <c r="H275" s="182">
        <f t="shared" si="31"/>
        <v>5670</v>
      </c>
      <c r="I275" s="187" t="s">
        <v>668</v>
      </c>
      <c r="J275" s="9"/>
    </row>
    <row r="276" spans="1:10" s="10" customFormat="1">
      <c r="A276" s="25" t="s">
        <v>30</v>
      </c>
      <c r="B276" s="82" t="s">
        <v>196</v>
      </c>
      <c r="C276" s="70"/>
      <c r="D276" s="40">
        <v>30000</v>
      </c>
      <c r="E276" s="46"/>
      <c r="F276" s="185"/>
      <c r="G276" s="182"/>
      <c r="H276" s="182"/>
      <c r="I276" s="48"/>
      <c r="J276" s="3"/>
    </row>
    <row r="277" spans="1:10" s="10" customFormat="1" ht="51.75">
      <c r="A277" s="25" t="s">
        <v>189</v>
      </c>
      <c r="B277" s="195" t="s">
        <v>669</v>
      </c>
      <c r="C277" s="51"/>
      <c r="D277" s="201">
        <v>100</v>
      </c>
      <c r="E277" s="23" t="s">
        <v>646</v>
      </c>
      <c r="F277" s="185">
        <v>90</v>
      </c>
      <c r="G277" s="182">
        <f t="shared" si="30"/>
        <v>9000</v>
      </c>
      <c r="H277" s="182">
        <f t="shared" si="31"/>
        <v>9450</v>
      </c>
      <c r="I277" s="187" t="s">
        <v>670</v>
      </c>
      <c r="J277" s="9"/>
    </row>
    <row r="278" spans="1:10" s="10" customFormat="1">
      <c r="A278" s="25" t="s">
        <v>31</v>
      </c>
      <c r="B278" s="82" t="s">
        <v>198</v>
      </c>
      <c r="C278" s="70"/>
      <c r="D278" s="40">
        <v>34500</v>
      </c>
      <c r="E278" s="46"/>
      <c r="F278" s="185"/>
      <c r="G278" s="182"/>
      <c r="H278" s="182"/>
      <c r="I278" s="48"/>
      <c r="J278" s="9"/>
    </row>
    <row r="279" spans="1:10" s="10" customFormat="1" ht="51.75">
      <c r="A279" s="25" t="s">
        <v>191</v>
      </c>
      <c r="B279" s="195" t="s">
        <v>671</v>
      </c>
      <c r="C279" s="180"/>
      <c r="D279" s="201">
        <v>115</v>
      </c>
      <c r="E279" s="23" t="s">
        <v>646</v>
      </c>
      <c r="F279" s="185">
        <v>115</v>
      </c>
      <c r="G279" s="182">
        <f t="shared" si="30"/>
        <v>13225</v>
      </c>
      <c r="H279" s="182">
        <f t="shared" si="31"/>
        <v>13886.25</v>
      </c>
      <c r="I279" s="187" t="s">
        <v>672</v>
      </c>
      <c r="J279" s="9"/>
    </row>
    <row r="280" spans="1:10" s="10" customFormat="1">
      <c r="A280" s="25" t="s">
        <v>32</v>
      </c>
      <c r="B280" s="82" t="s">
        <v>199</v>
      </c>
      <c r="C280" s="70"/>
      <c r="D280" s="40">
        <v>10800</v>
      </c>
      <c r="E280" s="46"/>
      <c r="F280" s="185"/>
      <c r="G280" s="182"/>
      <c r="H280" s="182"/>
      <c r="I280" s="48"/>
      <c r="J280" s="9"/>
    </row>
    <row r="281" spans="1:10" s="10" customFormat="1" ht="51.75">
      <c r="A281" s="25" t="s">
        <v>193</v>
      </c>
      <c r="B281" s="195" t="s">
        <v>673</v>
      </c>
      <c r="C281" s="200"/>
      <c r="D281" s="201">
        <v>36</v>
      </c>
      <c r="E281" s="23" t="s">
        <v>646</v>
      </c>
      <c r="F281" s="185">
        <v>98</v>
      </c>
      <c r="G281" s="182">
        <f t="shared" si="30"/>
        <v>3528</v>
      </c>
      <c r="H281" s="182">
        <f t="shared" si="31"/>
        <v>3704.4</v>
      </c>
      <c r="I281" s="187" t="s">
        <v>674</v>
      </c>
      <c r="J281" s="9"/>
    </row>
    <row r="282" spans="1:10" s="10" customFormat="1">
      <c r="A282" s="25" t="s">
        <v>33</v>
      </c>
      <c r="B282" s="82" t="s">
        <v>201</v>
      </c>
      <c r="C282" s="27"/>
      <c r="D282" s="40">
        <v>7000</v>
      </c>
      <c r="E282" s="46"/>
      <c r="F282" s="185"/>
      <c r="G282" s="182"/>
      <c r="H282" s="182"/>
      <c r="I282" s="48"/>
      <c r="J282" s="3"/>
    </row>
    <row r="283" spans="1:10" s="10" customFormat="1" ht="64.5">
      <c r="A283" s="25" t="s">
        <v>195</v>
      </c>
      <c r="B283" s="195" t="s">
        <v>676</v>
      </c>
      <c r="C283" s="180"/>
      <c r="D283" s="201">
        <v>28</v>
      </c>
      <c r="E283" s="23" t="s">
        <v>649</v>
      </c>
      <c r="F283" s="185">
        <v>90</v>
      </c>
      <c r="G283" s="182">
        <f t="shared" si="30"/>
        <v>2520</v>
      </c>
      <c r="H283" s="182">
        <f t="shared" si="31"/>
        <v>2646</v>
      </c>
      <c r="I283" s="187" t="s">
        <v>680</v>
      </c>
      <c r="J283" s="9"/>
    </row>
    <row r="284" spans="1:10" s="10" customFormat="1">
      <c r="A284" s="25" t="s">
        <v>34</v>
      </c>
      <c r="B284" s="82" t="s">
        <v>202</v>
      </c>
      <c r="C284" s="70"/>
      <c r="D284" s="40">
        <v>3000</v>
      </c>
      <c r="E284" s="46"/>
      <c r="F284" s="185"/>
      <c r="G284" s="182"/>
      <c r="H284" s="182"/>
      <c r="I284" s="187"/>
      <c r="J284" s="9"/>
    </row>
    <row r="285" spans="1:10" s="10" customFormat="1" ht="51.75">
      <c r="A285" s="25" t="s">
        <v>197</v>
      </c>
      <c r="B285" s="195" t="s">
        <v>677</v>
      </c>
      <c r="C285" s="180"/>
      <c r="D285" s="201">
        <v>10</v>
      </c>
      <c r="E285" s="23" t="s">
        <v>646</v>
      </c>
      <c r="F285" s="185">
        <v>100</v>
      </c>
      <c r="G285" s="182">
        <f t="shared" si="30"/>
        <v>1000</v>
      </c>
      <c r="H285" s="182">
        <f t="shared" si="31"/>
        <v>1050</v>
      </c>
      <c r="I285" s="187" t="s">
        <v>681</v>
      </c>
      <c r="J285" s="9"/>
    </row>
    <row r="286" spans="1:10" s="10" customFormat="1">
      <c r="A286" s="25" t="s">
        <v>35</v>
      </c>
      <c r="B286" s="82" t="s">
        <v>203</v>
      </c>
      <c r="C286" s="70"/>
      <c r="D286" s="40">
        <v>9000</v>
      </c>
      <c r="E286" s="46"/>
      <c r="F286" s="185"/>
      <c r="G286" s="182"/>
      <c r="H286" s="182"/>
      <c r="I286" s="187"/>
      <c r="J286" s="3"/>
    </row>
    <row r="287" spans="1:10" s="10" customFormat="1" ht="42" customHeight="1">
      <c r="A287" s="25" t="s">
        <v>110</v>
      </c>
      <c r="B287" s="195" t="s">
        <v>678</v>
      </c>
      <c r="C287" s="180"/>
      <c r="D287" s="204">
        <v>30</v>
      </c>
      <c r="E287" s="190" t="s">
        <v>646</v>
      </c>
      <c r="F287" s="191">
        <v>85</v>
      </c>
      <c r="G287" s="182">
        <f t="shared" si="30"/>
        <v>2550</v>
      </c>
      <c r="H287" s="182">
        <f t="shared" si="31"/>
        <v>2677.5</v>
      </c>
      <c r="I287" s="187" t="s">
        <v>682</v>
      </c>
      <c r="J287" s="9"/>
    </row>
    <row r="288" spans="1:10" s="10" customFormat="1">
      <c r="A288" s="25" t="s">
        <v>36</v>
      </c>
      <c r="B288" s="82" t="s">
        <v>204</v>
      </c>
      <c r="C288" s="70"/>
      <c r="D288" s="40">
        <v>6900</v>
      </c>
      <c r="E288" s="46"/>
      <c r="F288" s="185"/>
      <c r="G288" s="182"/>
      <c r="H288" s="182"/>
      <c r="I288" s="187"/>
      <c r="J288" s="3"/>
    </row>
    <row r="289" spans="1:10" s="10" customFormat="1" ht="43.5" customHeight="1">
      <c r="A289" s="25" t="s">
        <v>200</v>
      </c>
      <c r="B289" s="194" t="s">
        <v>679</v>
      </c>
      <c r="C289" s="180"/>
      <c r="D289" s="201">
        <v>23</v>
      </c>
      <c r="E289" s="23" t="s">
        <v>646</v>
      </c>
      <c r="F289" s="185">
        <v>235</v>
      </c>
      <c r="G289" s="182">
        <f t="shared" si="30"/>
        <v>5405</v>
      </c>
      <c r="H289" s="182">
        <f t="shared" si="31"/>
        <v>5675.25</v>
      </c>
      <c r="I289" s="187" t="s">
        <v>683</v>
      </c>
      <c r="J289" s="9"/>
    </row>
    <row r="290" spans="1:10" s="10" customFormat="1">
      <c r="A290" s="25" t="s">
        <v>37</v>
      </c>
      <c r="B290" s="82" t="s">
        <v>687</v>
      </c>
      <c r="C290" s="70"/>
      <c r="D290" s="40">
        <v>600</v>
      </c>
      <c r="E290" s="46"/>
      <c r="F290" s="185"/>
      <c r="G290" s="182"/>
      <c r="H290" s="182"/>
      <c r="I290" s="187"/>
      <c r="J290" s="9"/>
    </row>
    <row r="291" spans="1:10" s="10" customFormat="1" ht="51.75">
      <c r="A291" s="25" t="s">
        <v>105</v>
      </c>
      <c r="B291" s="195" t="s">
        <v>684</v>
      </c>
      <c r="C291" s="180"/>
      <c r="D291" s="201">
        <v>1</v>
      </c>
      <c r="E291" s="23" t="s">
        <v>685</v>
      </c>
      <c r="F291" s="185">
        <v>950</v>
      </c>
      <c r="G291" s="182">
        <f t="shared" si="30"/>
        <v>950</v>
      </c>
      <c r="H291" s="182">
        <f t="shared" si="31"/>
        <v>997.5</v>
      </c>
      <c r="I291" s="187" t="s">
        <v>686</v>
      </c>
      <c r="J291" s="9"/>
    </row>
    <row r="292" spans="1:10" s="10" customFormat="1">
      <c r="A292" s="25" t="s">
        <v>38</v>
      </c>
      <c r="B292" s="82" t="s">
        <v>205</v>
      </c>
      <c r="C292" s="70"/>
      <c r="D292" s="40">
        <v>7200</v>
      </c>
      <c r="E292" s="46"/>
      <c r="F292" s="185"/>
      <c r="G292" s="182"/>
      <c r="H292" s="182"/>
      <c r="I292" s="187"/>
      <c r="J292" s="3"/>
    </row>
    <row r="293" spans="1:10" s="10" customFormat="1" ht="51.75">
      <c r="A293" s="25" t="s">
        <v>60</v>
      </c>
      <c r="B293" s="194" t="s">
        <v>688</v>
      </c>
      <c r="C293" s="180"/>
      <c r="D293" s="201">
        <v>24</v>
      </c>
      <c r="E293" s="23" t="s">
        <v>646</v>
      </c>
      <c r="F293" s="185">
        <v>95</v>
      </c>
      <c r="G293" s="182">
        <f t="shared" si="30"/>
        <v>2280</v>
      </c>
      <c r="H293" s="182">
        <f t="shared" si="31"/>
        <v>2394</v>
      </c>
      <c r="I293" s="187" t="s">
        <v>689</v>
      </c>
      <c r="J293" s="3"/>
    </row>
    <row r="294" spans="1:10" s="10" customFormat="1" ht="114.75">
      <c r="A294" s="25" t="s">
        <v>39</v>
      </c>
      <c r="B294" s="75" t="s">
        <v>207</v>
      </c>
      <c r="C294" s="76" t="s">
        <v>1046</v>
      </c>
      <c r="D294" s="40">
        <v>125000</v>
      </c>
      <c r="E294" s="46"/>
      <c r="F294" s="185"/>
      <c r="G294" s="182"/>
      <c r="H294" s="182"/>
      <c r="I294" s="48"/>
      <c r="J294" s="3"/>
    </row>
    <row r="295" spans="1:10" s="10" customFormat="1" ht="51.75">
      <c r="A295" s="25" t="s">
        <v>61</v>
      </c>
      <c r="B295" s="195" t="s">
        <v>690</v>
      </c>
      <c r="C295" s="180"/>
      <c r="D295" s="201">
        <v>500</v>
      </c>
      <c r="E295" s="23" t="s">
        <v>649</v>
      </c>
      <c r="F295" s="185">
        <v>195</v>
      </c>
      <c r="G295" s="182">
        <f t="shared" si="30"/>
        <v>97500</v>
      </c>
      <c r="H295" s="182">
        <f t="shared" si="31"/>
        <v>102375</v>
      </c>
      <c r="I295" s="187" t="s">
        <v>691</v>
      </c>
      <c r="J295" s="9"/>
    </row>
    <row r="296" spans="1:10" s="10" customFormat="1">
      <c r="A296" s="25" t="s">
        <v>40</v>
      </c>
      <c r="B296" s="84" t="s">
        <v>211</v>
      </c>
      <c r="C296" s="51"/>
      <c r="D296" s="40">
        <v>1800</v>
      </c>
      <c r="E296" s="46"/>
      <c r="F296" s="185"/>
      <c r="G296" s="182"/>
      <c r="H296" s="182"/>
      <c r="I296" s="187"/>
      <c r="J296" s="3"/>
    </row>
    <row r="297" spans="1:10" s="10" customFormat="1">
      <c r="A297" s="25" t="s">
        <v>106</v>
      </c>
      <c r="B297" s="194" t="s">
        <v>692</v>
      </c>
      <c r="C297" s="180"/>
      <c r="D297" s="201">
        <v>6</v>
      </c>
      <c r="E297" s="23" t="s">
        <v>646</v>
      </c>
      <c r="F297" s="185">
        <v>105</v>
      </c>
      <c r="G297" s="182">
        <f t="shared" si="30"/>
        <v>630</v>
      </c>
      <c r="H297" s="182">
        <f t="shared" si="31"/>
        <v>661.5</v>
      </c>
      <c r="I297" s="187" t="s">
        <v>675</v>
      </c>
      <c r="J297" s="9"/>
    </row>
    <row r="298" spans="1:10" s="10" customFormat="1" ht="77.25" customHeight="1">
      <c r="A298" s="25" t="s">
        <v>41</v>
      </c>
      <c r="B298" s="83" t="s">
        <v>212</v>
      </c>
      <c r="C298" s="26" t="s">
        <v>931</v>
      </c>
      <c r="D298" s="40">
        <v>1000</v>
      </c>
      <c r="E298" s="46"/>
      <c r="F298" s="185"/>
      <c r="G298" s="182"/>
      <c r="H298" s="182"/>
      <c r="I298" s="187"/>
      <c r="J298" s="3"/>
    </row>
    <row r="299" spans="1:10" s="10" customFormat="1" ht="51.75">
      <c r="A299" s="25" t="s">
        <v>107</v>
      </c>
      <c r="B299" s="206" t="s">
        <v>693</v>
      </c>
      <c r="C299" s="207"/>
      <c r="D299" s="256">
        <v>4</v>
      </c>
      <c r="E299" s="208" t="s">
        <v>649</v>
      </c>
      <c r="F299" s="209">
        <v>90</v>
      </c>
      <c r="G299" s="182">
        <f t="shared" si="30"/>
        <v>360</v>
      </c>
      <c r="H299" s="182">
        <f t="shared" si="31"/>
        <v>378</v>
      </c>
      <c r="I299" s="187" t="s">
        <v>694</v>
      </c>
      <c r="J299" s="9"/>
    </row>
    <row r="300" spans="1:10" s="10" customFormat="1" ht="63.75">
      <c r="A300" s="25" t="s">
        <v>315</v>
      </c>
      <c r="B300" s="85" t="s">
        <v>213</v>
      </c>
      <c r="C300" s="26" t="s">
        <v>932</v>
      </c>
      <c r="D300" s="40">
        <v>120000</v>
      </c>
      <c r="E300" s="46"/>
      <c r="F300" s="185"/>
      <c r="G300" s="182"/>
      <c r="H300" s="182"/>
      <c r="I300" s="187"/>
      <c r="J300" s="9"/>
    </row>
    <row r="301" spans="1:10" s="17" customFormat="1" ht="39">
      <c r="A301" s="25" t="s">
        <v>206</v>
      </c>
      <c r="B301" s="194" t="s">
        <v>695</v>
      </c>
      <c r="C301" s="180"/>
      <c r="D301" s="201">
        <v>480</v>
      </c>
      <c r="E301" s="23" t="s">
        <v>649</v>
      </c>
      <c r="F301" s="185">
        <v>90</v>
      </c>
      <c r="G301" s="182">
        <f t="shared" si="30"/>
        <v>43200</v>
      </c>
      <c r="H301" s="182">
        <f t="shared" si="31"/>
        <v>45360</v>
      </c>
      <c r="I301" s="187" t="s">
        <v>696</v>
      </c>
      <c r="J301" s="9"/>
    </row>
    <row r="302" spans="1:10" s="17" customFormat="1" ht="51">
      <c r="A302" s="25" t="s">
        <v>42</v>
      </c>
      <c r="B302" s="84" t="s">
        <v>214</v>
      </c>
      <c r="C302" s="26" t="s">
        <v>933</v>
      </c>
      <c r="D302" s="40">
        <v>90000</v>
      </c>
      <c r="E302" s="46"/>
      <c r="F302" s="185"/>
      <c r="G302" s="182"/>
      <c r="H302" s="182"/>
      <c r="I302" s="187"/>
      <c r="J302" s="9"/>
    </row>
    <row r="303" spans="1:10" s="17" customFormat="1" ht="39">
      <c r="A303" s="25" t="s">
        <v>208</v>
      </c>
      <c r="B303" s="194" t="s">
        <v>697</v>
      </c>
      <c r="C303" s="180"/>
      <c r="D303" s="201">
        <v>360</v>
      </c>
      <c r="E303" s="23" t="s">
        <v>649</v>
      </c>
      <c r="F303" s="185">
        <v>90</v>
      </c>
      <c r="G303" s="182">
        <f t="shared" si="30"/>
        <v>32400</v>
      </c>
      <c r="H303" s="182">
        <f t="shared" si="31"/>
        <v>34020</v>
      </c>
      <c r="I303" s="187" t="s">
        <v>698</v>
      </c>
      <c r="J303" s="9"/>
    </row>
    <row r="304" spans="1:10" s="17" customFormat="1">
      <c r="A304" s="25" t="s">
        <v>43</v>
      </c>
      <c r="B304" s="75" t="s">
        <v>215</v>
      </c>
      <c r="C304" s="51"/>
      <c r="D304" s="86">
        <v>540</v>
      </c>
      <c r="E304" s="46"/>
      <c r="F304" s="185"/>
      <c r="G304" s="182"/>
      <c r="H304" s="182"/>
      <c r="I304" s="187"/>
      <c r="J304" s="3"/>
    </row>
    <row r="305" spans="1:10" s="17" customFormat="1" ht="51.75">
      <c r="A305" s="25" t="s">
        <v>209</v>
      </c>
      <c r="B305" s="195" t="s">
        <v>699</v>
      </c>
      <c r="C305" s="180"/>
      <c r="D305" s="201">
        <v>6</v>
      </c>
      <c r="E305" s="23" t="s">
        <v>657</v>
      </c>
      <c r="F305" s="185">
        <v>85</v>
      </c>
      <c r="G305" s="182">
        <f t="shared" si="30"/>
        <v>510</v>
      </c>
      <c r="H305" s="182">
        <f t="shared" si="31"/>
        <v>535.5</v>
      </c>
      <c r="I305" s="187" t="s">
        <v>700</v>
      </c>
      <c r="J305" s="9"/>
    </row>
    <row r="306" spans="1:10" s="10" customFormat="1">
      <c r="A306" s="25" t="s">
        <v>44</v>
      </c>
      <c r="B306" s="84" t="s">
        <v>216</v>
      </c>
      <c r="C306" s="51"/>
      <c r="D306" s="86">
        <v>1620</v>
      </c>
      <c r="E306" s="46"/>
      <c r="F306" s="185"/>
      <c r="G306" s="182"/>
      <c r="H306" s="182"/>
      <c r="I306" s="187"/>
      <c r="J306" s="3"/>
    </row>
    <row r="307" spans="1:10" s="10" customFormat="1" ht="51.75">
      <c r="A307" s="25" t="s">
        <v>367</v>
      </c>
      <c r="B307" s="195" t="s">
        <v>701</v>
      </c>
      <c r="C307" s="180"/>
      <c r="D307" s="201">
        <v>18</v>
      </c>
      <c r="E307" s="23" t="s">
        <v>657</v>
      </c>
      <c r="F307" s="185">
        <v>85</v>
      </c>
      <c r="G307" s="182">
        <f t="shared" si="30"/>
        <v>1530</v>
      </c>
      <c r="H307" s="182">
        <f t="shared" si="31"/>
        <v>1606.5</v>
      </c>
      <c r="I307" s="187" t="s">
        <v>702</v>
      </c>
      <c r="J307" s="9"/>
    </row>
    <row r="308" spans="1:10" s="10" customFormat="1">
      <c r="A308" s="25" t="s">
        <v>45</v>
      </c>
      <c r="B308" s="84" t="s">
        <v>217</v>
      </c>
      <c r="C308" s="51"/>
      <c r="D308" s="86">
        <v>300</v>
      </c>
      <c r="E308" s="46"/>
      <c r="F308" s="185"/>
      <c r="G308" s="182"/>
      <c r="H308" s="182"/>
      <c r="I308" s="187"/>
      <c r="J308" s="3"/>
    </row>
    <row r="309" spans="1:10" s="10" customFormat="1" ht="51.75">
      <c r="A309" s="25" t="s">
        <v>210</v>
      </c>
      <c r="B309" s="210" t="s">
        <v>703</v>
      </c>
      <c r="C309" s="180"/>
      <c r="D309" s="201">
        <v>1</v>
      </c>
      <c r="E309" s="23" t="s">
        <v>646</v>
      </c>
      <c r="F309" s="185">
        <v>185</v>
      </c>
      <c r="G309" s="182">
        <f t="shared" si="30"/>
        <v>185</v>
      </c>
      <c r="H309" s="182">
        <f t="shared" si="31"/>
        <v>194.25</v>
      </c>
      <c r="I309" s="187" t="s">
        <v>704</v>
      </c>
      <c r="J309" s="9"/>
    </row>
    <row r="310" spans="1:10" s="10" customFormat="1">
      <c r="A310" s="25" t="s">
        <v>46</v>
      </c>
      <c r="B310" s="84" t="s">
        <v>218</v>
      </c>
      <c r="C310" s="51"/>
      <c r="D310" s="86">
        <v>270</v>
      </c>
      <c r="E310" s="46"/>
      <c r="F310" s="185"/>
      <c r="G310" s="182"/>
      <c r="H310" s="182"/>
      <c r="I310" s="187"/>
      <c r="J310" s="3"/>
    </row>
    <row r="311" spans="1:10" s="10" customFormat="1" ht="51.75">
      <c r="A311" s="25" t="s">
        <v>368</v>
      </c>
      <c r="B311" s="195" t="s">
        <v>705</v>
      </c>
      <c r="C311" s="180"/>
      <c r="D311" s="201">
        <v>3</v>
      </c>
      <c r="E311" s="23" t="s">
        <v>657</v>
      </c>
      <c r="F311" s="185">
        <v>85</v>
      </c>
      <c r="G311" s="182">
        <f t="shared" si="30"/>
        <v>255</v>
      </c>
      <c r="H311" s="182">
        <f t="shared" si="31"/>
        <v>267.75</v>
      </c>
      <c r="I311" s="187" t="s">
        <v>706</v>
      </c>
      <c r="J311" s="9"/>
    </row>
    <row r="312" spans="1:10" s="10" customFormat="1">
      <c r="A312" s="25" t="s">
        <v>47</v>
      </c>
      <c r="B312" s="84" t="s">
        <v>219</v>
      </c>
      <c r="C312" s="51"/>
      <c r="D312" s="86">
        <v>1350</v>
      </c>
      <c r="E312" s="46"/>
      <c r="F312" s="185"/>
      <c r="G312" s="182"/>
      <c r="H312" s="182"/>
      <c r="I312" s="187"/>
      <c r="J312" s="9"/>
    </row>
    <row r="313" spans="1:10" s="10" customFormat="1" ht="51.75">
      <c r="A313" s="25" t="s">
        <v>359</v>
      </c>
      <c r="B313" s="194" t="s">
        <v>707</v>
      </c>
      <c r="C313" s="180"/>
      <c r="D313" s="91">
        <v>15</v>
      </c>
      <c r="E313" s="23" t="s">
        <v>657</v>
      </c>
      <c r="F313" s="185">
        <v>75</v>
      </c>
      <c r="G313" s="182">
        <f t="shared" si="30"/>
        <v>1125</v>
      </c>
      <c r="H313" s="182">
        <f t="shared" si="31"/>
        <v>1181.25</v>
      </c>
      <c r="I313" s="187" t="s">
        <v>708</v>
      </c>
      <c r="J313" s="9"/>
    </row>
    <row r="314" spans="1:10" s="10" customFormat="1">
      <c r="A314" s="23">
        <v>43</v>
      </c>
      <c r="B314" s="84" t="s">
        <v>220</v>
      </c>
      <c r="C314" s="51"/>
      <c r="D314" s="86">
        <v>2500</v>
      </c>
      <c r="E314" s="46"/>
      <c r="F314" s="185"/>
      <c r="G314" s="182"/>
      <c r="H314" s="182"/>
      <c r="I314" s="187"/>
      <c r="J314" s="3"/>
    </row>
    <row r="315" spans="1:10" s="10" customFormat="1" ht="51.75">
      <c r="A315" s="25" t="s">
        <v>370</v>
      </c>
      <c r="B315" s="195" t="s">
        <v>709</v>
      </c>
      <c r="C315" s="180"/>
      <c r="D315" s="201">
        <v>10</v>
      </c>
      <c r="E315" s="23" t="s">
        <v>649</v>
      </c>
      <c r="F315" s="185">
        <v>100</v>
      </c>
      <c r="G315" s="182">
        <f t="shared" si="30"/>
        <v>1000</v>
      </c>
      <c r="H315" s="182">
        <f t="shared" si="31"/>
        <v>1050</v>
      </c>
      <c r="I315" s="187" t="s">
        <v>710</v>
      </c>
      <c r="J315" s="9"/>
    </row>
    <row r="316" spans="1:10" s="10" customFormat="1">
      <c r="A316" s="25" t="s">
        <v>48</v>
      </c>
      <c r="B316" s="84" t="s">
        <v>165</v>
      </c>
      <c r="C316" s="51"/>
      <c r="D316" s="86">
        <v>13500</v>
      </c>
      <c r="E316" s="46"/>
      <c r="F316" s="185"/>
      <c r="G316" s="182"/>
      <c r="H316" s="182"/>
      <c r="I316" s="187"/>
      <c r="J316" s="3"/>
    </row>
    <row r="317" spans="1:10" s="10" customFormat="1" ht="39">
      <c r="A317" s="25" t="s">
        <v>369</v>
      </c>
      <c r="B317" s="187" t="s">
        <v>711</v>
      </c>
      <c r="C317" s="180"/>
      <c r="D317" s="201">
        <v>32</v>
      </c>
      <c r="E317" s="23" t="s">
        <v>712</v>
      </c>
      <c r="F317" s="185">
        <v>105</v>
      </c>
      <c r="G317" s="182">
        <f t="shared" si="30"/>
        <v>3360</v>
      </c>
      <c r="H317" s="182">
        <f t="shared" si="31"/>
        <v>3528</v>
      </c>
      <c r="I317" s="187" t="s">
        <v>714</v>
      </c>
      <c r="J317" s="9"/>
    </row>
    <row r="318" spans="1:10" s="10" customFormat="1">
      <c r="A318" s="23">
        <v>45</v>
      </c>
      <c r="B318" s="84" t="s">
        <v>349</v>
      </c>
      <c r="C318" s="51"/>
      <c r="D318" s="86">
        <v>360</v>
      </c>
      <c r="E318" s="46"/>
      <c r="F318" s="185"/>
      <c r="G318" s="182"/>
      <c r="H318" s="182"/>
      <c r="I318" s="187"/>
      <c r="J318" s="9"/>
    </row>
    <row r="319" spans="1:10" s="10" customFormat="1" ht="39">
      <c r="A319" s="25" t="s">
        <v>360</v>
      </c>
      <c r="B319" s="211" t="s">
        <v>713</v>
      </c>
      <c r="C319" s="212"/>
      <c r="D319" s="202">
        <v>4</v>
      </c>
      <c r="E319" s="23" t="s">
        <v>657</v>
      </c>
      <c r="F319" s="185">
        <v>135</v>
      </c>
      <c r="G319" s="182">
        <f t="shared" si="30"/>
        <v>540</v>
      </c>
      <c r="H319" s="182">
        <f t="shared" si="31"/>
        <v>567</v>
      </c>
      <c r="I319" s="187" t="s">
        <v>715</v>
      </c>
      <c r="J319" s="9"/>
    </row>
    <row r="320" spans="1:10" s="10" customFormat="1">
      <c r="A320" s="25" t="s">
        <v>56</v>
      </c>
      <c r="B320" s="85" t="s">
        <v>350</v>
      </c>
      <c r="C320" s="51"/>
      <c r="D320" s="40">
        <v>1500</v>
      </c>
      <c r="E320" s="46"/>
      <c r="F320" s="185"/>
      <c r="G320" s="182"/>
      <c r="H320" s="182"/>
      <c r="I320" s="187"/>
      <c r="J320" s="9"/>
    </row>
    <row r="321" spans="1:11" s="10" customFormat="1" ht="64.5">
      <c r="A321" s="25" t="s">
        <v>371</v>
      </c>
      <c r="B321" s="214" t="s">
        <v>716</v>
      </c>
      <c r="C321" s="212"/>
      <c r="D321" s="213">
        <v>5</v>
      </c>
      <c r="E321" s="23" t="s">
        <v>717</v>
      </c>
      <c r="F321" s="185">
        <v>855</v>
      </c>
      <c r="G321" s="182">
        <f t="shared" ref="G321:G323" si="32">D321*F321</f>
        <v>4275</v>
      </c>
      <c r="H321" s="182">
        <f t="shared" ref="H321:H378" si="33">G321*1.05</f>
        <v>4488.75</v>
      </c>
      <c r="I321" s="187" t="s">
        <v>718</v>
      </c>
      <c r="J321" s="9"/>
    </row>
    <row r="322" spans="1:11" s="10" customFormat="1">
      <c r="A322" s="25" t="s">
        <v>57</v>
      </c>
      <c r="B322" s="85" t="s">
        <v>221</v>
      </c>
      <c r="C322" s="51"/>
      <c r="D322" s="40">
        <v>90</v>
      </c>
      <c r="E322" s="46"/>
      <c r="F322" s="185"/>
      <c r="G322" s="182"/>
      <c r="H322" s="182"/>
      <c r="I322" s="187"/>
      <c r="J322" s="9"/>
    </row>
    <row r="323" spans="1:11" s="10" customFormat="1" ht="51.75">
      <c r="A323" s="25" t="s">
        <v>405</v>
      </c>
      <c r="B323" s="215" t="s">
        <v>719</v>
      </c>
      <c r="C323" s="212"/>
      <c r="D323" s="91">
        <v>1</v>
      </c>
      <c r="E323" s="23" t="s">
        <v>657</v>
      </c>
      <c r="F323" s="185">
        <v>140</v>
      </c>
      <c r="G323" s="182">
        <f t="shared" si="32"/>
        <v>140</v>
      </c>
      <c r="H323" s="182">
        <f t="shared" si="33"/>
        <v>147</v>
      </c>
      <c r="I323" s="187" t="s">
        <v>720</v>
      </c>
      <c r="J323" s="9"/>
    </row>
    <row r="324" spans="1:11" s="10" customFormat="1" ht="30.75" customHeight="1">
      <c r="A324" s="25" t="s">
        <v>58</v>
      </c>
      <c r="B324" s="85" t="s">
        <v>351</v>
      </c>
      <c r="C324" s="51"/>
      <c r="D324" s="40">
        <v>807930</v>
      </c>
      <c r="E324" s="46"/>
      <c r="F324" s="185"/>
      <c r="G324" s="182"/>
      <c r="H324" s="182"/>
      <c r="I324" s="187"/>
      <c r="J324" s="3"/>
      <c r="K324" s="3"/>
    </row>
    <row r="325" spans="1:11" s="10" customFormat="1" ht="76.5">
      <c r="A325" s="25" t="s">
        <v>406</v>
      </c>
      <c r="B325" s="218" t="s">
        <v>799</v>
      </c>
      <c r="C325" s="51"/>
      <c r="D325" s="201">
        <v>12</v>
      </c>
      <c r="E325" s="226" t="s">
        <v>804</v>
      </c>
      <c r="F325" s="227">
        <v>150</v>
      </c>
      <c r="G325" s="182">
        <f>D325*F325</f>
        <v>1800</v>
      </c>
      <c r="H325" s="182">
        <f t="shared" si="33"/>
        <v>1890</v>
      </c>
      <c r="I325" s="218" t="s">
        <v>874</v>
      </c>
      <c r="J325" s="9"/>
    </row>
    <row r="326" spans="1:11" s="10" customFormat="1" ht="63.75">
      <c r="A326" s="217" t="s">
        <v>721</v>
      </c>
      <c r="B326" s="218" t="s">
        <v>800</v>
      </c>
      <c r="C326" s="51"/>
      <c r="D326" s="201">
        <v>12</v>
      </c>
      <c r="E326" s="186" t="s">
        <v>805</v>
      </c>
      <c r="F326" s="227">
        <v>150</v>
      </c>
      <c r="G326" s="182">
        <f t="shared" ref="G326:G374" si="34">D326*F326</f>
        <v>1800</v>
      </c>
      <c r="H326" s="182">
        <f t="shared" si="33"/>
        <v>1890</v>
      </c>
      <c r="I326" s="218" t="s">
        <v>875</v>
      </c>
      <c r="J326" s="9"/>
    </row>
    <row r="327" spans="1:11" s="10" customFormat="1" ht="76.5">
      <c r="A327" s="217" t="s">
        <v>722</v>
      </c>
      <c r="B327" s="218" t="s">
        <v>801</v>
      </c>
      <c r="C327" s="51"/>
      <c r="D327" s="201">
        <v>12</v>
      </c>
      <c r="E327" s="226" t="s">
        <v>804</v>
      </c>
      <c r="F327" s="227">
        <v>150</v>
      </c>
      <c r="G327" s="182">
        <f t="shared" si="34"/>
        <v>1800</v>
      </c>
      <c r="H327" s="182">
        <f t="shared" si="33"/>
        <v>1890</v>
      </c>
      <c r="I327" s="218" t="s">
        <v>876</v>
      </c>
      <c r="J327" s="9"/>
    </row>
    <row r="328" spans="1:11" s="10" customFormat="1" ht="63.75">
      <c r="A328" s="217" t="s">
        <v>723</v>
      </c>
      <c r="B328" s="218" t="s">
        <v>802</v>
      </c>
      <c r="C328" s="51"/>
      <c r="D328" s="201">
        <v>12</v>
      </c>
      <c r="E328" s="186" t="s">
        <v>805</v>
      </c>
      <c r="F328" s="227">
        <v>150</v>
      </c>
      <c r="G328" s="182">
        <f t="shared" si="34"/>
        <v>1800</v>
      </c>
      <c r="H328" s="182">
        <f t="shared" si="33"/>
        <v>1890</v>
      </c>
      <c r="I328" s="218" t="s">
        <v>877</v>
      </c>
      <c r="J328" s="9"/>
    </row>
    <row r="329" spans="1:11" s="10" customFormat="1" ht="51">
      <c r="A329" s="217" t="s">
        <v>724</v>
      </c>
      <c r="B329" s="219" t="s">
        <v>756</v>
      </c>
      <c r="C329" s="51"/>
      <c r="D329" s="201">
        <v>6</v>
      </c>
      <c r="E329" s="226" t="s">
        <v>804</v>
      </c>
      <c r="F329" s="227">
        <v>150</v>
      </c>
      <c r="G329" s="182">
        <f t="shared" si="34"/>
        <v>900</v>
      </c>
      <c r="H329" s="182">
        <f t="shared" si="33"/>
        <v>945</v>
      </c>
      <c r="I329" s="219" t="s">
        <v>878</v>
      </c>
      <c r="J329" s="9"/>
    </row>
    <row r="330" spans="1:11" s="10" customFormat="1" ht="51.75">
      <c r="A330" s="217" t="s">
        <v>725</v>
      </c>
      <c r="B330" s="220" t="s">
        <v>757</v>
      </c>
      <c r="C330" s="51"/>
      <c r="D330" s="201">
        <v>6</v>
      </c>
      <c r="E330" s="226" t="s">
        <v>804</v>
      </c>
      <c r="F330" s="227">
        <v>250</v>
      </c>
      <c r="G330" s="182">
        <f t="shared" si="34"/>
        <v>1500</v>
      </c>
      <c r="H330" s="182">
        <f t="shared" si="33"/>
        <v>1575</v>
      </c>
      <c r="I330" s="220" t="s">
        <v>879</v>
      </c>
      <c r="J330" s="9"/>
    </row>
    <row r="331" spans="1:11" s="10" customFormat="1" ht="39">
      <c r="A331" s="217" t="s">
        <v>726</v>
      </c>
      <c r="B331" s="220" t="s">
        <v>758</v>
      </c>
      <c r="C331" s="51"/>
      <c r="D331" s="201">
        <v>24</v>
      </c>
      <c r="E331" s="226" t="s">
        <v>806</v>
      </c>
      <c r="F331" s="227">
        <v>150</v>
      </c>
      <c r="G331" s="182">
        <f t="shared" si="34"/>
        <v>3600</v>
      </c>
      <c r="H331" s="182">
        <f t="shared" si="33"/>
        <v>3780</v>
      </c>
      <c r="I331" s="220" t="s">
        <v>880</v>
      </c>
      <c r="J331" s="9"/>
    </row>
    <row r="332" spans="1:11" s="10" customFormat="1" ht="39">
      <c r="A332" s="217" t="s">
        <v>727</v>
      </c>
      <c r="B332" s="220" t="s">
        <v>759</v>
      </c>
      <c r="C332" s="51"/>
      <c r="D332" s="201">
        <v>1</v>
      </c>
      <c r="E332" s="226" t="s">
        <v>806</v>
      </c>
      <c r="F332" s="227">
        <v>125</v>
      </c>
      <c r="G332" s="182">
        <f t="shared" si="34"/>
        <v>125</v>
      </c>
      <c r="H332" s="182">
        <f t="shared" si="33"/>
        <v>131.25</v>
      </c>
      <c r="I332" s="235" t="s">
        <v>881</v>
      </c>
      <c r="J332" s="9"/>
    </row>
    <row r="333" spans="1:11" s="10" customFormat="1" ht="39">
      <c r="A333" s="217" t="s">
        <v>728</v>
      </c>
      <c r="B333" s="220" t="s">
        <v>760</v>
      </c>
      <c r="C333" s="51"/>
      <c r="D333" s="201">
        <v>3</v>
      </c>
      <c r="E333" s="259" t="s">
        <v>996</v>
      </c>
      <c r="F333" s="227">
        <v>815</v>
      </c>
      <c r="G333" s="182">
        <f t="shared" si="34"/>
        <v>2445</v>
      </c>
      <c r="H333" s="182">
        <f t="shared" si="33"/>
        <v>2567.25</v>
      </c>
      <c r="I333" s="235" t="s">
        <v>882</v>
      </c>
      <c r="J333" s="9"/>
    </row>
    <row r="334" spans="1:11" s="10" customFormat="1" ht="39">
      <c r="A334" s="217" t="s">
        <v>729</v>
      </c>
      <c r="B334" s="220" t="s">
        <v>761</v>
      </c>
      <c r="C334" s="51"/>
      <c r="D334" s="201">
        <v>1</v>
      </c>
      <c r="E334" s="186" t="s">
        <v>807</v>
      </c>
      <c r="F334" s="227">
        <v>145</v>
      </c>
      <c r="G334" s="182">
        <f t="shared" si="34"/>
        <v>145</v>
      </c>
      <c r="H334" s="182">
        <f t="shared" si="33"/>
        <v>152.25</v>
      </c>
      <c r="I334" s="220" t="s">
        <v>883</v>
      </c>
      <c r="J334" s="9"/>
    </row>
    <row r="335" spans="1:11" s="10" customFormat="1" ht="39">
      <c r="A335" s="217" t="s">
        <v>730</v>
      </c>
      <c r="B335" s="220" t="s">
        <v>762</v>
      </c>
      <c r="C335" s="51"/>
      <c r="D335" s="201">
        <v>12</v>
      </c>
      <c r="E335" s="226" t="s">
        <v>806</v>
      </c>
      <c r="F335" s="227">
        <v>185</v>
      </c>
      <c r="G335" s="182">
        <f t="shared" si="34"/>
        <v>2220</v>
      </c>
      <c r="H335" s="182">
        <f t="shared" si="33"/>
        <v>2331</v>
      </c>
      <c r="I335" s="220" t="s">
        <v>884</v>
      </c>
      <c r="J335" s="9"/>
    </row>
    <row r="336" spans="1:11" s="10" customFormat="1" ht="42.75" customHeight="1">
      <c r="A336" s="217" t="s">
        <v>731</v>
      </c>
      <c r="B336" s="154" t="s">
        <v>963</v>
      </c>
      <c r="C336" s="51"/>
      <c r="D336" s="201">
        <v>12</v>
      </c>
      <c r="E336" s="226" t="s">
        <v>997</v>
      </c>
      <c r="F336" s="227">
        <v>105</v>
      </c>
      <c r="G336" s="182">
        <f t="shared" si="34"/>
        <v>1260</v>
      </c>
      <c r="H336" s="182">
        <f t="shared" si="33"/>
        <v>1323</v>
      </c>
      <c r="I336" s="154" t="s">
        <v>1015</v>
      </c>
      <c r="J336" s="3"/>
    </row>
    <row r="337" spans="1:12" s="10" customFormat="1" ht="38.25">
      <c r="A337" s="217" t="s">
        <v>732</v>
      </c>
      <c r="B337" s="219" t="s">
        <v>763</v>
      </c>
      <c r="C337" s="51"/>
      <c r="D337" s="201">
        <v>4</v>
      </c>
      <c r="E337" s="186" t="s">
        <v>998</v>
      </c>
      <c r="F337" s="227">
        <v>105</v>
      </c>
      <c r="G337" s="182">
        <f t="shared" si="34"/>
        <v>420</v>
      </c>
      <c r="H337" s="182">
        <f t="shared" si="33"/>
        <v>441</v>
      </c>
      <c r="I337" s="219" t="s">
        <v>885</v>
      </c>
      <c r="J337" s="9"/>
    </row>
    <row r="338" spans="1:12" s="10" customFormat="1" ht="42" customHeight="1">
      <c r="A338" s="217" t="s">
        <v>967</v>
      </c>
      <c r="B338" s="220" t="s">
        <v>764</v>
      </c>
      <c r="C338" s="51"/>
      <c r="D338" s="201">
        <v>6</v>
      </c>
      <c r="E338" s="186" t="s">
        <v>808</v>
      </c>
      <c r="F338" s="185">
        <v>60</v>
      </c>
      <c r="G338" s="182">
        <f t="shared" si="34"/>
        <v>360</v>
      </c>
      <c r="H338" s="182">
        <f>G338*1.05</f>
        <v>378</v>
      </c>
      <c r="I338" s="220" t="s">
        <v>886</v>
      </c>
      <c r="J338" s="263"/>
      <c r="K338" s="257"/>
      <c r="L338" s="257"/>
    </row>
    <row r="339" spans="1:12" s="10" customFormat="1" ht="25.5">
      <c r="A339" s="217" t="s">
        <v>733</v>
      </c>
      <c r="B339" s="221" t="s">
        <v>765</v>
      </c>
      <c r="C339" s="51"/>
      <c r="D339" s="201">
        <v>12</v>
      </c>
      <c r="E339" s="186" t="s">
        <v>809</v>
      </c>
      <c r="F339" s="227">
        <v>165</v>
      </c>
      <c r="G339" s="182">
        <f t="shared" si="34"/>
        <v>1980</v>
      </c>
      <c r="H339" s="182">
        <f t="shared" si="33"/>
        <v>2079</v>
      </c>
      <c r="I339" s="221" t="s">
        <v>887</v>
      </c>
      <c r="J339" s="9"/>
    </row>
    <row r="340" spans="1:12" s="10" customFormat="1" ht="25.5">
      <c r="A340" s="217" t="s">
        <v>734</v>
      </c>
      <c r="B340" s="221" t="s">
        <v>766</v>
      </c>
      <c r="C340" s="51"/>
      <c r="D340" s="201">
        <v>12</v>
      </c>
      <c r="E340" s="186" t="s">
        <v>809</v>
      </c>
      <c r="F340" s="227">
        <v>165</v>
      </c>
      <c r="G340" s="182">
        <f t="shared" si="34"/>
        <v>1980</v>
      </c>
      <c r="H340" s="182">
        <f t="shared" si="33"/>
        <v>2079</v>
      </c>
      <c r="I340" s="221" t="s">
        <v>888</v>
      </c>
      <c r="J340" s="9"/>
    </row>
    <row r="341" spans="1:12" s="10" customFormat="1" ht="51" customHeight="1">
      <c r="A341" s="217" t="s">
        <v>968</v>
      </c>
      <c r="B341" s="220" t="s">
        <v>767</v>
      </c>
      <c r="C341" s="51"/>
      <c r="D341" s="201">
        <v>6</v>
      </c>
      <c r="E341" s="186" t="s">
        <v>810</v>
      </c>
      <c r="F341" s="227">
        <v>80</v>
      </c>
      <c r="G341" s="182">
        <f t="shared" si="34"/>
        <v>480</v>
      </c>
      <c r="H341" s="182">
        <f t="shared" si="33"/>
        <v>504</v>
      </c>
      <c r="I341" s="220" t="s">
        <v>889</v>
      </c>
      <c r="J341" s="9"/>
    </row>
    <row r="342" spans="1:12" s="10" customFormat="1" ht="51.75">
      <c r="A342" s="217" t="s">
        <v>735</v>
      </c>
      <c r="B342" s="220" t="s">
        <v>768</v>
      </c>
      <c r="C342" s="51"/>
      <c r="D342" s="201">
        <v>6</v>
      </c>
      <c r="E342" s="186" t="s">
        <v>810</v>
      </c>
      <c r="F342" s="227">
        <v>80</v>
      </c>
      <c r="G342" s="182">
        <f t="shared" si="34"/>
        <v>480</v>
      </c>
      <c r="H342" s="182">
        <f t="shared" si="33"/>
        <v>504</v>
      </c>
      <c r="I342" s="220" t="s">
        <v>890</v>
      </c>
      <c r="J342" s="9"/>
    </row>
    <row r="343" spans="1:12" s="10" customFormat="1" ht="39">
      <c r="A343" s="217" t="s">
        <v>736</v>
      </c>
      <c r="B343" s="220" t="s">
        <v>769</v>
      </c>
      <c r="C343" s="51"/>
      <c r="D343" s="201">
        <v>18</v>
      </c>
      <c r="E343" s="186" t="s">
        <v>810</v>
      </c>
      <c r="F343" s="227">
        <v>120</v>
      </c>
      <c r="G343" s="182">
        <f t="shared" si="34"/>
        <v>2160</v>
      </c>
      <c r="H343" s="182">
        <f t="shared" si="33"/>
        <v>2268</v>
      </c>
      <c r="I343" s="220" t="s">
        <v>891</v>
      </c>
      <c r="J343" s="9"/>
    </row>
    <row r="344" spans="1:12" s="10" customFormat="1" ht="39">
      <c r="A344" s="217" t="s">
        <v>737</v>
      </c>
      <c r="B344" s="220" t="s">
        <v>770</v>
      </c>
      <c r="C344" s="51"/>
      <c r="D344" s="201">
        <v>18</v>
      </c>
      <c r="E344" s="186" t="s">
        <v>810</v>
      </c>
      <c r="F344" s="227">
        <v>120</v>
      </c>
      <c r="G344" s="182">
        <f t="shared" si="34"/>
        <v>2160</v>
      </c>
      <c r="H344" s="182">
        <f t="shared" si="33"/>
        <v>2268</v>
      </c>
      <c r="I344" s="220" t="s">
        <v>892</v>
      </c>
      <c r="J344" s="9"/>
    </row>
    <row r="345" spans="1:12" s="10" customFormat="1" ht="26.25">
      <c r="A345" s="217" t="s">
        <v>738</v>
      </c>
      <c r="B345" s="220" t="s">
        <v>771</v>
      </c>
      <c r="C345" s="51"/>
      <c r="D345" s="201">
        <v>0.5</v>
      </c>
      <c r="E345" s="186" t="s">
        <v>811</v>
      </c>
      <c r="F345" s="227">
        <v>55</v>
      </c>
      <c r="G345" s="182">
        <f t="shared" si="34"/>
        <v>27.5</v>
      </c>
      <c r="H345" s="182">
        <f t="shared" si="33"/>
        <v>28.875</v>
      </c>
      <c r="I345" s="220" t="s">
        <v>893</v>
      </c>
      <c r="J345" s="9"/>
    </row>
    <row r="346" spans="1:12" s="10" customFormat="1" ht="26.25">
      <c r="A346" s="217" t="s">
        <v>739</v>
      </c>
      <c r="B346" s="220" t="s">
        <v>772</v>
      </c>
      <c r="C346" s="51"/>
      <c r="D346" s="201">
        <v>0.5</v>
      </c>
      <c r="E346" s="186" t="s">
        <v>811</v>
      </c>
      <c r="F346" s="227">
        <v>55</v>
      </c>
      <c r="G346" s="182">
        <f t="shared" si="34"/>
        <v>27.5</v>
      </c>
      <c r="H346" s="182">
        <f t="shared" si="33"/>
        <v>28.875</v>
      </c>
      <c r="I346" s="220" t="s">
        <v>894</v>
      </c>
      <c r="J346" s="9"/>
    </row>
    <row r="347" spans="1:12" s="10" customFormat="1" ht="51.75">
      <c r="A347" s="217" t="s">
        <v>740</v>
      </c>
      <c r="B347" s="220" t="s">
        <v>773</v>
      </c>
      <c r="C347" s="51"/>
      <c r="D347" s="201">
        <v>6</v>
      </c>
      <c r="E347" s="186" t="s">
        <v>811</v>
      </c>
      <c r="F347" s="227">
        <v>115</v>
      </c>
      <c r="G347" s="182">
        <f t="shared" si="34"/>
        <v>690</v>
      </c>
      <c r="H347" s="182">
        <f t="shared" si="33"/>
        <v>724.5</v>
      </c>
      <c r="I347" s="220" t="s">
        <v>895</v>
      </c>
      <c r="J347" s="9"/>
    </row>
    <row r="348" spans="1:12" s="10" customFormat="1" ht="51.75">
      <c r="A348" s="217" t="s">
        <v>741</v>
      </c>
      <c r="B348" s="220" t="s">
        <v>774</v>
      </c>
      <c r="C348" s="51"/>
      <c r="D348" s="201">
        <v>6</v>
      </c>
      <c r="E348" s="186" t="s">
        <v>811</v>
      </c>
      <c r="F348" s="227">
        <v>115</v>
      </c>
      <c r="G348" s="182">
        <f t="shared" si="34"/>
        <v>690</v>
      </c>
      <c r="H348" s="182">
        <f t="shared" si="33"/>
        <v>724.5</v>
      </c>
      <c r="I348" s="220" t="s">
        <v>896</v>
      </c>
      <c r="J348" s="9"/>
    </row>
    <row r="349" spans="1:12" s="10" customFormat="1" ht="39">
      <c r="A349" s="217" t="s">
        <v>742</v>
      </c>
      <c r="B349" s="222" t="s">
        <v>775</v>
      </c>
      <c r="C349" s="51"/>
      <c r="D349" s="201">
        <v>5</v>
      </c>
      <c r="E349" s="186" t="s">
        <v>812</v>
      </c>
      <c r="F349" s="227">
        <v>120</v>
      </c>
      <c r="G349" s="182">
        <f t="shared" si="34"/>
        <v>600</v>
      </c>
      <c r="H349" s="182">
        <f t="shared" si="33"/>
        <v>630</v>
      </c>
      <c r="I349" s="222" t="s">
        <v>897</v>
      </c>
      <c r="J349" s="9"/>
    </row>
    <row r="350" spans="1:12" s="10" customFormat="1" ht="39">
      <c r="A350" s="217" t="s">
        <v>743</v>
      </c>
      <c r="B350" s="222" t="s">
        <v>776</v>
      </c>
      <c r="C350" s="51"/>
      <c r="D350" s="201">
        <v>5</v>
      </c>
      <c r="E350" s="186" t="s">
        <v>812</v>
      </c>
      <c r="F350" s="227">
        <v>120</v>
      </c>
      <c r="G350" s="182">
        <f t="shared" si="34"/>
        <v>600</v>
      </c>
      <c r="H350" s="182">
        <f t="shared" si="33"/>
        <v>630</v>
      </c>
      <c r="I350" s="222" t="s">
        <v>898</v>
      </c>
      <c r="J350" s="9"/>
    </row>
    <row r="351" spans="1:12" s="10" customFormat="1" ht="39">
      <c r="A351" s="217" t="s">
        <v>744</v>
      </c>
      <c r="B351" s="260" t="s">
        <v>777</v>
      </c>
      <c r="C351" s="51"/>
      <c r="D351" s="201">
        <v>3</v>
      </c>
      <c r="E351" s="186" t="s">
        <v>811</v>
      </c>
      <c r="F351" s="261">
        <v>145</v>
      </c>
      <c r="G351" s="182">
        <f t="shared" si="34"/>
        <v>435</v>
      </c>
      <c r="H351" s="182">
        <f t="shared" si="33"/>
        <v>456.75</v>
      </c>
      <c r="I351" s="260" t="s">
        <v>899</v>
      </c>
      <c r="J351" s="9"/>
    </row>
    <row r="352" spans="1:12" s="10" customFormat="1" ht="39">
      <c r="A352" s="217" t="s">
        <v>745</v>
      </c>
      <c r="B352" s="260" t="s">
        <v>778</v>
      </c>
      <c r="C352" s="51"/>
      <c r="D352" s="201">
        <v>3</v>
      </c>
      <c r="E352" s="186" t="s">
        <v>811</v>
      </c>
      <c r="F352" s="261">
        <v>145</v>
      </c>
      <c r="G352" s="182">
        <f t="shared" si="34"/>
        <v>435</v>
      </c>
      <c r="H352" s="182">
        <f t="shared" si="33"/>
        <v>456.75</v>
      </c>
      <c r="I352" s="260" t="s">
        <v>900</v>
      </c>
      <c r="J352" s="9"/>
    </row>
    <row r="353" spans="1:10" s="10" customFormat="1" ht="39">
      <c r="A353" s="217" t="s">
        <v>746</v>
      </c>
      <c r="B353" s="260" t="s">
        <v>779</v>
      </c>
      <c r="C353" s="51"/>
      <c r="D353" s="201">
        <v>3</v>
      </c>
      <c r="E353" s="186" t="s">
        <v>811</v>
      </c>
      <c r="F353" s="261">
        <v>145</v>
      </c>
      <c r="G353" s="182">
        <f t="shared" si="34"/>
        <v>435</v>
      </c>
      <c r="H353" s="182">
        <f t="shared" si="33"/>
        <v>456.75</v>
      </c>
      <c r="I353" s="260" t="s">
        <v>901</v>
      </c>
      <c r="J353" s="9"/>
    </row>
    <row r="354" spans="1:10" s="10" customFormat="1" ht="39">
      <c r="A354" s="217" t="s">
        <v>747</v>
      </c>
      <c r="B354" s="260" t="s">
        <v>999</v>
      </c>
      <c r="C354" s="51"/>
      <c r="D354" s="23">
        <v>12</v>
      </c>
      <c r="E354" s="228" t="s">
        <v>1045</v>
      </c>
      <c r="F354" s="261">
        <v>320</v>
      </c>
      <c r="G354" s="251">
        <f t="shared" si="34"/>
        <v>3840</v>
      </c>
      <c r="H354" s="251">
        <f t="shared" si="33"/>
        <v>4032</v>
      </c>
      <c r="I354" s="260" t="s">
        <v>999</v>
      </c>
      <c r="J354" s="284"/>
    </row>
    <row r="355" spans="1:10" s="10" customFormat="1" ht="39">
      <c r="A355" s="217" t="s">
        <v>748</v>
      </c>
      <c r="B355" s="260" t="s">
        <v>1000</v>
      </c>
      <c r="C355" s="51"/>
      <c r="D355" s="23">
        <v>12</v>
      </c>
      <c r="E355" s="228" t="s">
        <v>1045</v>
      </c>
      <c r="F355" s="261">
        <v>320</v>
      </c>
      <c r="G355" s="251">
        <f t="shared" si="34"/>
        <v>3840</v>
      </c>
      <c r="H355" s="251">
        <f t="shared" si="33"/>
        <v>4032</v>
      </c>
      <c r="I355" s="260" t="s">
        <v>1000</v>
      </c>
      <c r="J355" s="9"/>
    </row>
    <row r="356" spans="1:10" s="10" customFormat="1" ht="39">
      <c r="A356" s="217" t="s">
        <v>749</v>
      </c>
      <c r="B356" s="260" t="s">
        <v>1001</v>
      </c>
      <c r="C356" s="51"/>
      <c r="D356" s="23">
        <v>12</v>
      </c>
      <c r="E356" s="228" t="s">
        <v>1045</v>
      </c>
      <c r="F356" s="261">
        <v>320</v>
      </c>
      <c r="G356" s="251">
        <f t="shared" si="34"/>
        <v>3840</v>
      </c>
      <c r="H356" s="251">
        <f t="shared" si="33"/>
        <v>4032</v>
      </c>
      <c r="I356" s="260" t="s">
        <v>1001</v>
      </c>
      <c r="J356" s="9"/>
    </row>
    <row r="357" spans="1:10" s="10" customFormat="1" ht="38.25">
      <c r="A357" s="217" t="s">
        <v>750</v>
      </c>
      <c r="B357" s="223" t="s">
        <v>780</v>
      </c>
      <c r="C357" s="51"/>
      <c r="D357" s="201">
        <v>1095</v>
      </c>
      <c r="E357" s="228" t="s">
        <v>813</v>
      </c>
      <c r="F357" s="185">
        <v>8</v>
      </c>
      <c r="G357" s="182">
        <f t="shared" si="34"/>
        <v>8760</v>
      </c>
      <c r="H357" s="182">
        <f t="shared" si="33"/>
        <v>9198</v>
      </c>
      <c r="I357" s="223" t="s">
        <v>902</v>
      </c>
      <c r="J357" s="9"/>
    </row>
    <row r="358" spans="1:10" s="10" customFormat="1" ht="54" customHeight="1">
      <c r="A358" s="217" t="s">
        <v>751</v>
      </c>
      <c r="B358" s="224" t="s">
        <v>781</v>
      </c>
      <c r="C358" s="51"/>
      <c r="D358" s="201">
        <v>72</v>
      </c>
      <c r="E358" s="228" t="s">
        <v>814</v>
      </c>
      <c r="F358" s="185">
        <v>75</v>
      </c>
      <c r="G358" s="182">
        <f t="shared" si="34"/>
        <v>5400</v>
      </c>
      <c r="H358" s="182">
        <f>G358*1.21</f>
        <v>6534</v>
      </c>
      <c r="I358" s="224" t="s">
        <v>903</v>
      </c>
      <c r="J358" s="9"/>
    </row>
    <row r="359" spans="1:10" s="10" customFormat="1" ht="54.75" customHeight="1">
      <c r="A359" s="217" t="s">
        <v>752</v>
      </c>
      <c r="B359" s="224" t="s">
        <v>782</v>
      </c>
      <c r="C359" s="51"/>
      <c r="D359" s="201">
        <v>15</v>
      </c>
      <c r="E359" s="228" t="s">
        <v>814</v>
      </c>
      <c r="F359" s="185">
        <v>75</v>
      </c>
      <c r="G359" s="182">
        <f t="shared" si="34"/>
        <v>1125</v>
      </c>
      <c r="H359" s="182">
        <f>G359*1.21</f>
        <v>1361.25</v>
      </c>
      <c r="I359" s="224" t="s">
        <v>904</v>
      </c>
      <c r="J359" s="9"/>
    </row>
    <row r="360" spans="1:10" s="10" customFormat="1" ht="39">
      <c r="A360" s="217" t="s">
        <v>753</v>
      </c>
      <c r="B360" s="224" t="s">
        <v>783</v>
      </c>
      <c r="C360" s="51"/>
      <c r="D360" s="201">
        <v>10</v>
      </c>
      <c r="E360" s="228" t="s">
        <v>815</v>
      </c>
      <c r="F360" s="185">
        <v>50</v>
      </c>
      <c r="G360" s="182">
        <f t="shared" si="34"/>
        <v>500</v>
      </c>
      <c r="H360" s="182">
        <f>G360*1.21</f>
        <v>605</v>
      </c>
      <c r="I360" s="224" t="s">
        <v>905</v>
      </c>
      <c r="J360" s="9"/>
    </row>
    <row r="361" spans="1:10" s="10" customFormat="1" ht="38.25">
      <c r="A361" s="217" t="s">
        <v>1024</v>
      </c>
      <c r="B361" s="219" t="s">
        <v>784</v>
      </c>
      <c r="C361" s="51"/>
      <c r="D361" s="201">
        <v>440</v>
      </c>
      <c r="E361" s="186" t="s">
        <v>109</v>
      </c>
      <c r="F361" s="185">
        <v>120</v>
      </c>
      <c r="G361" s="182">
        <f t="shared" si="34"/>
        <v>52800</v>
      </c>
      <c r="H361" s="182">
        <f t="shared" si="33"/>
        <v>55440</v>
      </c>
      <c r="I361" s="219" t="s">
        <v>906</v>
      </c>
      <c r="J361" s="9"/>
    </row>
    <row r="362" spans="1:10" s="10" customFormat="1" ht="38.25">
      <c r="A362" s="217" t="s">
        <v>1025</v>
      </c>
      <c r="B362" s="219" t="s">
        <v>785</v>
      </c>
      <c r="C362" s="51"/>
      <c r="D362" s="201">
        <v>60</v>
      </c>
      <c r="E362" s="186" t="s">
        <v>816</v>
      </c>
      <c r="F362" s="185">
        <v>160</v>
      </c>
      <c r="G362" s="182">
        <f t="shared" si="34"/>
        <v>9600</v>
      </c>
      <c r="H362" s="182">
        <f t="shared" si="33"/>
        <v>10080</v>
      </c>
      <c r="I362" s="219" t="s">
        <v>907</v>
      </c>
      <c r="J362" s="9"/>
    </row>
    <row r="363" spans="1:10" s="10" customFormat="1" ht="38.25">
      <c r="A363" s="217" t="s">
        <v>1026</v>
      </c>
      <c r="B363" s="219" t="s">
        <v>786</v>
      </c>
      <c r="C363" s="51"/>
      <c r="D363" s="201">
        <v>360</v>
      </c>
      <c r="E363" s="186" t="s">
        <v>817</v>
      </c>
      <c r="F363" s="185">
        <v>250</v>
      </c>
      <c r="G363" s="182">
        <f t="shared" si="34"/>
        <v>90000</v>
      </c>
      <c r="H363" s="182">
        <f t="shared" si="33"/>
        <v>94500</v>
      </c>
      <c r="I363" s="219" t="s">
        <v>908</v>
      </c>
      <c r="J363" s="9"/>
    </row>
    <row r="364" spans="1:10" s="10" customFormat="1" ht="38.25">
      <c r="A364" s="217" t="s">
        <v>1027</v>
      </c>
      <c r="B364" s="219" t="s">
        <v>787</v>
      </c>
      <c r="C364" s="51"/>
      <c r="D364" s="201">
        <v>30</v>
      </c>
      <c r="E364" s="186" t="s">
        <v>818</v>
      </c>
      <c r="F364" s="185">
        <v>300</v>
      </c>
      <c r="G364" s="182">
        <f t="shared" si="34"/>
        <v>9000</v>
      </c>
      <c r="H364" s="182">
        <f t="shared" si="33"/>
        <v>9450</v>
      </c>
      <c r="I364" s="219" t="s">
        <v>909</v>
      </c>
      <c r="J364" s="9"/>
    </row>
    <row r="365" spans="1:10" s="10" customFormat="1" ht="38.25">
      <c r="A365" s="217" t="s">
        <v>1028</v>
      </c>
      <c r="B365" s="219" t="s">
        <v>788</v>
      </c>
      <c r="C365" s="51"/>
      <c r="D365" s="201">
        <v>350</v>
      </c>
      <c r="E365" s="186" t="s">
        <v>819</v>
      </c>
      <c r="F365" s="185">
        <v>12</v>
      </c>
      <c r="G365" s="182">
        <f t="shared" si="34"/>
        <v>4200</v>
      </c>
      <c r="H365" s="182">
        <f t="shared" si="33"/>
        <v>4410</v>
      </c>
      <c r="I365" s="219" t="s">
        <v>910</v>
      </c>
      <c r="J365" s="9"/>
    </row>
    <row r="366" spans="1:10" s="10" customFormat="1" ht="39">
      <c r="A366" s="217" t="s">
        <v>1029</v>
      </c>
      <c r="B366" s="220" t="s">
        <v>789</v>
      </c>
      <c r="C366" s="51"/>
      <c r="D366" s="201">
        <v>22</v>
      </c>
      <c r="E366" s="229" t="s">
        <v>820</v>
      </c>
      <c r="F366" s="185">
        <v>360</v>
      </c>
      <c r="G366" s="182">
        <f t="shared" si="34"/>
        <v>7920</v>
      </c>
      <c r="H366" s="182">
        <f>G366*1.21</f>
        <v>9583.1999999999989</v>
      </c>
      <c r="I366" s="220" t="s">
        <v>911</v>
      </c>
      <c r="J366" s="9"/>
    </row>
    <row r="367" spans="1:10" s="10" customFormat="1" ht="51.75">
      <c r="A367" s="217" t="s">
        <v>1030</v>
      </c>
      <c r="B367" s="220" t="s">
        <v>790</v>
      </c>
      <c r="C367" s="51"/>
      <c r="D367" s="201">
        <v>2</v>
      </c>
      <c r="E367" s="186" t="s">
        <v>821</v>
      </c>
      <c r="F367" s="185">
        <v>120</v>
      </c>
      <c r="G367" s="182">
        <f t="shared" si="34"/>
        <v>240</v>
      </c>
      <c r="H367" s="182">
        <f t="shared" si="33"/>
        <v>252</v>
      </c>
      <c r="I367" s="220" t="s">
        <v>912</v>
      </c>
      <c r="J367" s="9"/>
    </row>
    <row r="368" spans="1:10" s="10" customFormat="1" ht="38.25">
      <c r="A368" s="217" t="s">
        <v>1031</v>
      </c>
      <c r="B368" s="219" t="s">
        <v>791</v>
      </c>
      <c r="C368" s="51"/>
      <c r="D368" s="201">
        <v>3</v>
      </c>
      <c r="E368" s="186" t="s">
        <v>821</v>
      </c>
      <c r="F368" s="185">
        <v>295</v>
      </c>
      <c r="G368" s="182">
        <f t="shared" si="34"/>
        <v>885</v>
      </c>
      <c r="H368" s="182">
        <f t="shared" si="33"/>
        <v>929.25</v>
      </c>
      <c r="I368" s="219" t="s">
        <v>913</v>
      </c>
      <c r="J368" s="9"/>
    </row>
    <row r="369" spans="1:10" s="10" customFormat="1" ht="63.75">
      <c r="A369" s="217" t="s">
        <v>754</v>
      </c>
      <c r="B369" s="221" t="s">
        <v>792</v>
      </c>
      <c r="C369" s="51"/>
      <c r="D369" s="201">
        <v>800</v>
      </c>
      <c r="E369" s="186" t="s">
        <v>821</v>
      </c>
      <c r="F369" s="185">
        <v>8</v>
      </c>
      <c r="G369" s="182">
        <f t="shared" si="34"/>
        <v>6400</v>
      </c>
      <c r="H369" s="182">
        <f t="shared" si="33"/>
        <v>6720</v>
      </c>
      <c r="I369" s="221" t="s">
        <v>914</v>
      </c>
      <c r="J369" s="9"/>
    </row>
    <row r="370" spans="1:10" s="10" customFormat="1" ht="51">
      <c r="A370" s="217" t="s">
        <v>755</v>
      </c>
      <c r="B370" s="223" t="s">
        <v>793</v>
      </c>
      <c r="C370" s="51"/>
      <c r="D370" s="201">
        <v>550</v>
      </c>
      <c r="E370" s="186" t="s">
        <v>821</v>
      </c>
      <c r="F370" s="185">
        <v>9</v>
      </c>
      <c r="G370" s="182">
        <f t="shared" si="34"/>
        <v>4950</v>
      </c>
      <c r="H370" s="182">
        <f t="shared" si="33"/>
        <v>5197.5</v>
      </c>
      <c r="I370" s="223" t="s">
        <v>915</v>
      </c>
      <c r="J370" s="9"/>
    </row>
    <row r="371" spans="1:10" s="10" customFormat="1" ht="39">
      <c r="A371" s="217" t="s">
        <v>803</v>
      </c>
      <c r="B371" s="220" t="s">
        <v>794</v>
      </c>
      <c r="C371" s="51"/>
      <c r="D371" s="201">
        <v>25</v>
      </c>
      <c r="E371" s="186" t="s">
        <v>822</v>
      </c>
      <c r="F371" s="185">
        <v>135</v>
      </c>
      <c r="G371" s="182">
        <f t="shared" si="34"/>
        <v>3375</v>
      </c>
      <c r="H371" s="182">
        <f t="shared" si="33"/>
        <v>3543.75</v>
      </c>
      <c r="I371" s="220" t="s">
        <v>916</v>
      </c>
      <c r="J371" s="9"/>
    </row>
    <row r="372" spans="1:10" s="10" customFormat="1" ht="38.25">
      <c r="A372" s="217" t="s">
        <v>834</v>
      </c>
      <c r="B372" s="219" t="s">
        <v>795</v>
      </c>
      <c r="C372" s="51"/>
      <c r="D372" s="201">
        <v>2</v>
      </c>
      <c r="E372" s="23" t="s">
        <v>823</v>
      </c>
      <c r="F372" s="185">
        <v>495</v>
      </c>
      <c r="G372" s="182">
        <f t="shared" si="34"/>
        <v>990</v>
      </c>
      <c r="H372" s="182">
        <f t="shared" si="33"/>
        <v>1039.5</v>
      </c>
      <c r="I372" s="219" t="s">
        <v>917</v>
      </c>
      <c r="J372" s="9"/>
    </row>
    <row r="373" spans="1:10" s="10" customFormat="1" ht="51">
      <c r="A373" s="217" t="s">
        <v>969</v>
      </c>
      <c r="B373" s="219" t="s">
        <v>796</v>
      </c>
      <c r="C373" s="51"/>
      <c r="D373" s="201">
        <v>40</v>
      </c>
      <c r="E373" s="23" t="s">
        <v>823</v>
      </c>
      <c r="F373" s="185">
        <v>495</v>
      </c>
      <c r="G373" s="182">
        <f t="shared" si="34"/>
        <v>19800</v>
      </c>
      <c r="H373" s="182">
        <f t="shared" si="33"/>
        <v>20790</v>
      </c>
      <c r="I373" s="219" t="s">
        <v>918</v>
      </c>
      <c r="J373" s="9"/>
    </row>
    <row r="374" spans="1:10" s="10" customFormat="1" ht="26.25">
      <c r="A374" s="217" t="s">
        <v>970</v>
      </c>
      <c r="B374" s="225" t="s">
        <v>797</v>
      </c>
      <c r="C374" s="51"/>
      <c r="D374" s="201">
        <v>1</v>
      </c>
      <c r="E374" s="23" t="s">
        <v>824</v>
      </c>
      <c r="F374" s="185">
        <v>50</v>
      </c>
      <c r="G374" s="182">
        <f t="shared" si="34"/>
        <v>50</v>
      </c>
      <c r="H374" s="182">
        <f t="shared" si="33"/>
        <v>52.5</v>
      </c>
      <c r="I374" s="220" t="s">
        <v>919</v>
      </c>
      <c r="J374" s="9"/>
    </row>
    <row r="375" spans="1:10" s="10" customFormat="1" ht="39">
      <c r="A375" s="217" t="s">
        <v>1032</v>
      </c>
      <c r="B375" s="225" t="s">
        <v>798</v>
      </c>
      <c r="C375" s="51"/>
      <c r="D375" s="201">
        <v>8</v>
      </c>
      <c r="E375" s="23" t="s">
        <v>825</v>
      </c>
      <c r="F375" s="185">
        <v>50</v>
      </c>
      <c r="G375" s="182">
        <f>D375*F375</f>
        <v>400</v>
      </c>
      <c r="H375" s="182">
        <f t="shared" si="33"/>
        <v>420</v>
      </c>
      <c r="I375" s="220" t="s">
        <v>920</v>
      </c>
      <c r="J375" s="9"/>
    </row>
    <row r="376" spans="1:10" s="10" customFormat="1" ht="39">
      <c r="A376" s="217" t="s">
        <v>971</v>
      </c>
      <c r="B376" s="225" t="s">
        <v>964</v>
      </c>
      <c r="C376" s="51"/>
      <c r="D376" s="201">
        <v>3</v>
      </c>
      <c r="E376" s="23" t="s">
        <v>534</v>
      </c>
      <c r="F376" s="185">
        <v>120</v>
      </c>
      <c r="G376" s="182">
        <f t="shared" ref="G376:G382" si="35">D376*F376</f>
        <v>360</v>
      </c>
      <c r="H376" s="182">
        <f t="shared" si="33"/>
        <v>378</v>
      </c>
      <c r="I376" s="220" t="s">
        <v>972</v>
      </c>
      <c r="J376" s="246"/>
    </row>
    <row r="377" spans="1:10" s="10" customFormat="1" ht="39">
      <c r="A377" s="217" t="s">
        <v>990</v>
      </c>
      <c r="B377" s="220" t="s">
        <v>965</v>
      </c>
      <c r="C377" s="51"/>
      <c r="D377" s="201">
        <v>3</v>
      </c>
      <c r="E377" s="23" t="s">
        <v>975</v>
      </c>
      <c r="F377" s="185">
        <v>40</v>
      </c>
      <c r="G377" s="182">
        <f t="shared" si="35"/>
        <v>120</v>
      </c>
      <c r="H377" s="182">
        <f t="shared" si="33"/>
        <v>126</v>
      </c>
      <c r="I377" s="220" t="s">
        <v>973</v>
      </c>
      <c r="J377" s="246"/>
    </row>
    <row r="378" spans="1:10" s="10" customFormat="1" ht="39">
      <c r="A378" s="217" t="s">
        <v>1033</v>
      </c>
      <c r="B378" s="225" t="s">
        <v>966</v>
      </c>
      <c r="C378" s="51"/>
      <c r="D378" s="201">
        <v>1</v>
      </c>
      <c r="E378" s="23" t="s">
        <v>822</v>
      </c>
      <c r="F378" s="185">
        <v>90</v>
      </c>
      <c r="G378" s="182">
        <f t="shared" si="35"/>
        <v>90</v>
      </c>
      <c r="H378" s="182">
        <f t="shared" si="33"/>
        <v>94.5</v>
      </c>
      <c r="I378" s="220" t="s">
        <v>974</v>
      </c>
      <c r="J378" s="246"/>
    </row>
    <row r="379" spans="1:10" s="10" customFormat="1" ht="26.25">
      <c r="A379" s="217" t="s">
        <v>1034</v>
      </c>
      <c r="B379" s="247" t="s">
        <v>1087</v>
      </c>
      <c r="C379" s="51"/>
      <c r="D379" s="201">
        <v>18</v>
      </c>
      <c r="E379" s="201" t="s">
        <v>1050</v>
      </c>
      <c r="F379" s="285">
        <v>65</v>
      </c>
      <c r="G379" s="182">
        <f t="shared" si="35"/>
        <v>1170</v>
      </c>
      <c r="H379" s="182">
        <f>G379*1.05</f>
        <v>1228.5</v>
      </c>
      <c r="I379" s="247" t="s">
        <v>1087</v>
      </c>
      <c r="J379" s="280"/>
    </row>
    <row r="380" spans="1:10" s="10" customFormat="1" ht="37.5" customHeight="1">
      <c r="A380" s="25" t="s">
        <v>1035</v>
      </c>
      <c r="B380" s="154" t="s">
        <v>1016</v>
      </c>
      <c r="C380" s="51"/>
      <c r="D380" s="201">
        <v>2</v>
      </c>
      <c r="E380" s="23" t="s">
        <v>1018</v>
      </c>
      <c r="F380" s="185">
        <v>10</v>
      </c>
      <c r="G380" s="182">
        <f t="shared" si="35"/>
        <v>20</v>
      </c>
      <c r="H380" s="182">
        <f t="shared" ref="H380:H382" si="36">G380*1.21</f>
        <v>24.2</v>
      </c>
      <c r="I380" s="154" t="s">
        <v>1016</v>
      </c>
      <c r="J380" s="9"/>
    </row>
    <row r="381" spans="1:10" s="10" customFormat="1" ht="30" customHeight="1">
      <c r="A381" s="25" t="s">
        <v>1036</v>
      </c>
      <c r="B381" s="279" t="s">
        <v>1017</v>
      </c>
      <c r="C381" s="51"/>
      <c r="D381" s="201">
        <v>3</v>
      </c>
      <c r="E381" s="23" t="s">
        <v>821</v>
      </c>
      <c r="F381" s="185">
        <v>250</v>
      </c>
      <c r="G381" s="182">
        <f t="shared" si="35"/>
        <v>750</v>
      </c>
      <c r="H381" s="182">
        <f t="shared" si="36"/>
        <v>907.5</v>
      </c>
      <c r="I381" s="526" t="s">
        <v>1017</v>
      </c>
      <c r="J381" s="9"/>
    </row>
    <row r="382" spans="1:10" s="10" customFormat="1" ht="26.25">
      <c r="A382" s="25" t="s">
        <v>1037</v>
      </c>
      <c r="B382" s="286" t="s">
        <v>1061</v>
      </c>
      <c r="C382" s="51"/>
      <c r="D382" s="258">
        <v>3</v>
      </c>
      <c r="E382" s="258" t="s">
        <v>1020</v>
      </c>
      <c r="F382" s="275">
        <v>300</v>
      </c>
      <c r="G382" s="182">
        <f t="shared" si="35"/>
        <v>900</v>
      </c>
      <c r="H382" s="182">
        <f t="shared" si="36"/>
        <v>1089</v>
      </c>
      <c r="I382" s="187" t="s">
        <v>1063</v>
      </c>
      <c r="J382" s="9"/>
    </row>
    <row r="383" spans="1:10" s="10" customFormat="1" ht="38.25">
      <c r="A383" s="25" t="s">
        <v>1038</v>
      </c>
      <c r="B383" s="287" t="s">
        <v>1019</v>
      </c>
      <c r="C383" s="51"/>
      <c r="D383" s="201">
        <v>1</v>
      </c>
      <c r="E383" s="433" t="s">
        <v>1023</v>
      </c>
      <c r="F383" s="434"/>
      <c r="G383" s="434"/>
      <c r="H383" s="434"/>
      <c r="I383" s="435"/>
      <c r="J383" s="9"/>
    </row>
    <row r="384" spans="1:10" s="10" customFormat="1" ht="51">
      <c r="A384" s="25" t="s">
        <v>1039</v>
      </c>
      <c r="B384" s="288" t="s">
        <v>1021</v>
      </c>
      <c r="C384" s="51"/>
      <c r="D384" s="201">
        <v>1</v>
      </c>
      <c r="E384" s="436"/>
      <c r="F384" s="437"/>
      <c r="G384" s="437"/>
      <c r="H384" s="437"/>
      <c r="I384" s="438"/>
      <c r="J384" s="9"/>
    </row>
    <row r="385" spans="1:13" s="10" customFormat="1">
      <c r="A385" s="25" t="s">
        <v>1040</v>
      </c>
      <c r="B385" s="288" t="s">
        <v>1062</v>
      </c>
      <c r="C385" s="51"/>
      <c r="D385" s="201">
        <v>1</v>
      </c>
      <c r="E385" s="436"/>
      <c r="F385" s="437"/>
      <c r="G385" s="437"/>
      <c r="H385" s="437"/>
      <c r="I385" s="438"/>
      <c r="J385" s="9"/>
    </row>
    <row r="386" spans="1:13" s="10" customFormat="1" ht="51">
      <c r="A386" s="25" t="s">
        <v>1041</v>
      </c>
      <c r="B386" s="289" t="s">
        <v>1022</v>
      </c>
      <c r="C386" s="51"/>
      <c r="D386" s="201">
        <v>1</v>
      </c>
      <c r="E386" s="439"/>
      <c r="F386" s="440"/>
      <c r="G386" s="440"/>
      <c r="H386" s="440"/>
      <c r="I386" s="441"/>
      <c r="J386" s="9"/>
    </row>
    <row r="387" spans="1:13" ht="18" customHeight="1">
      <c r="A387" s="339" t="s">
        <v>1089</v>
      </c>
      <c r="B387" s="340"/>
      <c r="C387" s="340"/>
      <c r="D387" s="340"/>
      <c r="E387" s="340"/>
      <c r="F387" s="340"/>
      <c r="G387" s="338"/>
      <c r="H387" s="230">
        <f>SUM(H206:H386)</f>
        <v>1043883.5499999999</v>
      </c>
      <c r="I387" s="205"/>
      <c r="J387" s="290"/>
    </row>
    <row r="388" spans="1:13" ht="18" customHeight="1">
      <c r="A388" s="339" t="s">
        <v>1088</v>
      </c>
      <c r="B388" s="340"/>
      <c r="C388" s="340"/>
      <c r="D388" s="340"/>
      <c r="E388" s="340"/>
      <c r="F388" s="340"/>
      <c r="G388" s="338"/>
      <c r="H388" s="230">
        <f>SUM(G205:G386)</f>
        <v>991643</v>
      </c>
      <c r="I388" s="205"/>
      <c r="J388" s="290"/>
    </row>
    <row r="389" spans="1:13" s="10" customFormat="1" ht="16.5" customHeight="1">
      <c r="A389" s="426" t="s">
        <v>50</v>
      </c>
      <c r="B389" s="426"/>
      <c r="C389" s="426"/>
      <c r="D389" s="426"/>
      <c r="E389" s="426"/>
      <c r="F389" s="426"/>
      <c r="G389" s="426"/>
      <c r="H389" s="426"/>
      <c r="I389" s="426"/>
      <c r="J389" s="9"/>
    </row>
    <row r="390" spans="1:13" s="10" customFormat="1" ht="16.5" customHeight="1">
      <c r="A390" s="371" t="s">
        <v>407</v>
      </c>
      <c r="B390" s="371"/>
      <c r="C390" s="371"/>
      <c r="D390" s="371"/>
      <c r="E390" s="371"/>
      <c r="F390" s="371"/>
      <c r="G390" s="371"/>
      <c r="H390" s="371"/>
      <c r="I390" s="371"/>
      <c r="J390" s="9"/>
    </row>
    <row r="391" spans="1:13" s="10" customFormat="1" ht="16.5" customHeight="1">
      <c r="A391" s="371" t="s">
        <v>51</v>
      </c>
      <c r="B391" s="371"/>
      <c r="C391" s="371"/>
      <c r="D391" s="371"/>
      <c r="E391" s="371"/>
      <c r="F391" s="371"/>
      <c r="G391" s="371"/>
      <c r="H391" s="371"/>
      <c r="I391" s="371"/>
      <c r="J391" s="6"/>
      <c r="K391" s="6"/>
      <c r="L391" s="6"/>
    </row>
    <row r="392" spans="1:13" s="10" customFormat="1" ht="29.25" customHeight="1">
      <c r="A392" s="371" t="s">
        <v>412</v>
      </c>
      <c r="B392" s="371"/>
      <c r="C392" s="371"/>
      <c r="D392" s="371"/>
      <c r="E392" s="371"/>
      <c r="F392" s="371"/>
      <c r="G392" s="371"/>
      <c r="H392" s="371"/>
      <c r="I392" s="371"/>
      <c r="J392" s="100"/>
      <c r="K392" s="100"/>
      <c r="L392" s="100"/>
    </row>
    <row r="393" spans="1:13" s="10" customFormat="1" ht="16.5" customHeight="1">
      <c r="A393" s="371" t="s">
        <v>316</v>
      </c>
      <c r="B393" s="371"/>
      <c r="C393" s="371"/>
      <c r="D393" s="371"/>
      <c r="E393" s="371"/>
      <c r="F393" s="371"/>
      <c r="G393" s="371"/>
      <c r="H393" s="371"/>
      <c r="I393" s="371"/>
      <c r="J393" s="100"/>
      <c r="K393" s="100"/>
      <c r="L393" s="100"/>
    </row>
    <row r="394" spans="1:13" s="10" customFormat="1" ht="15.75" customHeight="1">
      <c r="A394" s="371" t="s">
        <v>408</v>
      </c>
      <c r="B394" s="371"/>
      <c r="C394" s="371"/>
      <c r="D394" s="371"/>
      <c r="E394" s="371"/>
      <c r="F394" s="371"/>
      <c r="G394" s="371"/>
      <c r="H394" s="371"/>
      <c r="I394" s="371"/>
      <c r="J394" s="6"/>
      <c r="K394" s="6"/>
      <c r="L394" s="6"/>
    </row>
    <row r="395" spans="1:13" s="10" customFormat="1" ht="15.75" customHeight="1">
      <c r="A395" s="371" t="s">
        <v>413</v>
      </c>
      <c r="B395" s="371"/>
      <c r="C395" s="371"/>
      <c r="D395" s="371"/>
      <c r="E395" s="371"/>
      <c r="F395" s="371"/>
      <c r="G395" s="371"/>
      <c r="H395" s="371"/>
      <c r="I395" s="371"/>
      <c r="J395" s="6"/>
      <c r="K395" s="442"/>
      <c r="L395" s="443"/>
      <c r="M395" s="443"/>
    </row>
    <row r="396" spans="1:13" s="11" customFormat="1" ht="26.25" customHeight="1">
      <c r="A396" s="379" t="s">
        <v>417</v>
      </c>
      <c r="B396" s="379"/>
      <c r="C396" s="379"/>
      <c r="D396" s="379"/>
      <c r="E396" s="379"/>
      <c r="F396" s="379"/>
      <c r="G396" s="379"/>
      <c r="H396" s="379"/>
      <c r="I396" s="379"/>
      <c r="J396" s="60"/>
      <c r="K396" s="60"/>
      <c r="L396" s="60"/>
      <c r="M396" s="60"/>
    </row>
    <row r="397" spans="1:13" s="101" customFormat="1" ht="60.75" customHeight="1">
      <c r="A397" s="384" t="s">
        <v>410</v>
      </c>
      <c r="B397" s="385"/>
      <c r="C397" s="385"/>
      <c r="D397" s="385"/>
      <c r="E397" s="385"/>
      <c r="F397" s="385"/>
      <c r="G397" s="385"/>
      <c r="H397" s="385"/>
      <c r="I397" s="385"/>
    </row>
    <row r="398" spans="1:13" s="101" customFormat="1" ht="62.25" customHeight="1">
      <c r="A398" s="384" t="s">
        <v>425</v>
      </c>
      <c r="B398" s="385"/>
      <c r="C398" s="385"/>
      <c r="D398" s="385"/>
      <c r="E398" s="385"/>
      <c r="F398" s="385"/>
      <c r="G398" s="385"/>
      <c r="H398" s="385"/>
      <c r="I398" s="385"/>
    </row>
    <row r="399" spans="1:13" s="101" customFormat="1" ht="18.75" customHeight="1">
      <c r="A399" s="384" t="s">
        <v>424</v>
      </c>
      <c r="B399" s="385"/>
      <c r="C399" s="385"/>
      <c r="D399" s="385"/>
      <c r="E399" s="385"/>
      <c r="F399" s="385"/>
      <c r="G399" s="385"/>
      <c r="H399" s="385"/>
      <c r="I399" s="385"/>
    </row>
    <row r="400" spans="1:13" s="101" customFormat="1" ht="16.5" customHeight="1">
      <c r="A400" s="384" t="s">
        <v>418</v>
      </c>
      <c r="B400" s="385"/>
      <c r="C400" s="385"/>
      <c r="D400" s="385"/>
      <c r="E400" s="385"/>
      <c r="F400" s="385"/>
      <c r="G400" s="385"/>
      <c r="H400" s="385"/>
      <c r="I400" s="385"/>
    </row>
    <row r="401" spans="1:10" s="17" customFormat="1" ht="15" customHeight="1">
      <c r="A401" s="408" t="s">
        <v>1003</v>
      </c>
      <c r="B401" s="408"/>
      <c r="C401" s="408"/>
      <c r="D401" s="408"/>
      <c r="E401" s="408"/>
      <c r="F401" s="408"/>
      <c r="G401" s="34"/>
      <c r="H401" s="34"/>
      <c r="I401" s="35"/>
      <c r="J401" s="9"/>
    </row>
    <row r="402" spans="1:10" s="3" customFormat="1" ht="22.5" customHeight="1">
      <c r="A402" s="430" t="s">
        <v>409</v>
      </c>
      <c r="B402" s="431"/>
      <c r="C402" s="431"/>
      <c r="D402" s="431"/>
      <c r="E402" s="431"/>
      <c r="F402" s="431"/>
      <c r="G402" s="431"/>
      <c r="H402" s="431"/>
      <c r="I402" s="432"/>
      <c r="J402" s="9"/>
    </row>
    <row r="403" spans="1:10" s="3" customFormat="1" ht="49.5" customHeight="1">
      <c r="A403" s="40" t="s">
        <v>52</v>
      </c>
      <c r="B403" s="346" t="s">
        <v>53</v>
      </c>
      <c r="C403" s="348"/>
      <c r="D403" s="346" t="s">
        <v>54</v>
      </c>
      <c r="E403" s="347"/>
      <c r="F403" s="348"/>
      <c r="G403" s="349" t="s">
        <v>435</v>
      </c>
      <c r="H403" s="350"/>
      <c r="I403" s="351"/>
      <c r="J403" s="9"/>
    </row>
    <row r="404" spans="1:10" s="3" customFormat="1" ht="39.75" customHeight="1">
      <c r="A404" s="22" t="s">
        <v>113</v>
      </c>
      <c r="B404" s="402" t="s">
        <v>222</v>
      </c>
      <c r="C404" s="404"/>
      <c r="D404" s="409" t="s">
        <v>283</v>
      </c>
      <c r="E404" s="410"/>
      <c r="F404" s="411"/>
      <c r="G404" s="478" t="s">
        <v>934</v>
      </c>
      <c r="H404" s="479"/>
      <c r="I404" s="480"/>
      <c r="J404" s="9"/>
    </row>
    <row r="405" spans="1:10" s="3" customFormat="1" ht="22.5" customHeight="1">
      <c r="A405" s="22" t="s">
        <v>115</v>
      </c>
      <c r="B405" s="402" t="s">
        <v>223</v>
      </c>
      <c r="C405" s="404"/>
      <c r="D405" s="409" t="s">
        <v>284</v>
      </c>
      <c r="E405" s="410"/>
      <c r="F405" s="411"/>
      <c r="G405" s="402"/>
      <c r="H405" s="403"/>
      <c r="I405" s="404"/>
      <c r="J405" s="9"/>
    </row>
    <row r="406" spans="1:10" s="3" customFormat="1" ht="22.5" customHeight="1">
      <c r="A406" s="22" t="s">
        <v>224</v>
      </c>
      <c r="B406" s="409" t="s">
        <v>225</v>
      </c>
      <c r="C406" s="411"/>
      <c r="D406" s="409" t="s">
        <v>226</v>
      </c>
      <c r="E406" s="410"/>
      <c r="F406" s="411"/>
      <c r="G406" s="402"/>
      <c r="H406" s="403"/>
      <c r="I406" s="404"/>
      <c r="J406" s="9"/>
    </row>
    <row r="407" spans="1:10" s="3" customFormat="1" ht="22.5" customHeight="1">
      <c r="A407" s="22" t="s">
        <v>117</v>
      </c>
      <c r="B407" s="409" t="s">
        <v>84</v>
      </c>
      <c r="C407" s="411"/>
      <c r="D407" s="409" t="s">
        <v>285</v>
      </c>
      <c r="E407" s="410"/>
      <c r="F407" s="411"/>
      <c r="G407" s="402"/>
      <c r="H407" s="403"/>
      <c r="I407" s="404"/>
      <c r="J407" s="9"/>
    </row>
    <row r="408" spans="1:10" s="3" customFormat="1" ht="29.25" customHeight="1">
      <c r="A408" s="22" t="s">
        <v>119</v>
      </c>
      <c r="B408" s="409" t="s">
        <v>120</v>
      </c>
      <c r="C408" s="411"/>
      <c r="D408" s="409" t="s">
        <v>311</v>
      </c>
      <c r="E408" s="410"/>
      <c r="F408" s="411"/>
      <c r="G408" s="402"/>
      <c r="H408" s="403"/>
      <c r="I408" s="404"/>
      <c r="J408" s="9"/>
    </row>
    <row r="409" spans="1:10" s="3" customFormat="1" ht="33.75" customHeight="1">
      <c r="A409" s="22" t="s">
        <v>12</v>
      </c>
      <c r="B409" s="409" t="s">
        <v>228</v>
      </c>
      <c r="C409" s="411"/>
      <c r="D409" s="409" t="s">
        <v>229</v>
      </c>
      <c r="E409" s="410"/>
      <c r="F409" s="411"/>
      <c r="G409" s="402"/>
      <c r="H409" s="403"/>
      <c r="I409" s="404"/>
      <c r="J409" s="9"/>
    </row>
    <row r="410" spans="1:10" s="3" customFormat="1" ht="27.75" customHeight="1">
      <c r="A410" s="22" t="s">
        <v>13</v>
      </c>
      <c r="B410" s="409" t="s">
        <v>230</v>
      </c>
      <c r="C410" s="411"/>
      <c r="D410" s="399" t="s">
        <v>268</v>
      </c>
      <c r="E410" s="400"/>
      <c r="F410" s="401"/>
      <c r="G410" s="402"/>
      <c r="H410" s="403"/>
      <c r="I410" s="404"/>
      <c r="J410" s="9"/>
    </row>
    <row r="411" spans="1:10" s="3" customFormat="1" ht="22.5" customHeight="1">
      <c r="A411" s="22" t="s">
        <v>14</v>
      </c>
      <c r="B411" s="409" t="s">
        <v>231</v>
      </c>
      <c r="C411" s="411"/>
      <c r="D411" s="409" t="s">
        <v>232</v>
      </c>
      <c r="E411" s="410"/>
      <c r="F411" s="411"/>
      <c r="G411" s="402"/>
      <c r="H411" s="403"/>
      <c r="I411" s="404"/>
      <c r="J411" s="9"/>
    </row>
    <row r="412" spans="1:10" s="3" customFormat="1" ht="22.5" customHeight="1">
      <c r="A412" s="22" t="s">
        <v>15</v>
      </c>
      <c r="B412" s="409" t="s">
        <v>233</v>
      </c>
      <c r="C412" s="411"/>
      <c r="D412" s="409" t="s">
        <v>55</v>
      </c>
      <c r="E412" s="410"/>
      <c r="F412" s="411"/>
      <c r="G412" s="402"/>
      <c r="H412" s="403"/>
      <c r="I412" s="404"/>
      <c r="J412" s="9"/>
    </row>
    <row r="413" spans="1:10" s="3" customFormat="1" ht="22.5" customHeight="1">
      <c r="A413" s="22" t="s">
        <v>16</v>
      </c>
      <c r="B413" s="409" t="s">
        <v>234</v>
      </c>
      <c r="C413" s="411"/>
      <c r="D413" s="409" t="s">
        <v>55</v>
      </c>
      <c r="E413" s="410"/>
      <c r="F413" s="411"/>
      <c r="G413" s="402"/>
      <c r="H413" s="403"/>
      <c r="I413" s="404"/>
      <c r="J413" s="9"/>
    </row>
    <row r="414" spans="1:10" s="3" customFormat="1" ht="22.5" customHeight="1">
      <c r="A414" s="22" t="s">
        <v>17</v>
      </c>
      <c r="B414" s="409" t="s">
        <v>235</v>
      </c>
      <c r="C414" s="411"/>
      <c r="D414" s="409" t="s">
        <v>236</v>
      </c>
      <c r="E414" s="410"/>
      <c r="F414" s="411"/>
      <c r="G414" s="402"/>
      <c r="H414" s="403"/>
      <c r="I414" s="404"/>
      <c r="J414" s="9"/>
    </row>
    <row r="415" spans="1:10" s="3" customFormat="1" ht="18" customHeight="1">
      <c r="A415" s="22" t="s">
        <v>18</v>
      </c>
      <c r="B415" s="409" t="s">
        <v>237</v>
      </c>
      <c r="C415" s="411"/>
      <c r="D415" s="409" t="s">
        <v>238</v>
      </c>
      <c r="E415" s="410"/>
      <c r="F415" s="411"/>
      <c r="G415" s="402"/>
      <c r="H415" s="403"/>
      <c r="I415" s="404"/>
      <c r="J415" s="9"/>
    </row>
    <row r="416" spans="1:10" s="3" customFormat="1" ht="22.5" customHeight="1">
      <c r="A416" s="22" t="s">
        <v>19</v>
      </c>
      <c r="B416" s="409" t="s">
        <v>239</v>
      </c>
      <c r="C416" s="411"/>
      <c r="D416" s="409" t="s">
        <v>55</v>
      </c>
      <c r="E416" s="410"/>
      <c r="F416" s="411"/>
      <c r="G416" s="402"/>
      <c r="H416" s="403"/>
      <c r="I416" s="404"/>
      <c r="J416" s="9"/>
    </row>
    <row r="417" spans="1:200" s="3" customFormat="1" ht="22.5" customHeight="1">
      <c r="A417" s="22" t="s">
        <v>20</v>
      </c>
      <c r="B417" s="409" t="s">
        <v>124</v>
      </c>
      <c r="C417" s="411"/>
      <c r="D417" s="409" t="s">
        <v>240</v>
      </c>
      <c r="E417" s="410"/>
      <c r="F417" s="411"/>
      <c r="G417" s="402"/>
      <c r="H417" s="403"/>
      <c r="I417" s="404"/>
      <c r="J417" s="9"/>
    </row>
    <row r="418" spans="1:200" s="3" customFormat="1" ht="22.5" customHeight="1">
      <c r="A418" s="22" t="s">
        <v>21</v>
      </c>
      <c r="B418" s="409" t="s">
        <v>241</v>
      </c>
      <c r="C418" s="411"/>
      <c r="D418" s="409" t="s">
        <v>242</v>
      </c>
      <c r="E418" s="410"/>
      <c r="F418" s="411"/>
      <c r="G418" s="402"/>
      <c r="H418" s="403"/>
      <c r="I418" s="404"/>
      <c r="J418" s="9"/>
    </row>
    <row r="419" spans="1:200" s="3" customFormat="1" ht="22.5" customHeight="1">
      <c r="A419" s="22" t="s">
        <v>22</v>
      </c>
      <c r="B419" s="409" t="s">
        <v>243</v>
      </c>
      <c r="C419" s="411"/>
      <c r="D419" s="409" t="s">
        <v>55</v>
      </c>
      <c r="E419" s="410"/>
      <c r="F419" s="411"/>
      <c r="G419" s="402"/>
      <c r="H419" s="403"/>
      <c r="I419" s="404"/>
      <c r="J419" s="9"/>
    </row>
    <row r="420" spans="1:200" s="3" customFormat="1" ht="33.75" customHeight="1">
      <c r="A420" s="22" t="s">
        <v>24</v>
      </c>
      <c r="B420" s="402" t="s">
        <v>245</v>
      </c>
      <c r="C420" s="404"/>
      <c r="D420" s="409" t="s">
        <v>246</v>
      </c>
      <c r="E420" s="410"/>
      <c r="F420" s="411"/>
      <c r="G420" s="402"/>
      <c r="H420" s="403"/>
      <c r="I420" s="404"/>
      <c r="J420" s="9"/>
    </row>
    <row r="421" spans="1:200" s="3" customFormat="1" ht="22.5" customHeight="1">
      <c r="A421" s="22" t="s">
        <v>25</v>
      </c>
      <c r="B421" s="402" t="s">
        <v>247</v>
      </c>
      <c r="C421" s="404"/>
      <c r="D421" s="409" t="s">
        <v>55</v>
      </c>
      <c r="E421" s="410"/>
      <c r="F421" s="411"/>
      <c r="G421" s="402"/>
      <c r="H421" s="403"/>
      <c r="I421" s="404"/>
      <c r="J421" s="9"/>
    </row>
    <row r="422" spans="1:200" s="3" customFormat="1" ht="22.5" customHeight="1">
      <c r="A422" s="22" t="s">
        <v>26</v>
      </c>
      <c r="B422" s="409" t="s">
        <v>248</v>
      </c>
      <c r="C422" s="411"/>
      <c r="D422" s="409" t="s">
        <v>249</v>
      </c>
      <c r="E422" s="410"/>
      <c r="F422" s="411"/>
      <c r="G422" s="402"/>
      <c r="H422" s="403"/>
      <c r="I422" s="404"/>
      <c r="J422" s="5"/>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2"/>
      <c r="CA422" s="2"/>
      <c r="CB422" s="2"/>
      <c r="CC422" s="2"/>
      <c r="CD422" s="2"/>
      <c r="CE422" s="2"/>
      <c r="CF422" s="2"/>
      <c r="CG422" s="2"/>
      <c r="CH422" s="2"/>
      <c r="CI422" s="2"/>
      <c r="CJ422" s="2"/>
      <c r="CK422" s="2"/>
      <c r="CL422" s="2"/>
      <c r="CM422" s="2"/>
      <c r="CN422" s="2"/>
      <c r="CO422" s="2"/>
      <c r="CP422" s="2"/>
      <c r="CQ422" s="2"/>
      <c r="CR422" s="2"/>
      <c r="CS422" s="2"/>
      <c r="CT422" s="2"/>
      <c r="CU422" s="2"/>
      <c r="CV422" s="2"/>
      <c r="CW422" s="2"/>
      <c r="CX422" s="2"/>
      <c r="CY422" s="2"/>
      <c r="CZ422" s="2"/>
      <c r="DA422" s="2"/>
      <c r="DB422" s="2"/>
      <c r="DC422" s="2"/>
      <c r="DD422" s="2"/>
      <c r="DE422" s="2"/>
      <c r="DF422" s="2"/>
      <c r="DG422" s="2"/>
      <c r="DH422" s="2"/>
      <c r="DI422" s="2"/>
      <c r="DJ422" s="2"/>
      <c r="DK422" s="2"/>
      <c r="DL422" s="2"/>
      <c r="DM422" s="2"/>
      <c r="DN422" s="2"/>
      <c r="DO422" s="2"/>
      <c r="DP422" s="2"/>
      <c r="DQ422" s="2"/>
      <c r="DR422" s="2"/>
      <c r="DS422" s="2"/>
      <c r="DT422" s="2"/>
      <c r="DU422" s="2"/>
      <c r="DV422" s="2"/>
      <c r="DW422" s="2"/>
      <c r="DX422" s="2"/>
      <c r="DY422" s="2"/>
      <c r="DZ422" s="2"/>
      <c r="EA422" s="2"/>
      <c r="EB422" s="2"/>
      <c r="EC422" s="2"/>
      <c r="ED422" s="2"/>
      <c r="EE422" s="2"/>
      <c r="EF422" s="2"/>
      <c r="EG422" s="2"/>
      <c r="EH422" s="2"/>
      <c r="EI422" s="2"/>
      <c r="EJ422" s="2"/>
      <c r="EK422" s="2"/>
      <c r="EL422" s="2"/>
      <c r="EM422" s="2"/>
      <c r="EN422" s="2"/>
      <c r="EO422" s="2"/>
      <c r="EP422" s="2"/>
      <c r="EQ422" s="2"/>
      <c r="ER422" s="2"/>
      <c r="ES422" s="2"/>
      <c r="ET422" s="2"/>
      <c r="EU422" s="2"/>
      <c r="EV422" s="2"/>
      <c r="EW422" s="2"/>
      <c r="EX422" s="2"/>
      <c r="EY422" s="2"/>
      <c r="EZ422" s="2"/>
      <c r="FA422" s="2"/>
      <c r="FB422" s="2"/>
      <c r="FC422" s="2"/>
      <c r="FD422" s="2"/>
      <c r="FE422" s="2"/>
      <c r="FF422" s="2"/>
      <c r="FG422" s="2"/>
      <c r="FH422" s="2"/>
      <c r="FI422" s="2"/>
      <c r="FJ422" s="2"/>
      <c r="FK422" s="2"/>
      <c r="FL422" s="2"/>
      <c r="FM422" s="2"/>
      <c r="FN422" s="2"/>
      <c r="FO422" s="2"/>
      <c r="FP422" s="2"/>
      <c r="FQ422" s="2"/>
      <c r="FR422" s="2"/>
      <c r="FS422" s="2"/>
      <c r="FT422" s="2"/>
      <c r="FU422" s="2"/>
      <c r="FV422" s="2"/>
      <c r="FW422" s="2"/>
      <c r="FX422" s="2"/>
      <c r="FY422" s="2"/>
      <c r="FZ422" s="2"/>
      <c r="GA422" s="2"/>
      <c r="GB422" s="2"/>
      <c r="GC422" s="2"/>
      <c r="GD422" s="2"/>
      <c r="GE422" s="2"/>
      <c r="GF422" s="2"/>
      <c r="GG422" s="2"/>
      <c r="GH422" s="2"/>
      <c r="GI422" s="2"/>
      <c r="GJ422" s="2"/>
      <c r="GK422" s="2"/>
      <c r="GL422" s="2"/>
      <c r="GM422" s="2"/>
      <c r="GN422" s="2"/>
      <c r="GO422" s="2"/>
      <c r="GP422" s="2"/>
      <c r="GQ422" s="2"/>
      <c r="GR422" s="2"/>
    </row>
    <row r="423" spans="1:200" s="3" customFormat="1" ht="22.5" customHeight="1">
      <c r="A423" s="22" t="s">
        <v>27</v>
      </c>
      <c r="B423" s="409" t="s">
        <v>244</v>
      </c>
      <c r="C423" s="411"/>
      <c r="D423" s="409" t="s">
        <v>55</v>
      </c>
      <c r="E423" s="410"/>
      <c r="F423" s="411"/>
      <c r="G423" s="402"/>
      <c r="H423" s="403"/>
      <c r="I423" s="404"/>
      <c r="J423" s="5"/>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c r="CB423" s="2"/>
      <c r="CC423" s="2"/>
      <c r="CD423" s="2"/>
      <c r="CE423" s="2"/>
      <c r="CF423" s="2"/>
      <c r="CG423" s="2"/>
      <c r="CH423" s="2"/>
      <c r="CI423" s="2"/>
      <c r="CJ423" s="2"/>
      <c r="CK423" s="2"/>
      <c r="CL423" s="2"/>
      <c r="CM423" s="2"/>
      <c r="CN423" s="2"/>
      <c r="CO423" s="2"/>
      <c r="CP423" s="2"/>
      <c r="CQ423" s="2"/>
      <c r="CR423" s="2"/>
      <c r="CS423" s="2"/>
      <c r="CT423" s="2"/>
      <c r="CU423" s="2"/>
      <c r="CV423" s="2"/>
      <c r="CW423" s="2"/>
      <c r="CX423" s="2"/>
      <c r="CY423" s="2"/>
      <c r="CZ423" s="2"/>
      <c r="DA423" s="2"/>
      <c r="DB423" s="2"/>
      <c r="DC423" s="2"/>
      <c r="DD423" s="2"/>
      <c r="DE423" s="2"/>
      <c r="DF423" s="2"/>
      <c r="DG423" s="2"/>
      <c r="DH423" s="2"/>
      <c r="DI423" s="2"/>
      <c r="DJ423" s="2"/>
      <c r="DK423" s="2"/>
      <c r="DL423" s="2"/>
      <c r="DM423" s="2"/>
      <c r="DN423" s="2"/>
      <c r="DO423" s="2"/>
      <c r="DP423" s="2"/>
      <c r="DQ423" s="2"/>
      <c r="DR423" s="2"/>
      <c r="DS423" s="2"/>
      <c r="DT423" s="2"/>
      <c r="DU423" s="2"/>
      <c r="DV423" s="2"/>
      <c r="DW423" s="2"/>
      <c r="DX423" s="2"/>
      <c r="DY423" s="2"/>
      <c r="DZ423" s="2"/>
      <c r="EA423" s="2"/>
      <c r="EB423" s="2"/>
      <c r="EC423" s="2"/>
      <c r="ED423" s="2"/>
      <c r="EE423" s="2"/>
      <c r="EF423" s="2"/>
      <c r="EG423" s="2"/>
      <c r="EH423" s="2"/>
      <c r="EI423" s="2"/>
      <c r="EJ423" s="2"/>
      <c r="EK423" s="2"/>
      <c r="EL423" s="2"/>
      <c r="EM423" s="2"/>
      <c r="EN423" s="2"/>
      <c r="EO423" s="2"/>
      <c r="EP423" s="2"/>
      <c r="EQ423" s="2"/>
      <c r="ER423" s="2"/>
      <c r="ES423" s="2"/>
      <c r="ET423" s="2"/>
      <c r="EU423" s="2"/>
      <c r="EV423" s="2"/>
      <c r="EW423" s="2"/>
      <c r="EX423" s="2"/>
      <c r="EY423" s="2"/>
      <c r="EZ423" s="2"/>
      <c r="FA423" s="2"/>
      <c r="FB423" s="2"/>
      <c r="FC423" s="2"/>
      <c r="FD423" s="2"/>
      <c r="FE423" s="2"/>
      <c r="FF423" s="2"/>
      <c r="FG423" s="2"/>
      <c r="FH423" s="2"/>
      <c r="FI423" s="2"/>
      <c r="FJ423" s="2"/>
      <c r="FK423" s="2"/>
      <c r="FL423" s="2"/>
      <c r="FM423" s="2"/>
      <c r="FN423" s="2"/>
      <c r="FO423" s="2"/>
      <c r="FP423" s="2"/>
      <c r="FQ423" s="2"/>
      <c r="FR423" s="2"/>
      <c r="FS423" s="2"/>
      <c r="FT423" s="2"/>
      <c r="FU423" s="2"/>
      <c r="FV423" s="2"/>
      <c r="FW423" s="2"/>
      <c r="FX423" s="2"/>
      <c r="FY423" s="2"/>
      <c r="FZ423" s="2"/>
      <c r="GA423" s="2"/>
      <c r="GB423" s="2"/>
      <c r="GC423" s="2"/>
      <c r="GD423" s="2"/>
      <c r="GE423" s="2"/>
      <c r="GF423" s="2"/>
      <c r="GG423" s="2"/>
      <c r="GH423" s="2"/>
      <c r="GI423" s="2"/>
      <c r="GJ423" s="2"/>
      <c r="GK423" s="2"/>
      <c r="GL423" s="2"/>
      <c r="GM423" s="2"/>
      <c r="GN423" s="2"/>
      <c r="GO423" s="2"/>
      <c r="GP423" s="2"/>
      <c r="GQ423" s="2"/>
      <c r="GR423" s="2"/>
    </row>
    <row r="424" spans="1:200" s="3" customFormat="1" ht="22.5" customHeight="1">
      <c r="A424" s="22" t="s">
        <v>32</v>
      </c>
      <c r="B424" s="402" t="s">
        <v>250</v>
      </c>
      <c r="C424" s="404"/>
      <c r="D424" s="402" t="s">
        <v>55</v>
      </c>
      <c r="E424" s="403"/>
      <c r="F424" s="404"/>
      <c r="G424" s="402"/>
      <c r="H424" s="403"/>
      <c r="I424" s="404"/>
      <c r="J424" s="5"/>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c r="CA424" s="2"/>
      <c r="CB424" s="2"/>
      <c r="CC424" s="2"/>
      <c r="CD424" s="2"/>
      <c r="CE424" s="2"/>
      <c r="CF424" s="2"/>
      <c r="CG424" s="2"/>
      <c r="CH424" s="2"/>
      <c r="CI424" s="2"/>
      <c r="CJ424" s="2"/>
      <c r="CK424" s="2"/>
      <c r="CL424" s="2"/>
      <c r="CM424" s="2"/>
      <c r="CN424" s="2"/>
      <c r="CO424" s="2"/>
      <c r="CP424" s="2"/>
      <c r="CQ424" s="2"/>
      <c r="CR424" s="2"/>
      <c r="CS424" s="2"/>
      <c r="CT424" s="2"/>
      <c r="CU424" s="2"/>
      <c r="CV424" s="2"/>
      <c r="CW424" s="2"/>
      <c r="CX424" s="2"/>
      <c r="CY424" s="2"/>
      <c r="CZ424" s="2"/>
      <c r="DA424" s="2"/>
      <c r="DB424" s="2"/>
      <c r="DC424" s="2"/>
      <c r="DD424" s="2"/>
      <c r="DE424" s="2"/>
      <c r="DF424" s="2"/>
      <c r="DG424" s="2"/>
      <c r="DH424" s="2"/>
      <c r="DI424" s="2"/>
      <c r="DJ424" s="2"/>
      <c r="DK424" s="2"/>
      <c r="DL424" s="2"/>
      <c r="DM424" s="2"/>
      <c r="DN424" s="2"/>
      <c r="DO424" s="2"/>
      <c r="DP424" s="2"/>
      <c r="DQ424" s="2"/>
      <c r="DR424" s="2"/>
      <c r="DS424" s="2"/>
      <c r="DT424" s="2"/>
      <c r="DU424" s="2"/>
      <c r="DV424" s="2"/>
      <c r="DW424" s="2"/>
      <c r="DX424" s="2"/>
      <c r="DY424" s="2"/>
      <c r="DZ424" s="2"/>
      <c r="EA424" s="2"/>
      <c r="EB424" s="2"/>
      <c r="EC424" s="2"/>
      <c r="ED424" s="2"/>
      <c r="EE424" s="2"/>
      <c r="EF424" s="2"/>
      <c r="EG424" s="2"/>
      <c r="EH424" s="2"/>
      <c r="EI424" s="2"/>
      <c r="EJ424" s="2"/>
      <c r="EK424" s="2"/>
      <c r="EL424" s="2"/>
      <c r="EM424" s="2"/>
      <c r="EN424" s="2"/>
      <c r="EO424" s="2"/>
      <c r="EP424" s="2"/>
      <c r="EQ424" s="2"/>
      <c r="ER424" s="2"/>
      <c r="ES424" s="2"/>
      <c r="ET424" s="2"/>
      <c r="EU424" s="2"/>
      <c r="EV424" s="2"/>
      <c r="EW424" s="2"/>
      <c r="EX424" s="2"/>
      <c r="EY424" s="2"/>
      <c r="EZ424" s="2"/>
      <c r="FA424" s="2"/>
      <c r="FB424" s="2"/>
      <c r="FC424" s="2"/>
      <c r="FD424" s="2"/>
      <c r="FE424" s="2"/>
      <c r="FF424" s="2"/>
      <c r="FG424" s="2"/>
      <c r="FH424" s="2"/>
      <c r="FI424" s="2"/>
      <c r="FJ424" s="2"/>
      <c r="FK424" s="2"/>
      <c r="FL424" s="2"/>
      <c r="FM424" s="2"/>
      <c r="FN424" s="2"/>
      <c r="FO424" s="2"/>
      <c r="FP424" s="2"/>
      <c r="FQ424" s="2"/>
      <c r="FR424" s="2"/>
      <c r="FS424" s="2"/>
      <c r="FT424" s="2"/>
      <c r="FU424" s="2"/>
      <c r="FV424" s="2"/>
      <c r="FW424" s="2"/>
      <c r="FX424" s="2"/>
      <c r="FY424" s="2"/>
      <c r="FZ424" s="2"/>
      <c r="GA424" s="2"/>
      <c r="GB424" s="2"/>
      <c r="GC424" s="2"/>
      <c r="GD424" s="2"/>
      <c r="GE424" s="2"/>
      <c r="GF424" s="2"/>
      <c r="GG424" s="2"/>
      <c r="GH424" s="2"/>
      <c r="GI424" s="2"/>
      <c r="GJ424" s="2"/>
      <c r="GK424" s="2"/>
      <c r="GL424" s="2"/>
      <c r="GM424" s="2"/>
      <c r="GN424" s="2"/>
      <c r="GO424" s="2"/>
      <c r="GP424" s="2"/>
      <c r="GQ424" s="2"/>
      <c r="GR424" s="2"/>
    </row>
    <row r="425" spans="1:200" s="3" customFormat="1" ht="22.5" customHeight="1">
      <c r="A425" s="87" t="s">
        <v>33</v>
      </c>
      <c r="B425" s="402" t="s">
        <v>251</v>
      </c>
      <c r="C425" s="404"/>
      <c r="D425" s="409" t="s">
        <v>252</v>
      </c>
      <c r="E425" s="410"/>
      <c r="F425" s="411"/>
      <c r="G425" s="402"/>
      <c r="H425" s="403"/>
      <c r="I425" s="404"/>
      <c r="J425" s="5"/>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c r="CA425" s="2"/>
      <c r="CB425" s="2"/>
      <c r="CC425" s="2"/>
      <c r="CD425" s="2"/>
      <c r="CE425" s="2"/>
      <c r="CF425" s="2"/>
      <c r="CG425" s="2"/>
      <c r="CH425" s="2"/>
      <c r="CI425" s="2"/>
      <c r="CJ425" s="2"/>
      <c r="CK425" s="2"/>
      <c r="CL425" s="2"/>
      <c r="CM425" s="2"/>
      <c r="CN425" s="2"/>
      <c r="CO425" s="2"/>
      <c r="CP425" s="2"/>
      <c r="CQ425" s="2"/>
      <c r="CR425" s="2"/>
      <c r="CS425" s="2"/>
      <c r="CT425" s="2"/>
      <c r="CU425" s="2"/>
      <c r="CV425" s="2"/>
      <c r="CW425" s="2"/>
      <c r="CX425" s="2"/>
      <c r="CY425" s="2"/>
      <c r="CZ425" s="2"/>
      <c r="DA425" s="2"/>
      <c r="DB425" s="2"/>
      <c r="DC425" s="2"/>
      <c r="DD425" s="2"/>
      <c r="DE425" s="2"/>
      <c r="DF425" s="2"/>
      <c r="DG425" s="2"/>
      <c r="DH425" s="2"/>
      <c r="DI425" s="2"/>
      <c r="DJ425" s="2"/>
      <c r="DK425" s="2"/>
      <c r="DL425" s="2"/>
      <c r="DM425" s="2"/>
      <c r="DN425" s="2"/>
      <c r="DO425" s="2"/>
      <c r="DP425" s="2"/>
      <c r="DQ425" s="2"/>
      <c r="DR425" s="2"/>
      <c r="DS425" s="2"/>
      <c r="DT425" s="2"/>
      <c r="DU425" s="2"/>
      <c r="DV425" s="2"/>
      <c r="DW425" s="2"/>
      <c r="DX425" s="2"/>
      <c r="DY425" s="2"/>
      <c r="DZ425" s="2"/>
      <c r="EA425" s="2"/>
      <c r="EB425" s="2"/>
      <c r="EC425" s="2"/>
      <c r="ED425" s="2"/>
      <c r="EE425" s="2"/>
      <c r="EF425" s="2"/>
      <c r="EG425" s="2"/>
      <c r="EH425" s="2"/>
      <c r="EI425" s="2"/>
      <c r="EJ425" s="2"/>
      <c r="EK425" s="2"/>
      <c r="EL425" s="2"/>
      <c r="EM425" s="2"/>
      <c r="EN425" s="2"/>
      <c r="EO425" s="2"/>
      <c r="EP425" s="2"/>
      <c r="EQ425" s="2"/>
      <c r="ER425" s="2"/>
      <c r="ES425" s="2"/>
      <c r="ET425" s="2"/>
      <c r="EU425" s="2"/>
      <c r="EV425" s="2"/>
      <c r="EW425" s="2"/>
      <c r="EX425" s="2"/>
      <c r="EY425" s="2"/>
      <c r="EZ425" s="2"/>
      <c r="FA425" s="2"/>
      <c r="FB425" s="2"/>
      <c r="FC425" s="2"/>
      <c r="FD425" s="2"/>
      <c r="FE425" s="2"/>
      <c r="FF425" s="2"/>
      <c r="FG425" s="2"/>
      <c r="FH425" s="2"/>
      <c r="FI425" s="2"/>
      <c r="FJ425" s="2"/>
      <c r="FK425" s="2"/>
      <c r="FL425" s="2"/>
      <c r="FM425" s="2"/>
      <c r="FN425" s="2"/>
      <c r="FO425" s="2"/>
      <c r="FP425" s="2"/>
      <c r="FQ425" s="2"/>
      <c r="FR425" s="2"/>
      <c r="FS425" s="2"/>
      <c r="FT425" s="2"/>
      <c r="FU425" s="2"/>
      <c r="FV425" s="2"/>
      <c r="FW425" s="2"/>
      <c r="FX425" s="2"/>
      <c r="FY425" s="2"/>
      <c r="FZ425" s="2"/>
      <c r="GA425" s="2"/>
      <c r="GB425" s="2"/>
      <c r="GC425" s="2"/>
      <c r="GD425" s="2"/>
      <c r="GE425" s="2"/>
      <c r="GF425" s="2"/>
      <c r="GG425" s="2"/>
      <c r="GH425" s="2"/>
      <c r="GI425" s="2"/>
      <c r="GJ425" s="2"/>
      <c r="GK425" s="2"/>
      <c r="GL425" s="2"/>
      <c r="GM425" s="2"/>
      <c r="GN425" s="2"/>
      <c r="GO425" s="2"/>
      <c r="GP425" s="2"/>
      <c r="GQ425" s="2"/>
      <c r="GR425" s="2"/>
    </row>
    <row r="426" spans="1:200" s="3" customFormat="1" ht="90.75" customHeight="1">
      <c r="A426" s="87" t="s">
        <v>34</v>
      </c>
      <c r="B426" s="412" t="s">
        <v>286</v>
      </c>
      <c r="C426" s="413"/>
      <c r="D426" s="399" t="s">
        <v>287</v>
      </c>
      <c r="E426" s="400"/>
      <c r="F426" s="401"/>
      <c r="G426" s="402"/>
      <c r="H426" s="403"/>
      <c r="I426" s="404"/>
      <c r="J426" s="5"/>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2"/>
      <c r="CA426" s="2"/>
      <c r="CB426" s="2"/>
      <c r="CC426" s="2"/>
      <c r="CD426" s="2"/>
      <c r="CE426" s="2"/>
      <c r="CF426" s="2"/>
      <c r="CG426" s="2"/>
      <c r="CH426" s="2"/>
      <c r="CI426" s="2"/>
      <c r="CJ426" s="2"/>
      <c r="CK426" s="2"/>
      <c r="CL426" s="2"/>
      <c r="CM426" s="2"/>
      <c r="CN426" s="2"/>
      <c r="CO426" s="2"/>
      <c r="CP426" s="2"/>
      <c r="CQ426" s="2"/>
      <c r="CR426" s="2"/>
      <c r="CS426" s="2"/>
      <c r="CT426" s="2"/>
      <c r="CU426" s="2"/>
      <c r="CV426" s="2"/>
      <c r="CW426" s="2"/>
      <c r="CX426" s="2"/>
      <c r="CY426" s="2"/>
      <c r="CZ426" s="2"/>
      <c r="DA426" s="2"/>
      <c r="DB426" s="2"/>
      <c r="DC426" s="2"/>
      <c r="DD426" s="2"/>
      <c r="DE426" s="2"/>
      <c r="DF426" s="2"/>
      <c r="DG426" s="2"/>
      <c r="DH426" s="2"/>
      <c r="DI426" s="2"/>
      <c r="DJ426" s="2"/>
      <c r="DK426" s="2"/>
      <c r="DL426" s="2"/>
      <c r="DM426" s="2"/>
      <c r="DN426" s="2"/>
      <c r="DO426" s="2"/>
      <c r="DP426" s="2"/>
      <c r="DQ426" s="2"/>
      <c r="DR426" s="2"/>
      <c r="DS426" s="2"/>
      <c r="DT426" s="2"/>
      <c r="DU426" s="2"/>
      <c r="DV426" s="2"/>
      <c r="DW426" s="2"/>
      <c r="DX426" s="2"/>
      <c r="DY426" s="2"/>
      <c r="DZ426" s="2"/>
      <c r="EA426" s="2"/>
      <c r="EB426" s="2"/>
      <c r="EC426" s="2"/>
      <c r="ED426" s="2"/>
      <c r="EE426" s="2"/>
      <c r="EF426" s="2"/>
      <c r="EG426" s="2"/>
      <c r="EH426" s="2"/>
      <c r="EI426" s="2"/>
      <c r="EJ426" s="2"/>
      <c r="EK426" s="2"/>
      <c r="EL426" s="2"/>
      <c r="EM426" s="2"/>
      <c r="EN426" s="2"/>
      <c r="EO426" s="2"/>
      <c r="EP426" s="2"/>
      <c r="EQ426" s="2"/>
      <c r="ER426" s="2"/>
      <c r="ES426" s="2"/>
      <c r="ET426" s="2"/>
      <c r="EU426" s="2"/>
      <c r="EV426" s="2"/>
      <c r="EW426" s="2"/>
      <c r="EX426" s="2"/>
      <c r="EY426" s="2"/>
      <c r="EZ426" s="2"/>
      <c r="FA426" s="2"/>
      <c r="FB426" s="2"/>
      <c r="FC426" s="2"/>
      <c r="FD426" s="2"/>
      <c r="FE426" s="2"/>
      <c r="FF426" s="2"/>
      <c r="FG426" s="2"/>
      <c r="FH426" s="2"/>
      <c r="FI426" s="2"/>
      <c r="FJ426" s="2"/>
      <c r="FK426" s="2"/>
      <c r="FL426" s="2"/>
      <c r="FM426" s="2"/>
      <c r="FN426" s="2"/>
      <c r="FO426" s="2"/>
      <c r="FP426" s="2"/>
      <c r="FQ426" s="2"/>
      <c r="FR426" s="2"/>
      <c r="FS426" s="2"/>
      <c r="FT426" s="2"/>
      <c r="FU426" s="2"/>
      <c r="FV426" s="2"/>
      <c r="FW426" s="2"/>
      <c r="FX426" s="2"/>
      <c r="FY426" s="2"/>
      <c r="FZ426" s="2"/>
      <c r="GA426" s="2"/>
      <c r="GB426" s="2"/>
      <c r="GC426" s="2"/>
      <c r="GD426" s="2"/>
      <c r="GE426" s="2"/>
      <c r="GF426" s="2"/>
      <c r="GG426" s="2"/>
      <c r="GH426" s="2"/>
      <c r="GI426" s="2"/>
      <c r="GJ426" s="2"/>
      <c r="GK426" s="2"/>
      <c r="GL426" s="2"/>
      <c r="GM426" s="2"/>
      <c r="GN426" s="2"/>
      <c r="GO426" s="2"/>
      <c r="GP426" s="2"/>
      <c r="GQ426" s="2"/>
      <c r="GR426" s="2"/>
    </row>
    <row r="427" spans="1:200" s="11" customFormat="1" ht="26.25" customHeight="1">
      <c r="A427" s="481" t="s">
        <v>416</v>
      </c>
      <c r="B427" s="481"/>
      <c r="C427" s="481"/>
      <c r="D427" s="481"/>
      <c r="E427" s="481"/>
      <c r="F427" s="481"/>
      <c r="G427" s="481"/>
      <c r="H427" s="481"/>
      <c r="I427" s="481"/>
      <c r="J427" s="60"/>
      <c r="K427" s="60"/>
      <c r="L427" s="60"/>
      <c r="M427" s="60"/>
    </row>
    <row r="428" spans="1:200" s="101" customFormat="1" ht="60.75" customHeight="1">
      <c r="A428" s="384" t="s">
        <v>410</v>
      </c>
      <c r="B428" s="385"/>
      <c r="C428" s="385"/>
      <c r="D428" s="385"/>
      <c r="E428" s="385"/>
      <c r="F428" s="385"/>
      <c r="G428" s="385"/>
      <c r="H428" s="385"/>
      <c r="I428" s="385"/>
    </row>
    <row r="429" spans="1:200" s="101" customFormat="1" ht="47.25" customHeight="1">
      <c r="A429" s="384" t="s">
        <v>426</v>
      </c>
      <c r="B429" s="385"/>
      <c r="C429" s="385"/>
      <c r="D429" s="385"/>
      <c r="E429" s="385"/>
      <c r="F429" s="385"/>
      <c r="G429" s="385"/>
      <c r="H429" s="385"/>
      <c r="I429" s="385"/>
    </row>
    <row r="430" spans="1:200" s="101" customFormat="1" ht="16.5" customHeight="1">
      <c r="A430" s="384" t="s">
        <v>427</v>
      </c>
      <c r="B430" s="385"/>
      <c r="C430" s="385"/>
      <c r="D430" s="385"/>
      <c r="E430" s="385"/>
      <c r="F430" s="385"/>
      <c r="G430" s="385"/>
      <c r="H430" s="385"/>
      <c r="I430" s="385"/>
    </row>
    <row r="431" spans="1:200" s="101" customFormat="1" ht="16.5" customHeight="1">
      <c r="A431" s="384" t="s">
        <v>418</v>
      </c>
      <c r="B431" s="385"/>
      <c r="C431" s="385"/>
      <c r="D431" s="385"/>
      <c r="E431" s="385"/>
      <c r="F431" s="385"/>
      <c r="G431" s="385"/>
      <c r="H431" s="385"/>
      <c r="I431" s="385"/>
    </row>
    <row r="432" spans="1:200" s="101" customFormat="1" ht="39.75" customHeight="1">
      <c r="A432" s="355" t="s">
        <v>419</v>
      </c>
      <c r="B432" s="356"/>
      <c r="C432" s="356"/>
      <c r="D432" s="356"/>
      <c r="E432" s="356"/>
      <c r="F432" s="356"/>
      <c r="G432" s="356"/>
      <c r="H432" s="356"/>
      <c r="I432" s="356"/>
    </row>
    <row r="433" spans="1:200" s="3" customFormat="1" ht="49.5" customHeight="1">
      <c r="A433" s="40" t="s">
        <v>52</v>
      </c>
      <c r="B433" s="346" t="s">
        <v>53</v>
      </c>
      <c r="C433" s="348"/>
      <c r="D433" s="346" t="s">
        <v>54</v>
      </c>
      <c r="E433" s="347"/>
      <c r="F433" s="348"/>
      <c r="G433" s="349" t="s">
        <v>435</v>
      </c>
      <c r="H433" s="350"/>
      <c r="I433" s="351"/>
      <c r="J433" s="9"/>
    </row>
    <row r="434" spans="1:200" s="10" customFormat="1" ht="117" customHeight="1">
      <c r="A434" s="28" t="s">
        <v>7</v>
      </c>
      <c r="B434" s="352" t="s">
        <v>253</v>
      </c>
      <c r="C434" s="353"/>
      <c r="D434" s="352"/>
      <c r="E434" s="354"/>
      <c r="F434" s="353"/>
      <c r="G434" s="294" t="s">
        <v>949</v>
      </c>
      <c r="H434" s="303"/>
      <c r="I434" s="304"/>
      <c r="J434" s="9"/>
    </row>
    <row r="435" spans="1:200" s="10" customFormat="1" ht="122.1" customHeight="1">
      <c r="A435" s="28" t="s">
        <v>8</v>
      </c>
      <c r="B435" s="352" t="s">
        <v>254</v>
      </c>
      <c r="C435" s="353"/>
      <c r="D435" s="357" t="s">
        <v>957</v>
      </c>
      <c r="E435" s="358"/>
      <c r="F435" s="359"/>
      <c r="G435" s="291" t="s">
        <v>958</v>
      </c>
      <c r="H435" s="292"/>
      <c r="I435" s="293"/>
      <c r="J435" s="9"/>
    </row>
    <row r="436" spans="1:200" s="3" customFormat="1" ht="16.5" customHeight="1">
      <c r="A436" s="24">
        <v>3</v>
      </c>
      <c r="B436" s="405" t="s">
        <v>255</v>
      </c>
      <c r="C436" s="406"/>
      <c r="D436" s="406"/>
      <c r="E436" s="406"/>
      <c r="F436" s="406"/>
      <c r="G436" s="406"/>
      <c r="H436" s="406"/>
      <c r="I436" s="407"/>
      <c r="J436" s="5"/>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c r="CC436" s="2"/>
      <c r="CD436" s="2"/>
      <c r="CE436" s="2"/>
      <c r="CF436" s="2"/>
      <c r="CG436" s="2"/>
      <c r="CH436" s="2"/>
      <c r="CI436" s="2"/>
      <c r="CJ436" s="2"/>
      <c r="CK436" s="2"/>
      <c r="CL436" s="2"/>
      <c r="CM436" s="2"/>
      <c r="CN436" s="2"/>
      <c r="CO436" s="2"/>
      <c r="CP436" s="2"/>
      <c r="CQ436" s="2"/>
      <c r="CR436" s="2"/>
      <c r="CS436" s="2"/>
      <c r="CT436" s="2"/>
      <c r="CU436" s="2"/>
      <c r="CV436" s="2"/>
      <c r="CW436" s="2"/>
      <c r="CX436" s="2"/>
      <c r="CY436" s="2"/>
      <c r="CZ436" s="2"/>
      <c r="DA436" s="2"/>
      <c r="DB436" s="2"/>
      <c r="DC436" s="2"/>
      <c r="DD436" s="2"/>
      <c r="DE436" s="2"/>
      <c r="DF436" s="2"/>
      <c r="DG436" s="2"/>
      <c r="DH436" s="2"/>
      <c r="DI436" s="2"/>
      <c r="DJ436" s="2"/>
      <c r="DK436" s="2"/>
      <c r="DL436" s="2"/>
      <c r="DM436" s="2"/>
      <c r="DN436" s="2"/>
      <c r="DO436" s="2"/>
      <c r="DP436" s="2"/>
      <c r="DQ436" s="2"/>
      <c r="DR436" s="2"/>
      <c r="DS436" s="2"/>
      <c r="DT436" s="2"/>
      <c r="DU436" s="2"/>
      <c r="DV436" s="2"/>
      <c r="DW436" s="2"/>
      <c r="DX436" s="2"/>
      <c r="DY436" s="2"/>
      <c r="DZ436" s="2"/>
      <c r="EA436" s="2"/>
      <c r="EB436" s="2"/>
      <c r="EC436" s="2"/>
      <c r="ED436" s="2"/>
      <c r="EE436" s="2"/>
      <c r="EF436" s="2"/>
      <c r="EG436" s="2"/>
      <c r="EH436" s="2"/>
      <c r="EI436" s="2"/>
      <c r="EJ436" s="2"/>
      <c r="EK436" s="2"/>
      <c r="EL436" s="2"/>
      <c r="EM436" s="2"/>
      <c r="EN436" s="2"/>
      <c r="EO436" s="2"/>
      <c r="EP436" s="2"/>
      <c r="EQ436" s="2"/>
      <c r="ER436" s="2"/>
      <c r="ES436" s="2"/>
      <c r="ET436" s="2"/>
      <c r="EU436" s="2"/>
      <c r="EV436" s="2"/>
      <c r="EW436" s="2"/>
      <c r="EX436" s="2"/>
      <c r="EY436" s="2"/>
      <c r="EZ436" s="2"/>
      <c r="FA436" s="2"/>
      <c r="FB436" s="2"/>
      <c r="FC436" s="2"/>
      <c r="FD436" s="2"/>
      <c r="FE436" s="2"/>
      <c r="FF436" s="2"/>
      <c r="FG436" s="2"/>
      <c r="FH436" s="2"/>
      <c r="FI436" s="2"/>
      <c r="FJ436" s="2"/>
      <c r="FK436" s="2"/>
      <c r="FL436" s="2"/>
      <c r="FM436" s="2"/>
      <c r="FN436" s="2"/>
      <c r="FO436" s="2"/>
      <c r="FP436" s="2"/>
      <c r="FQ436" s="2"/>
      <c r="FR436" s="2"/>
      <c r="FS436" s="2"/>
      <c r="FT436" s="2"/>
      <c r="FU436" s="2"/>
      <c r="FV436" s="2"/>
      <c r="FW436" s="2"/>
      <c r="FX436" s="2"/>
      <c r="FY436" s="2"/>
      <c r="FZ436" s="2"/>
      <c r="GA436" s="2"/>
      <c r="GB436" s="2"/>
      <c r="GC436" s="2"/>
      <c r="GD436" s="2"/>
      <c r="GE436" s="2"/>
      <c r="GF436" s="2"/>
      <c r="GG436" s="2"/>
      <c r="GH436" s="2"/>
      <c r="GI436" s="2"/>
      <c r="GJ436" s="2"/>
      <c r="GK436" s="2"/>
      <c r="GL436" s="2"/>
      <c r="GM436" s="2"/>
      <c r="GN436" s="2"/>
      <c r="GO436" s="2"/>
      <c r="GP436" s="2"/>
      <c r="GQ436" s="2"/>
      <c r="GR436" s="2"/>
    </row>
    <row r="437" spans="1:200" s="10" customFormat="1" ht="57.75" customHeight="1">
      <c r="A437" s="28" t="s">
        <v>65</v>
      </c>
      <c r="B437" s="352"/>
      <c r="C437" s="353"/>
      <c r="D437" s="291" t="s">
        <v>288</v>
      </c>
      <c r="E437" s="292"/>
      <c r="F437" s="293"/>
      <c r="G437" s="291" t="s">
        <v>935</v>
      </c>
      <c r="H437" s="292"/>
      <c r="I437" s="293"/>
      <c r="J437" s="9"/>
    </row>
    <row r="438" spans="1:200" s="10" customFormat="1" ht="60.75" customHeight="1">
      <c r="A438" s="28" t="s">
        <v>372</v>
      </c>
      <c r="B438" s="352"/>
      <c r="C438" s="353"/>
      <c r="D438" s="291" t="s">
        <v>256</v>
      </c>
      <c r="E438" s="292"/>
      <c r="F438" s="293"/>
      <c r="G438" s="291" t="s">
        <v>936</v>
      </c>
      <c r="H438" s="292"/>
      <c r="I438" s="293"/>
      <c r="J438" s="9"/>
    </row>
    <row r="439" spans="1:200" s="10" customFormat="1" ht="39" customHeight="1">
      <c r="A439" s="28" t="s">
        <v>373</v>
      </c>
      <c r="B439" s="352"/>
      <c r="C439" s="353"/>
      <c r="D439" s="291" t="s">
        <v>257</v>
      </c>
      <c r="E439" s="292"/>
      <c r="F439" s="293"/>
      <c r="G439" s="291" t="s">
        <v>937</v>
      </c>
      <c r="H439" s="292"/>
      <c r="I439" s="293"/>
      <c r="J439" s="9"/>
    </row>
    <row r="440" spans="1:200" s="10" customFormat="1" ht="95.25" customHeight="1">
      <c r="A440" s="28" t="s">
        <v>374</v>
      </c>
      <c r="B440" s="31"/>
      <c r="C440" s="32"/>
      <c r="D440" s="291" t="s">
        <v>258</v>
      </c>
      <c r="E440" s="292"/>
      <c r="F440" s="293"/>
      <c r="G440" s="297" t="s">
        <v>1047</v>
      </c>
      <c r="H440" s="298"/>
      <c r="I440" s="299"/>
      <c r="J440" s="9"/>
    </row>
    <row r="441" spans="1:200" s="10" customFormat="1" ht="72" customHeight="1">
      <c r="A441" s="28" t="s">
        <v>375</v>
      </c>
      <c r="B441" s="31"/>
      <c r="C441" s="32"/>
      <c r="D441" s="291" t="s">
        <v>289</v>
      </c>
      <c r="E441" s="292"/>
      <c r="F441" s="293"/>
      <c r="G441" s="291" t="s">
        <v>938</v>
      </c>
      <c r="H441" s="292"/>
      <c r="I441" s="293"/>
      <c r="J441" s="9"/>
    </row>
    <row r="442" spans="1:200" s="10" customFormat="1" ht="81" customHeight="1">
      <c r="A442" s="28" t="s">
        <v>376</v>
      </c>
      <c r="B442" s="31"/>
      <c r="C442" s="32"/>
      <c r="D442" s="291" t="s">
        <v>259</v>
      </c>
      <c r="E442" s="292"/>
      <c r="F442" s="293"/>
      <c r="G442" s="297" t="s">
        <v>1048</v>
      </c>
      <c r="H442" s="298"/>
      <c r="I442" s="299"/>
      <c r="J442" s="9"/>
    </row>
    <row r="443" spans="1:200" s="10" customFormat="1" ht="95.25" customHeight="1">
      <c r="A443" s="28" t="s">
        <v>377</v>
      </c>
      <c r="B443" s="352"/>
      <c r="C443" s="353"/>
      <c r="D443" s="367" t="s">
        <v>290</v>
      </c>
      <c r="E443" s="368"/>
      <c r="F443" s="369"/>
      <c r="G443" s="291" t="s">
        <v>939</v>
      </c>
      <c r="H443" s="292"/>
      <c r="I443" s="293"/>
      <c r="J443" s="9"/>
    </row>
    <row r="444" spans="1:200" s="3" customFormat="1" ht="18" customHeight="1">
      <c r="A444" s="24">
        <v>4</v>
      </c>
      <c r="B444" s="364" t="s">
        <v>260</v>
      </c>
      <c r="C444" s="365"/>
      <c r="D444" s="365"/>
      <c r="E444" s="365"/>
      <c r="F444" s="365"/>
      <c r="G444" s="365"/>
      <c r="H444" s="365"/>
      <c r="I444" s="366"/>
      <c r="J444" s="5"/>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2"/>
      <c r="CA444" s="2"/>
      <c r="CB444" s="2"/>
      <c r="CC444" s="2"/>
      <c r="CD444" s="2"/>
      <c r="CE444" s="2"/>
      <c r="CF444" s="2"/>
      <c r="CG444" s="2"/>
      <c r="CH444" s="2"/>
      <c r="CI444" s="2"/>
      <c r="CJ444" s="2"/>
      <c r="CK444" s="2"/>
      <c r="CL444" s="2"/>
      <c r="CM444" s="2"/>
      <c r="CN444" s="2"/>
      <c r="CO444" s="2"/>
      <c r="CP444" s="2"/>
      <c r="CQ444" s="2"/>
      <c r="CR444" s="2"/>
      <c r="CS444" s="2"/>
      <c r="CT444" s="2"/>
      <c r="CU444" s="2"/>
      <c r="CV444" s="2"/>
      <c r="CW444" s="2"/>
      <c r="CX444" s="2"/>
      <c r="CY444" s="2"/>
      <c r="CZ444" s="2"/>
      <c r="DA444" s="2"/>
      <c r="DB444" s="2"/>
      <c r="DC444" s="2"/>
      <c r="DD444" s="2"/>
      <c r="DE444" s="2"/>
      <c r="DF444" s="2"/>
      <c r="DG444" s="2"/>
      <c r="DH444" s="2"/>
      <c r="DI444" s="2"/>
      <c r="DJ444" s="2"/>
      <c r="DK444" s="2"/>
      <c r="DL444" s="2"/>
      <c r="DM444" s="2"/>
      <c r="DN444" s="2"/>
      <c r="DO444" s="2"/>
      <c r="DP444" s="2"/>
      <c r="DQ444" s="2"/>
      <c r="DR444" s="2"/>
      <c r="DS444" s="2"/>
      <c r="DT444" s="2"/>
      <c r="DU444" s="2"/>
      <c r="DV444" s="2"/>
      <c r="DW444" s="2"/>
      <c r="DX444" s="2"/>
      <c r="DY444" s="2"/>
      <c r="DZ444" s="2"/>
      <c r="EA444" s="2"/>
      <c r="EB444" s="2"/>
      <c r="EC444" s="2"/>
      <c r="ED444" s="2"/>
      <c r="EE444" s="2"/>
      <c r="EF444" s="2"/>
      <c r="EG444" s="2"/>
      <c r="EH444" s="2"/>
      <c r="EI444" s="2"/>
      <c r="EJ444" s="2"/>
      <c r="EK444" s="2"/>
      <c r="EL444" s="2"/>
      <c r="EM444" s="2"/>
      <c r="EN444" s="2"/>
      <c r="EO444" s="2"/>
      <c r="EP444" s="2"/>
      <c r="EQ444" s="2"/>
      <c r="ER444" s="2"/>
      <c r="ES444" s="2"/>
      <c r="ET444" s="2"/>
      <c r="EU444" s="2"/>
      <c r="EV444" s="2"/>
      <c r="EW444" s="2"/>
      <c r="EX444" s="2"/>
      <c r="EY444" s="2"/>
      <c r="EZ444" s="2"/>
      <c r="FA444" s="2"/>
      <c r="FB444" s="2"/>
      <c r="FC444" s="2"/>
      <c r="FD444" s="2"/>
      <c r="FE444" s="2"/>
      <c r="FF444" s="2"/>
      <c r="FG444" s="2"/>
      <c r="FH444" s="2"/>
      <c r="FI444" s="2"/>
      <c r="FJ444" s="2"/>
      <c r="FK444" s="2"/>
      <c r="FL444" s="2"/>
      <c r="FM444" s="2"/>
      <c r="FN444" s="2"/>
      <c r="FO444" s="2"/>
      <c r="FP444" s="2"/>
      <c r="FQ444" s="2"/>
      <c r="FR444" s="2"/>
      <c r="FS444" s="2"/>
      <c r="FT444" s="2"/>
      <c r="FU444" s="2"/>
      <c r="FV444" s="2"/>
      <c r="FW444" s="2"/>
      <c r="FX444" s="2"/>
      <c r="FY444" s="2"/>
      <c r="FZ444" s="2"/>
      <c r="GA444" s="2"/>
      <c r="GB444" s="2"/>
      <c r="GC444" s="2"/>
      <c r="GD444" s="2"/>
      <c r="GE444" s="2"/>
      <c r="GF444" s="2"/>
      <c r="GG444" s="2"/>
      <c r="GH444" s="2"/>
      <c r="GI444" s="2"/>
      <c r="GJ444" s="2"/>
      <c r="GK444" s="2"/>
      <c r="GL444" s="2"/>
      <c r="GM444" s="2"/>
      <c r="GN444" s="2"/>
      <c r="GO444" s="2"/>
      <c r="GP444" s="2"/>
      <c r="GQ444" s="2"/>
      <c r="GR444" s="2"/>
    </row>
    <row r="445" spans="1:200" s="10" customFormat="1" ht="117.75" customHeight="1">
      <c r="A445" s="28" t="s">
        <v>66</v>
      </c>
      <c r="B445" s="352" t="s">
        <v>223</v>
      </c>
      <c r="C445" s="353"/>
      <c r="D445" s="291" t="s">
        <v>291</v>
      </c>
      <c r="E445" s="292"/>
      <c r="F445" s="293"/>
      <c r="G445" s="291" t="s">
        <v>940</v>
      </c>
      <c r="H445" s="292"/>
      <c r="I445" s="293"/>
      <c r="J445" s="9"/>
    </row>
    <row r="446" spans="1:200" s="10" customFormat="1" ht="112.5" customHeight="1">
      <c r="A446" s="28" t="s">
        <v>378</v>
      </c>
      <c r="B446" s="291" t="s">
        <v>225</v>
      </c>
      <c r="C446" s="293"/>
      <c r="D446" s="363" t="s">
        <v>292</v>
      </c>
      <c r="E446" s="363"/>
      <c r="F446" s="363"/>
      <c r="G446" s="291" t="s">
        <v>941</v>
      </c>
      <c r="H446" s="292"/>
      <c r="I446" s="293"/>
      <c r="J446" s="9"/>
    </row>
    <row r="447" spans="1:200" s="10" customFormat="1" ht="72.75" customHeight="1">
      <c r="A447" s="28" t="s">
        <v>379</v>
      </c>
      <c r="B447" s="88" t="s">
        <v>261</v>
      </c>
      <c r="C447" s="89"/>
      <c r="D447" s="363" t="s">
        <v>293</v>
      </c>
      <c r="E447" s="363"/>
      <c r="F447" s="363"/>
      <c r="G447" s="291" t="s">
        <v>942</v>
      </c>
      <c r="H447" s="292"/>
      <c r="I447" s="293"/>
      <c r="J447" s="9"/>
    </row>
    <row r="448" spans="1:200" s="10" customFormat="1" ht="124.5" customHeight="1">
      <c r="A448" s="28" t="s">
        <v>380</v>
      </c>
      <c r="B448" s="352" t="s">
        <v>352</v>
      </c>
      <c r="C448" s="353"/>
      <c r="D448" s="291" t="s">
        <v>294</v>
      </c>
      <c r="E448" s="292"/>
      <c r="F448" s="293"/>
      <c r="G448" s="291" t="s">
        <v>943</v>
      </c>
      <c r="H448" s="292"/>
      <c r="I448" s="293"/>
      <c r="J448" s="9"/>
    </row>
    <row r="449" spans="1:10" s="10" customFormat="1" ht="72.75" customHeight="1">
      <c r="A449" s="28" t="s">
        <v>381</v>
      </c>
      <c r="B449" s="352" t="s">
        <v>353</v>
      </c>
      <c r="C449" s="353"/>
      <c r="D449" s="291" t="s">
        <v>295</v>
      </c>
      <c r="E449" s="292"/>
      <c r="F449" s="293"/>
      <c r="G449" s="291" t="s">
        <v>944</v>
      </c>
      <c r="H449" s="292"/>
      <c r="I449" s="293"/>
      <c r="J449" s="9"/>
    </row>
    <row r="450" spans="1:10" s="10" customFormat="1" ht="105" customHeight="1">
      <c r="A450" s="28" t="s">
        <v>382</v>
      </c>
      <c r="B450" s="352" t="s">
        <v>296</v>
      </c>
      <c r="C450" s="353"/>
      <c r="D450" s="291" t="s">
        <v>297</v>
      </c>
      <c r="E450" s="292"/>
      <c r="F450" s="293"/>
      <c r="G450" s="297" t="s">
        <v>945</v>
      </c>
      <c r="H450" s="298"/>
      <c r="I450" s="299"/>
      <c r="J450" s="9"/>
    </row>
    <row r="451" spans="1:10" s="10" customFormat="1" ht="53.25" customHeight="1">
      <c r="A451" s="28" t="s">
        <v>383</v>
      </c>
      <c r="B451" s="352" t="s">
        <v>120</v>
      </c>
      <c r="C451" s="353"/>
      <c r="D451" s="291" t="s">
        <v>262</v>
      </c>
      <c r="E451" s="292"/>
      <c r="F451" s="293"/>
      <c r="G451" s="291" t="s">
        <v>946</v>
      </c>
      <c r="H451" s="292"/>
      <c r="I451" s="293"/>
      <c r="J451" s="9"/>
    </row>
    <row r="452" spans="1:10" s="10" customFormat="1" ht="54" customHeight="1">
      <c r="A452" s="28" t="s">
        <v>384</v>
      </c>
      <c r="B452" s="352" t="s">
        <v>84</v>
      </c>
      <c r="C452" s="353"/>
      <c r="D452" s="291" t="s">
        <v>298</v>
      </c>
      <c r="E452" s="292"/>
      <c r="F452" s="293"/>
      <c r="G452" s="291" t="s">
        <v>947</v>
      </c>
      <c r="H452" s="292"/>
      <c r="I452" s="293"/>
      <c r="J452" s="9"/>
    </row>
    <row r="453" spans="1:10" s="10" customFormat="1" ht="132" customHeight="1">
      <c r="A453" s="28" t="s">
        <v>385</v>
      </c>
      <c r="B453" s="352" t="s">
        <v>231</v>
      </c>
      <c r="C453" s="353"/>
      <c r="D453" s="291" t="s">
        <v>263</v>
      </c>
      <c r="E453" s="292"/>
      <c r="F453" s="293"/>
      <c r="G453" s="291" t="s">
        <v>948</v>
      </c>
      <c r="H453" s="292"/>
      <c r="I453" s="293"/>
      <c r="J453" s="9"/>
    </row>
    <row r="454" spans="1:10" s="10" customFormat="1" ht="148.5" customHeight="1">
      <c r="A454" s="28" t="s">
        <v>386</v>
      </c>
      <c r="B454" s="352" t="s">
        <v>264</v>
      </c>
      <c r="C454" s="353"/>
      <c r="D454" s="291" t="s">
        <v>299</v>
      </c>
      <c r="E454" s="292"/>
      <c r="F454" s="293"/>
      <c r="G454" s="291" t="s">
        <v>1083</v>
      </c>
      <c r="H454" s="292"/>
      <c r="I454" s="293"/>
      <c r="J454" s="9"/>
    </row>
    <row r="455" spans="1:10" s="10" customFormat="1" ht="130.5" customHeight="1">
      <c r="A455" s="28" t="s">
        <v>387</v>
      </c>
      <c r="B455" s="300" t="s">
        <v>227</v>
      </c>
      <c r="C455" s="301"/>
      <c r="D455" s="291" t="s">
        <v>55</v>
      </c>
      <c r="E455" s="292"/>
      <c r="F455" s="293"/>
      <c r="G455" s="302" t="s">
        <v>1056</v>
      </c>
      <c r="H455" s="303"/>
      <c r="I455" s="304"/>
      <c r="J455" s="9"/>
    </row>
    <row r="456" spans="1:10" s="10" customFormat="1" ht="85.5" customHeight="1">
      <c r="A456" s="28" t="s">
        <v>388</v>
      </c>
      <c r="B456" s="291" t="s">
        <v>300</v>
      </c>
      <c r="C456" s="293"/>
      <c r="D456" s="291" t="s">
        <v>265</v>
      </c>
      <c r="E456" s="292"/>
      <c r="F456" s="293"/>
      <c r="G456" s="291" t="s">
        <v>950</v>
      </c>
      <c r="H456" s="292"/>
      <c r="I456" s="293"/>
      <c r="J456" s="9"/>
    </row>
    <row r="457" spans="1:10" s="10" customFormat="1" ht="125.25" customHeight="1">
      <c r="A457" s="28" t="s">
        <v>389</v>
      </c>
      <c r="B457" s="300" t="s">
        <v>266</v>
      </c>
      <c r="C457" s="301"/>
      <c r="D457" s="291" t="s">
        <v>301</v>
      </c>
      <c r="E457" s="292"/>
      <c r="F457" s="293"/>
      <c r="G457" s="291" t="s">
        <v>1055</v>
      </c>
      <c r="H457" s="292"/>
      <c r="I457" s="293"/>
      <c r="J457" s="9"/>
    </row>
    <row r="458" spans="1:10" s="10" customFormat="1" ht="55.5" customHeight="1">
      <c r="A458" s="28" t="s">
        <v>390</v>
      </c>
      <c r="B458" s="291" t="s">
        <v>237</v>
      </c>
      <c r="C458" s="293"/>
      <c r="D458" s="300" t="s">
        <v>302</v>
      </c>
      <c r="E458" s="345"/>
      <c r="F458" s="301"/>
      <c r="G458" s="291" t="s">
        <v>951</v>
      </c>
      <c r="H458" s="292"/>
      <c r="I458" s="293"/>
      <c r="J458" s="9"/>
    </row>
    <row r="459" spans="1:10" s="10" customFormat="1" ht="95.25" customHeight="1">
      <c r="A459" s="28" t="s">
        <v>391</v>
      </c>
      <c r="B459" s="300" t="s">
        <v>239</v>
      </c>
      <c r="C459" s="301"/>
      <c r="D459" s="291" t="s">
        <v>55</v>
      </c>
      <c r="E459" s="292"/>
      <c r="F459" s="293"/>
      <c r="G459" s="302" t="s">
        <v>1049</v>
      </c>
      <c r="H459" s="303"/>
      <c r="I459" s="304"/>
      <c r="J459" s="9"/>
    </row>
    <row r="460" spans="1:10" s="10" customFormat="1" ht="175.5" customHeight="1">
      <c r="A460" s="28" t="s">
        <v>392</v>
      </c>
      <c r="B460" s="291" t="s">
        <v>241</v>
      </c>
      <c r="C460" s="293"/>
      <c r="D460" s="291" t="s">
        <v>303</v>
      </c>
      <c r="E460" s="292"/>
      <c r="F460" s="293"/>
      <c r="G460" s="297" t="s">
        <v>954</v>
      </c>
      <c r="H460" s="298"/>
      <c r="I460" s="299"/>
      <c r="J460" s="9"/>
    </row>
    <row r="461" spans="1:10" s="10" customFormat="1" ht="60" customHeight="1">
      <c r="A461" s="28" t="s">
        <v>393</v>
      </c>
      <c r="B461" s="291" t="s">
        <v>269</v>
      </c>
      <c r="C461" s="293"/>
      <c r="D461" s="291" t="s">
        <v>304</v>
      </c>
      <c r="E461" s="292"/>
      <c r="F461" s="293"/>
      <c r="G461" s="302" t="s">
        <v>952</v>
      </c>
      <c r="H461" s="303"/>
      <c r="I461" s="304"/>
      <c r="J461" s="9"/>
    </row>
    <row r="462" spans="1:10" s="10" customFormat="1" ht="79.5" customHeight="1">
      <c r="A462" s="28" t="s">
        <v>394</v>
      </c>
      <c r="B462" s="300" t="s">
        <v>267</v>
      </c>
      <c r="C462" s="301"/>
      <c r="D462" s="291" t="s">
        <v>305</v>
      </c>
      <c r="E462" s="292"/>
      <c r="F462" s="293"/>
      <c r="G462" s="291" t="s">
        <v>953</v>
      </c>
      <c r="H462" s="292"/>
      <c r="I462" s="293"/>
      <c r="J462" s="9"/>
    </row>
    <row r="463" spans="1:10" s="10" customFormat="1" ht="85.5" customHeight="1">
      <c r="A463" s="28" t="s">
        <v>395</v>
      </c>
      <c r="B463" s="291" t="s">
        <v>230</v>
      </c>
      <c r="C463" s="293"/>
      <c r="D463" s="291" t="s">
        <v>268</v>
      </c>
      <c r="E463" s="292"/>
      <c r="F463" s="293"/>
      <c r="G463" s="291" t="s">
        <v>955</v>
      </c>
      <c r="H463" s="292"/>
      <c r="I463" s="293"/>
      <c r="J463" s="9"/>
    </row>
    <row r="464" spans="1:10" s="10" customFormat="1" ht="126.75" customHeight="1">
      <c r="A464" s="28" t="s">
        <v>396</v>
      </c>
      <c r="B464" s="291" t="s">
        <v>233</v>
      </c>
      <c r="C464" s="293"/>
      <c r="D464" s="291" t="s">
        <v>55</v>
      </c>
      <c r="E464" s="292"/>
      <c r="F464" s="293"/>
      <c r="G464" s="294" t="s">
        <v>1084</v>
      </c>
      <c r="H464" s="295"/>
      <c r="I464" s="296"/>
      <c r="J464" s="9"/>
    </row>
    <row r="465" spans="1:10" s="10" customFormat="1" ht="204" customHeight="1">
      <c r="A465" s="28" t="s">
        <v>397</v>
      </c>
      <c r="B465" s="291" t="s">
        <v>306</v>
      </c>
      <c r="C465" s="293"/>
      <c r="D465" s="291" t="s">
        <v>307</v>
      </c>
      <c r="E465" s="292"/>
      <c r="F465" s="293"/>
      <c r="G465" s="294" t="s">
        <v>1052</v>
      </c>
      <c r="H465" s="295"/>
      <c r="I465" s="296"/>
      <c r="J465" s="9"/>
    </row>
    <row r="466" spans="1:10" s="10" customFormat="1" ht="80.25" customHeight="1">
      <c r="A466" s="28" t="s">
        <v>398</v>
      </c>
      <c r="B466" s="291" t="s">
        <v>275</v>
      </c>
      <c r="C466" s="293"/>
      <c r="D466" s="291" t="s">
        <v>246</v>
      </c>
      <c r="E466" s="292"/>
      <c r="F466" s="293"/>
      <c r="G466" s="302" t="s">
        <v>1051</v>
      </c>
      <c r="H466" s="303"/>
      <c r="I466" s="304"/>
      <c r="J466" s="9"/>
    </row>
    <row r="467" spans="1:10" s="10" customFormat="1" ht="69" customHeight="1">
      <c r="A467" s="28" t="s">
        <v>399</v>
      </c>
      <c r="B467" s="300" t="s">
        <v>270</v>
      </c>
      <c r="C467" s="301"/>
      <c r="D467" s="291" t="s">
        <v>308</v>
      </c>
      <c r="E467" s="292"/>
      <c r="F467" s="293"/>
      <c r="G467" s="291" t="s">
        <v>959</v>
      </c>
      <c r="H467" s="292"/>
      <c r="I467" s="293"/>
      <c r="J467" s="9"/>
    </row>
    <row r="468" spans="1:10" s="10" customFormat="1" ht="120" customHeight="1">
      <c r="A468" s="28" t="s">
        <v>400</v>
      </c>
      <c r="B468" s="291" t="s">
        <v>273</v>
      </c>
      <c r="C468" s="293"/>
      <c r="D468" s="291" t="s">
        <v>274</v>
      </c>
      <c r="E468" s="292"/>
      <c r="F468" s="293"/>
      <c r="G468" s="291" t="s">
        <v>1085</v>
      </c>
      <c r="H468" s="292"/>
      <c r="I468" s="293"/>
      <c r="J468" s="9"/>
    </row>
    <row r="469" spans="1:10" s="10" customFormat="1" ht="42.75" customHeight="1">
      <c r="A469" s="28" t="s">
        <v>401</v>
      </c>
      <c r="B469" s="291" t="s">
        <v>248</v>
      </c>
      <c r="C469" s="293"/>
      <c r="D469" s="58" t="s">
        <v>249</v>
      </c>
      <c r="E469" s="90"/>
      <c r="F469" s="59"/>
      <c r="G469" s="291" t="s">
        <v>956</v>
      </c>
      <c r="H469" s="292"/>
      <c r="I469" s="293"/>
      <c r="J469" s="9"/>
    </row>
    <row r="470" spans="1:10" s="10" customFormat="1" ht="60.6" customHeight="1">
      <c r="A470" s="28" t="s">
        <v>402</v>
      </c>
      <c r="B470" s="291" t="s">
        <v>309</v>
      </c>
      <c r="C470" s="293"/>
      <c r="D470" s="58" t="s">
        <v>310</v>
      </c>
      <c r="E470" s="90"/>
      <c r="F470" s="59"/>
      <c r="G470" s="297" t="s">
        <v>1053</v>
      </c>
      <c r="H470" s="298"/>
      <c r="I470" s="299"/>
      <c r="J470" s="9"/>
    </row>
    <row r="471" spans="1:10" s="10" customFormat="1" ht="93.75" customHeight="1">
      <c r="A471" s="28" t="s">
        <v>11</v>
      </c>
      <c r="B471" s="297" t="s">
        <v>271</v>
      </c>
      <c r="C471" s="299"/>
      <c r="D471" s="297" t="s">
        <v>272</v>
      </c>
      <c r="E471" s="298"/>
      <c r="F471" s="299"/>
      <c r="G471" s="291" t="s">
        <v>1086</v>
      </c>
      <c r="H471" s="292"/>
      <c r="I471" s="293"/>
      <c r="J471" s="9"/>
    </row>
    <row r="472" spans="1:10">
      <c r="A472" s="7"/>
      <c r="B472" s="60"/>
      <c r="C472" s="1"/>
      <c r="D472" s="4"/>
      <c r="E472" s="1"/>
      <c r="F472" s="1"/>
      <c r="G472" s="1"/>
      <c r="H472" s="1"/>
      <c r="I472" s="1"/>
    </row>
    <row r="473" spans="1:10" s="3" customFormat="1">
      <c r="A473" s="92"/>
      <c r="B473" s="93"/>
      <c r="C473" s="93"/>
      <c r="D473" s="94"/>
      <c r="E473" s="93"/>
      <c r="F473" s="93"/>
      <c r="G473" s="9"/>
      <c r="H473" s="9"/>
      <c r="I473" s="9"/>
      <c r="J473" s="9"/>
    </row>
    <row r="474" spans="1:10" s="10" customFormat="1" ht="36" customHeight="1">
      <c r="A474" s="471" t="s">
        <v>1054</v>
      </c>
      <c r="B474" s="472"/>
      <c r="C474" s="472"/>
      <c r="D474" s="472"/>
      <c r="E474" s="472"/>
      <c r="F474" s="472"/>
      <c r="G474" s="43"/>
      <c r="H474" s="43"/>
      <c r="I474" s="43"/>
      <c r="J474" s="9"/>
    </row>
    <row r="475" spans="1:10" s="10" customFormat="1" ht="21.75" customHeight="1">
      <c r="A475" s="473" t="s">
        <v>403</v>
      </c>
      <c r="B475" s="474"/>
      <c r="C475" s="474"/>
      <c r="D475" s="474"/>
      <c r="E475" s="474"/>
      <c r="F475" s="474"/>
      <c r="G475" s="95"/>
      <c r="H475" s="95"/>
      <c r="I475" s="95"/>
      <c r="J475" s="9"/>
    </row>
    <row r="476" spans="1:10" s="10" customFormat="1" ht="71.25" customHeight="1">
      <c r="A476" s="44" t="s">
        <v>86</v>
      </c>
      <c r="B476" s="45" t="s">
        <v>0</v>
      </c>
      <c r="C476" s="45" t="s">
        <v>1</v>
      </c>
      <c r="D476" s="45" t="s">
        <v>49</v>
      </c>
      <c r="E476" s="45" t="s">
        <v>2</v>
      </c>
      <c r="F476" s="45" t="s">
        <v>3</v>
      </c>
      <c r="G476" s="45" t="s">
        <v>4</v>
      </c>
      <c r="H476" s="45" t="s">
        <v>5</v>
      </c>
      <c r="I476" s="45" t="s">
        <v>6</v>
      </c>
      <c r="J476" s="9"/>
    </row>
    <row r="477" spans="1:10" s="10" customFormat="1">
      <c r="A477" s="25">
        <v>1</v>
      </c>
      <c r="B477" s="33">
        <v>2</v>
      </c>
      <c r="C477" s="46">
        <v>3</v>
      </c>
      <c r="D477" s="33">
        <v>4</v>
      </c>
      <c r="E477" s="46">
        <v>5</v>
      </c>
      <c r="F477" s="46">
        <v>6</v>
      </c>
      <c r="G477" s="46">
        <v>7</v>
      </c>
      <c r="H477" s="46">
        <v>8</v>
      </c>
      <c r="I477" s="46">
        <v>9</v>
      </c>
      <c r="J477" s="9"/>
    </row>
    <row r="478" spans="1:10" s="10" customFormat="1" ht="87.75" customHeight="1">
      <c r="A478" s="25" t="s">
        <v>7</v>
      </c>
      <c r="B478" s="83" t="s">
        <v>354</v>
      </c>
      <c r="C478" s="96" t="s">
        <v>87</v>
      </c>
      <c r="D478" s="86">
        <v>5000</v>
      </c>
      <c r="E478" s="27"/>
      <c r="F478" s="27"/>
      <c r="G478" s="27"/>
      <c r="H478" s="27"/>
      <c r="I478" s="27"/>
      <c r="J478" s="3"/>
    </row>
    <row r="479" spans="1:10" s="10" customFormat="1" ht="25.5">
      <c r="A479" s="25" t="s">
        <v>62</v>
      </c>
      <c r="B479" s="189" t="s">
        <v>826</v>
      </c>
      <c r="C479" s="27"/>
      <c r="D479" s="33"/>
      <c r="E479" s="231">
        <v>12</v>
      </c>
      <c r="F479" s="231" t="s">
        <v>831</v>
      </c>
      <c r="G479" s="232">
        <v>125</v>
      </c>
      <c r="H479" s="232">
        <f>G479*E479</f>
        <v>1500</v>
      </c>
      <c r="I479" s="232">
        <f>H479*1.05</f>
        <v>1575</v>
      </c>
      <c r="J479" s="9"/>
    </row>
    <row r="480" spans="1:10" s="10" customFormat="1">
      <c r="A480" s="25" t="s">
        <v>503</v>
      </c>
      <c r="B480" s="189" t="s">
        <v>827</v>
      </c>
      <c r="C480" s="27"/>
      <c r="D480" s="33"/>
      <c r="E480" s="231">
        <v>12</v>
      </c>
      <c r="F480" s="231" t="s">
        <v>832</v>
      </c>
      <c r="G480" s="232">
        <v>155</v>
      </c>
      <c r="H480" s="232">
        <f t="shared" ref="H480:H483" si="37">G480*E480</f>
        <v>1860</v>
      </c>
      <c r="I480" s="232">
        <f t="shared" ref="I480:I482" si="38">H480*1.05</f>
        <v>1953</v>
      </c>
      <c r="J480" s="9"/>
    </row>
    <row r="481" spans="1:13" s="10" customFormat="1">
      <c r="A481" s="25" t="s">
        <v>504</v>
      </c>
      <c r="B481" s="189" t="s">
        <v>828</v>
      </c>
      <c r="C481" s="27"/>
      <c r="D481" s="33"/>
      <c r="E481" s="231">
        <v>12</v>
      </c>
      <c r="F481" s="231" t="s">
        <v>833</v>
      </c>
      <c r="G481" s="232">
        <v>90</v>
      </c>
      <c r="H481" s="232">
        <f t="shared" si="37"/>
        <v>1080</v>
      </c>
      <c r="I481" s="232">
        <f t="shared" si="38"/>
        <v>1134</v>
      </c>
      <c r="J481" s="9"/>
    </row>
    <row r="482" spans="1:13" s="10" customFormat="1" ht="25.5">
      <c r="A482" s="25" t="s">
        <v>527</v>
      </c>
      <c r="B482" s="189" t="s">
        <v>829</v>
      </c>
      <c r="C482" s="27"/>
      <c r="D482" s="33"/>
      <c r="E482" s="231">
        <v>28</v>
      </c>
      <c r="F482" s="231" t="s">
        <v>989</v>
      </c>
      <c r="G482" s="232">
        <v>65</v>
      </c>
      <c r="H482" s="232">
        <f t="shared" si="37"/>
        <v>1820</v>
      </c>
      <c r="I482" s="232">
        <f t="shared" si="38"/>
        <v>1911</v>
      </c>
      <c r="J482" s="21"/>
    </row>
    <row r="483" spans="1:13" s="10" customFormat="1">
      <c r="A483" s="25" t="s">
        <v>528</v>
      </c>
      <c r="B483" s="189" t="s">
        <v>830</v>
      </c>
      <c r="C483" s="27"/>
      <c r="D483" s="33"/>
      <c r="E483" s="231">
        <v>3</v>
      </c>
      <c r="F483" s="231" t="s">
        <v>506</v>
      </c>
      <c r="G483" s="232">
        <v>189</v>
      </c>
      <c r="H483" s="232">
        <f t="shared" si="37"/>
        <v>567</v>
      </c>
      <c r="I483" s="232">
        <f>H483*1.21</f>
        <v>686.06999999999994</v>
      </c>
    </row>
    <row r="484" spans="1:13" s="10" customFormat="1" ht="14.25" customHeight="1">
      <c r="A484" s="336" t="s">
        <v>430</v>
      </c>
      <c r="B484" s="337"/>
      <c r="C484" s="337"/>
      <c r="D484" s="337"/>
      <c r="E484" s="337"/>
      <c r="F484" s="337"/>
      <c r="G484" s="338"/>
      <c r="H484" s="253">
        <f>SUM(H479:H483)</f>
        <v>6827</v>
      </c>
      <c r="I484" s="253">
        <f>SUM(I479:I483)</f>
        <v>7259.07</v>
      </c>
      <c r="J484" s="290"/>
    </row>
    <row r="485" spans="1:13" s="10" customFormat="1" ht="16.5" customHeight="1">
      <c r="A485" s="426" t="s">
        <v>50</v>
      </c>
      <c r="B485" s="426"/>
      <c r="C485" s="426"/>
      <c r="D485" s="426"/>
      <c r="E485" s="426"/>
      <c r="F485" s="426"/>
      <c r="G485" s="426"/>
      <c r="H485" s="426"/>
      <c r="I485" s="426"/>
      <c r="J485" s="9"/>
    </row>
    <row r="486" spans="1:13" s="10" customFormat="1" ht="16.5" customHeight="1">
      <c r="A486" s="371" t="s">
        <v>407</v>
      </c>
      <c r="B486" s="371"/>
      <c r="C486" s="371"/>
      <c r="D486" s="371"/>
      <c r="E486" s="371"/>
      <c r="F486" s="371"/>
      <c r="G486" s="371"/>
      <c r="H486" s="371"/>
      <c r="I486" s="371"/>
      <c r="J486" s="9"/>
    </row>
    <row r="487" spans="1:13" s="10" customFormat="1" ht="16.5" customHeight="1">
      <c r="A487" s="371" t="s">
        <v>51</v>
      </c>
      <c r="B487" s="371"/>
      <c r="C487" s="371"/>
      <c r="D487" s="371"/>
      <c r="E487" s="371"/>
      <c r="F487" s="371"/>
      <c r="G487" s="371"/>
      <c r="H487" s="371"/>
      <c r="I487" s="371"/>
      <c r="J487" s="6"/>
      <c r="K487" s="6"/>
      <c r="L487" s="6"/>
    </row>
    <row r="488" spans="1:13" s="10" customFormat="1" ht="29.25" customHeight="1">
      <c r="A488" s="371" t="s">
        <v>412</v>
      </c>
      <c r="B488" s="371"/>
      <c r="C488" s="371"/>
      <c r="D488" s="371"/>
      <c r="E488" s="371"/>
      <c r="F488" s="371"/>
      <c r="G488" s="371"/>
      <c r="H488" s="371"/>
      <c r="I488" s="371"/>
      <c r="J488" s="100"/>
      <c r="K488" s="100"/>
      <c r="L488" s="100"/>
    </row>
    <row r="489" spans="1:13" s="10" customFormat="1" ht="16.5" customHeight="1">
      <c r="A489" s="371" t="s">
        <v>316</v>
      </c>
      <c r="B489" s="371"/>
      <c r="C489" s="371"/>
      <c r="D489" s="371"/>
      <c r="E489" s="371"/>
      <c r="F489" s="371"/>
      <c r="G489" s="371"/>
      <c r="H489" s="371"/>
      <c r="I489" s="371"/>
      <c r="J489" s="100"/>
      <c r="K489" s="100"/>
      <c r="L489" s="100"/>
    </row>
    <row r="490" spans="1:13" s="10" customFormat="1" ht="15.75" customHeight="1">
      <c r="A490" s="371" t="s">
        <v>429</v>
      </c>
      <c r="B490" s="371"/>
      <c r="C490" s="371"/>
      <c r="D490" s="371"/>
      <c r="E490" s="371"/>
      <c r="F490" s="371"/>
      <c r="G490" s="371"/>
      <c r="H490" s="371"/>
      <c r="I490" s="371"/>
      <c r="J490" s="6"/>
      <c r="K490" s="6"/>
      <c r="L490" s="6"/>
    </row>
    <row r="491" spans="1:13" s="10" customFormat="1" ht="15.75" customHeight="1">
      <c r="A491" s="371" t="s">
        <v>413</v>
      </c>
      <c r="B491" s="371"/>
      <c r="C491" s="371"/>
      <c r="D491" s="371"/>
      <c r="E491" s="371"/>
      <c r="F491" s="371"/>
      <c r="G491" s="371"/>
      <c r="H491" s="371"/>
      <c r="I491" s="371"/>
      <c r="J491" s="6"/>
      <c r="K491" s="442"/>
      <c r="L491" s="443"/>
      <c r="M491" s="443"/>
    </row>
    <row r="492" spans="1:13" s="11" customFormat="1" ht="26.25" customHeight="1">
      <c r="A492" s="379" t="s">
        <v>420</v>
      </c>
      <c r="B492" s="379"/>
      <c r="C492" s="379"/>
      <c r="D492" s="379"/>
      <c r="E492" s="379"/>
      <c r="F492" s="379"/>
      <c r="G492" s="379"/>
      <c r="H492" s="379"/>
      <c r="I492" s="379"/>
      <c r="J492" s="60"/>
      <c r="K492" s="60"/>
      <c r="L492" s="60"/>
      <c r="M492" s="60"/>
    </row>
    <row r="493" spans="1:13" s="101" customFormat="1" ht="55.5" customHeight="1">
      <c r="A493" s="384" t="s">
        <v>410</v>
      </c>
      <c r="B493" s="385"/>
      <c r="C493" s="385"/>
      <c r="D493" s="385"/>
      <c r="E493" s="385"/>
      <c r="F493" s="385"/>
      <c r="G493" s="385"/>
      <c r="H493" s="385"/>
      <c r="I493" s="385"/>
    </row>
    <row r="494" spans="1:13" s="101" customFormat="1" ht="54" customHeight="1">
      <c r="A494" s="384" t="s">
        <v>425</v>
      </c>
      <c r="B494" s="385"/>
      <c r="C494" s="385"/>
      <c r="D494" s="385"/>
      <c r="E494" s="385"/>
      <c r="F494" s="385"/>
      <c r="G494" s="385"/>
      <c r="H494" s="385"/>
      <c r="I494" s="385"/>
    </row>
    <row r="495" spans="1:13" s="101" customFormat="1" ht="14.25" customHeight="1">
      <c r="A495" s="384" t="s">
        <v>428</v>
      </c>
      <c r="B495" s="385"/>
      <c r="C495" s="385"/>
      <c r="D495" s="385"/>
      <c r="E495" s="385"/>
      <c r="F495" s="385"/>
      <c r="G495" s="385"/>
      <c r="H495" s="385"/>
      <c r="I495" s="385"/>
    </row>
    <row r="496" spans="1:13" s="101" customFormat="1" ht="15" customHeight="1">
      <c r="A496" s="384" t="s">
        <v>418</v>
      </c>
      <c r="B496" s="385"/>
      <c r="C496" s="385"/>
      <c r="D496" s="385"/>
      <c r="E496" s="385"/>
      <c r="F496" s="385"/>
      <c r="G496" s="385"/>
      <c r="H496" s="385"/>
      <c r="I496" s="385"/>
    </row>
    <row r="497" spans="1:10" s="10" customFormat="1" ht="17.25" customHeight="1">
      <c r="A497" s="463" t="s">
        <v>411</v>
      </c>
      <c r="B497" s="463"/>
      <c r="C497" s="463"/>
      <c r="D497" s="463"/>
      <c r="E497" s="463"/>
      <c r="F497" s="463"/>
      <c r="G497" s="34"/>
      <c r="H497" s="34"/>
      <c r="I497" s="35"/>
      <c r="J497" s="9"/>
    </row>
    <row r="498" spans="1:10" s="10" customFormat="1" ht="76.5" customHeight="1">
      <c r="A498" s="40" t="s">
        <v>52</v>
      </c>
      <c r="B498" s="346" t="s">
        <v>53</v>
      </c>
      <c r="C498" s="348"/>
      <c r="D498" s="346" t="s">
        <v>54</v>
      </c>
      <c r="E498" s="347"/>
      <c r="F498" s="348"/>
      <c r="G498" s="349" t="s">
        <v>435</v>
      </c>
      <c r="H498" s="350"/>
      <c r="I498" s="351"/>
      <c r="J498" s="9"/>
    </row>
    <row r="499" spans="1:10" s="10" customFormat="1" ht="15" customHeight="1">
      <c r="A499" s="97" t="s">
        <v>88</v>
      </c>
      <c r="B499" s="349" t="s">
        <v>89</v>
      </c>
      <c r="C499" s="351"/>
      <c r="D499" s="464" t="s">
        <v>90</v>
      </c>
      <c r="E499" s="465"/>
      <c r="F499" s="466"/>
      <c r="G499" s="467"/>
      <c r="H499" s="461"/>
      <c r="I499" s="462"/>
      <c r="J499" s="9"/>
    </row>
    <row r="500" spans="1:10" s="10" customFormat="1" ht="34.5" customHeight="1">
      <c r="A500" s="23">
        <v>1</v>
      </c>
      <c r="B500" s="291" t="s">
        <v>422</v>
      </c>
      <c r="C500" s="293"/>
      <c r="D500" s="291" t="s">
        <v>421</v>
      </c>
      <c r="E500" s="292"/>
      <c r="F500" s="293"/>
      <c r="G500" s="458" t="s">
        <v>489</v>
      </c>
      <c r="H500" s="459"/>
      <c r="I500" s="460"/>
      <c r="J500" s="9"/>
    </row>
    <row r="501" spans="1:10" s="10" customFormat="1" ht="46.5" customHeight="1">
      <c r="A501" s="23">
        <v>2</v>
      </c>
      <c r="B501" s="291" t="s">
        <v>100</v>
      </c>
      <c r="C501" s="293"/>
      <c r="D501" s="446" t="s">
        <v>355</v>
      </c>
      <c r="E501" s="447"/>
      <c r="F501" s="448"/>
      <c r="G501" s="455"/>
      <c r="H501" s="456"/>
      <c r="I501" s="457"/>
      <c r="J501" s="9"/>
    </row>
    <row r="502" spans="1:10" s="10" customFormat="1" ht="28.5" customHeight="1">
      <c r="A502" s="23">
        <v>3</v>
      </c>
      <c r="B502" s="291" t="s">
        <v>91</v>
      </c>
      <c r="C502" s="293"/>
      <c r="D502" s="291" t="s">
        <v>92</v>
      </c>
      <c r="E502" s="292"/>
      <c r="F502" s="293"/>
      <c r="G502" s="455"/>
      <c r="H502" s="456"/>
      <c r="I502" s="457"/>
      <c r="J502" s="9"/>
    </row>
    <row r="503" spans="1:10" s="10" customFormat="1" ht="21" customHeight="1">
      <c r="A503" s="23">
        <v>4</v>
      </c>
      <c r="B503" s="291" t="s">
        <v>85</v>
      </c>
      <c r="C503" s="293"/>
      <c r="D503" s="291" t="s">
        <v>356</v>
      </c>
      <c r="E503" s="292"/>
      <c r="F503" s="293"/>
      <c r="G503" s="455"/>
      <c r="H503" s="461"/>
      <c r="I503" s="462"/>
      <c r="J503" s="9"/>
    </row>
    <row r="504" spans="1:10" s="10" customFormat="1" ht="19.5" customHeight="1">
      <c r="A504" s="23">
        <v>5</v>
      </c>
      <c r="B504" s="291" t="s">
        <v>103</v>
      </c>
      <c r="C504" s="293"/>
      <c r="D504" s="291" t="s">
        <v>104</v>
      </c>
      <c r="E504" s="292"/>
      <c r="F504" s="293"/>
      <c r="G504" s="455"/>
      <c r="H504" s="461"/>
      <c r="I504" s="462"/>
      <c r="J504" s="9"/>
    </row>
    <row r="505" spans="1:10" s="10" customFormat="1" ht="29.25" customHeight="1">
      <c r="A505" s="98">
        <v>6</v>
      </c>
      <c r="B505" s="291" t="s">
        <v>93</v>
      </c>
      <c r="C505" s="293"/>
      <c r="D505" s="291" t="s">
        <v>94</v>
      </c>
      <c r="E505" s="292"/>
      <c r="F505" s="293"/>
      <c r="G505" s="455"/>
      <c r="H505" s="456"/>
      <c r="I505" s="457"/>
      <c r="J505" s="9"/>
    </row>
    <row r="506" spans="1:10" s="10" customFormat="1" ht="20.25" customHeight="1">
      <c r="A506" s="98">
        <v>7</v>
      </c>
      <c r="B506" s="291" t="s">
        <v>95</v>
      </c>
      <c r="C506" s="293"/>
      <c r="D506" s="291" t="s">
        <v>484</v>
      </c>
      <c r="E506" s="292"/>
      <c r="F506" s="293"/>
      <c r="G506" s="455"/>
      <c r="H506" s="456"/>
      <c r="I506" s="457"/>
      <c r="J506" s="9"/>
    </row>
    <row r="507" spans="1:10" s="10" customFormat="1" ht="16.5" customHeight="1">
      <c r="A507" s="98">
        <v>8</v>
      </c>
      <c r="B507" s="291" t="s">
        <v>357</v>
      </c>
      <c r="C507" s="293"/>
      <c r="D507" s="291" t="s">
        <v>358</v>
      </c>
      <c r="E507" s="292"/>
      <c r="F507" s="293"/>
      <c r="G507" s="455"/>
      <c r="H507" s="456"/>
      <c r="I507" s="457"/>
      <c r="J507" s="9"/>
    </row>
    <row r="508" spans="1:10" s="10" customFormat="1" ht="20.25" customHeight="1">
      <c r="A508" s="449">
        <v>9</v>
      </c>
      <c r="B508" s="451" t="s">
        <v>96</v>
      </c>
      <c r="C508" s="452"/>
      <c r="D508" s="291" t="s">
        <v>101</v>
      </c>
      <c r="E508" s="292"/>
      <c r="F508" s="293"/>
      <c r="G508" s="455"/>
      <c r="H508" s="456"/>
      <c r="I508" s="457"/>
      <c r="J508" s="9"/>
    </row>
    <row r="509" spans="1:10" s="10" customFormat="1" ht="18" customHeight="1">
      <c r="A509" s="450"/>
      <c r="B509" s="453"/>
      <c r="C509" s="454"/>
      <c r="D509" s="291" t="s">
        <v>102</v>
      </c>
      <c r="E509" s="292"/>
      <c r="F509" s="293"/>
      <c r="G509" s="455"/>
      <c r="H509" s="456"/>
      <c r="I509" s="457"/>
      <c r="J509" s="9"/>
    </row>
    <row r="510" spans="1:10" s="10" customFormat="1" ht="18.75" customHeight="1">
      <c r="A510" s="449">
        <v>10</v>
      </c>
      <c r="B510" s="451" t="s">
        <v>97</v>
      </c>
      <c r="C510" s="452"/>
      <c r="D510" s="291" t="s">
        <v>98</v>
      </c>
      <c r="E510" s="292"/>
      <c r="F510" s="293"/>
      <c r="G510" s="455"/>
      <c r="H510" s="456"/>
      <c r="I510" s="457"/>
      <c r="J510" s="9"/>
    </row>
    <row r="511" spans="1:10" s="10" customFormat="1" ht="43.5" customHeight="1">
      <c r="A511" s="468"/>
      <c r="B511" s="453"/>
      <c r="C511" s="454"/>
      <c r="D511" s="291" t="s">
        <v>99</v>
      </c>
      <c r="E511" s="292"/>
      <c r="F511" s="293"/>
      <c r="G511" s="455"/>
      <c r="H511" s="456"/>
      <c r="I511" s="457"/>
      <c r="J511" s="9"/>
    </row>
  </sheetData>
  <mergeCells count="545">
    <mergeCell ref="G70:I70"/>
    <mergeCell ref="D70:F70"/>
    <mergeCell ref="G75:I75"/>
    <mergeCell ref="B76:C76"/>
    <mergeCell ref="D76:F76"/>
    <mergeCell ref="B87:I87"/>
    <mergeCell ref="B71:C71"/>
    <mergeCell ref="B74:C74"/>
    <mergeCell ref="D74:F74"/>
    <mergeCell ref="G74:I74"/>
    <mergeCell ref="B80:C80"/>
    <mergeCell ref="D80:F80"/>
    <mergeCell ref="G80:I80"/>
    <mergeCell ref="G79:I79"/>
    <mergeCell ref="A121:I121"/>
    <mergeCell ref="G78:I78"/>
    <mergeCell ref="D71:F71"/>
    <mergeCell ref="G71:I71"/>
    <mergeCell ref="B72:C72"/>
    <mergeCell ref="D72:F72"/>
    <mergeCell ref="G72:I72"/>
    <mergeCell ref="A427:I427"/>
    <mergeCell ref="A485:I485"/>
    <mergeCell ref="D407:F407"/>
    <mergeCell ref="B416:C416"/>
    <mergeCell ref="G407:I407"/>
    <mergeCell ref="G416:I416"/>
    <mergeCell ref="B421:C421"/>
    <mergeCell ref="D421:F421"/>
    <mergeCell ref="G421:I421"/>
    <mergeCell ref="B422:C422"/>
    <mergeCell ref="D422:F422"/>
    <mergeCell ref="D420:F420"/>
    <mergeCell ref="B419:C419"/>
    <mergeCell ref="D419:F419"/>
    <mergeCell ref="G419:I419"/>
    <mergeCell ref="D418:F418"/>
    <mergeCell ref="D413:F413"/>
    <mergeCell ref="A486:I486"/>
    <mergeCell ref="A487:I487"/>
    <mergeCell ref="A488:I488"/>
    <mergeCell ref="A168:I168"/>
    <mergeCell ref="A169:I169"/>
    <mergeCell ref="A428:I428"/>
    <mergeCell ref="A429:I429"/>
    <mergeCell ref="A400:I400"/>
    <mergeCell ref="A399:I399"/>
    <mergeCell ref="A430:I430"/>
    <mergeCell ref="A431:I431"/>
    <mergeCell ref="C195:I195"/>
    <mergeCell ref="C196:I196"/>
    <mergeCell ref="A474:F474"/>
    <mergeCell ref="A475:F475"/>
    <mergeCell ref="B179:C179"/>
    <mergeCell ref="D179:F179"/>
    <mergeCell ref="B180:C180"/>
    <mergeCell ref="D180:F180"/>
    <mergeCell ref="A396:I396"/>
    <mergeCell ref="A397:I397"/>
    <mergeCell ref="A398:I398"/>
    <mergeCell ref="D425:F425"/>
    <mergeCell ref="G404:I404"/>
    <mergeCell ref="K395:M395"/>
    <mergeCell ref="B195:B196"/>
    <mergeCell ref="A49:I49"/>
    <mergeCell ref="A389:I389"/>
    <mergeCell ref="A390:I390"/>
    <mergeCell ref="A391:I391"/>
    <mergeCell ref="A392:I392"/>
    <mergeCell ref="A393:I393"/>
    <mergeCell ref="A394:I394"/>
    <mergeCell ref="A395:I395"/>
    <mergeCell ref="C197:I197"/>
    <mergeCell ref="C198:I198"/>
    <mergeCell ref="C199:I199"/>
    <mergeCell ref="C200:I200"/>
    <mergeCell ref="C201:I201"/>
    <mergeCell ref="B202:I202"/>
    <mergeCell ref="A192:I192"/>
    <mergeCell ref="G187:I187"/>
    <mergeCell ref="A119:I119"/>
    <mergeCell ref="G76:I76"/>
    <mergeCell ref="B73:C73"/>
    <mergeCell ref="D73:F73"/>
    <mergeCell ref="G73:I73"/>
    <mergeCell ref="B68:C68"/>
    <mergeCell ref="K491:M491"/>
    <mergeCell ref="B506:C506"/>
    <mergeCell ref="D506:F506"/>
    <mergeCell ref="G506:I506"/>
    <mergeCell ref="B507:C507"/>
    <mergeCell ref="D507:F507"/>
    <mergeCell ref="G507:I507"/>
    <mergeCell ref="D505:F505"/>
    <mergeCell ref="G505:I505"/>
    <mergeCell ref="A493:I493"/>
    <mergeCell ref="A494:I494"/>
    <mergeCell ref="D510:F510"/>
    <mergeCell ref="G510:I510"/>
    <mergeCell ref="D511:F511"/>
    <mergeCell ref="G511:I511"/>
    <mergeCell ref="B505:C505"/>
    <mergeCell ref="A497:F497"/>
    <mergeCell ref="B498:C498"/>
    <mergeCell ref="D498:F498"/>
    <mergeCell ref="D499:F499"/>
    <mergeCell ref="G499:I499"/>
    <mergeCell ref="B500:C500"/>
    <mergeCell ref="D508:F508"/>
    <mergeCell ref="G508:I508"/>
    <mergeCell ref="A510:A511"/>
    <mergeCell ref="B510:C511"/>
    <mergeCell ref="B499:C499"/>
    <mergeCell ref="G498:I498"/>
    <mergeCell ref="A489:I489"/>
    <mergeCell ref="A490:I490"/>
    <mergeCell ref="A508:A509"/>
    <mergeCell ref="B508:C509"/>
    <mergeCell ref="D509:F509"/>
    <mergeCell ref="G509:I509"/>
    <mergeCell ref="G500:I500"/>
    <mergeCell ref="B501:C501"/>
    <mergeCell ref="D501:F501"/>
    <mergeCell ref="G501:I501"/>
    <mergeCell ref="B502:C502"/>
    <mergeCell ref="D502:F502"/>
    <mergeCell ref="G502:I502"/>
    <mergeCell ref="A491:I491"/>
    <mergeCell ref="B503:C503"/>
    <mergeCell ref="D503:F503"/>
    <mergeCell ref="G503:I503"/>
    <mergeCell ref="B504:C504"/>
    <mergeCell ref="D504:F504"/>
    <mergeCell ref="G504:I504"/>
    <mergeCell ref="D500:F500"/>
    <mergeCell ref="A495:I495"/>
    <mergeCell ref="A496:I496"/>
    <mergeCell ref="A492:I492"/>
    <mergeCell ref="B408:C408"/>
    <mergeCell ref="D409:F409"/>
    <mergeCell ref="G409:I409"/>
    <mergeCell ref="B407:C407"/>
    <mergeCell ref="G425:I425"/>
    <mergeCell ref="G410:I410"/>
    <mergeCell ref="D411:F411"/>
    <mergeCell ref="G129:I129"/>
    <mergeCell ref="B79:C79"/>
    <mergeCell ref="D79:F79"/>
    <mergeCell ref="G145:I145"/>
    <mergeCell ref="D143:F143"/>
    <mergeCell ref="G143:I143"/>
    <mergeCell ref="B144:C144"/>
    <mergeCell ref="D144:F144"/>
    <mergeCell ref="A113:I113"/>
    <mergeCell ref="A114:I114"/>
    <mergeCell ref="A115:I115"/>
    <mergeCell ref="A116:I116"/>
    <mergeCell ref="A117:I117"/>
    <mergeCell ref="A118:I118"/>
    <mergeCell ref="B143:C143"/>
    <mergeCell ref="B123:C123"/>
    <mergeCell ref="D123:F123"/>
    <mergeCell ref="G123:I123"/>
    <mergeCell ref="B126:C126"/>
    <mergeCell ref="D126:F126"/>
    <mergeCell ref="G126:I126"/>
    <mergeCell ref="B127:C127"/>
    <mergeCell ref="D127:F127"/>
    <mergeCell ref="A120:I120"/>
    <mergeCell ref="B411:C411"/>
    <mergeCell ref="B412:C412"/>
    <mergeCell ref="D176:F176"/>
    <mergeCell ref="B182:C182"/>
    <mergeCell ref="D182:F182"/>
    <mergeCell ref="G180:I180"/>
    <mergeCell ref="B181:C181"/>
    <mergeCell ref="D181:F181"/>
    <mergeCell ref="B173:C173"/>
    <mergeCell ref="G176:I176"/>
    <mergeCell ref="B174:C174"/>
    <mergeCell ref="G178:I178"/>
    <mergeCell ref="D183:F183"/>
    <mergeCell ref="B184:C184"/>
    <mergeCell ref="D184:F184"/>
    <mergeCell ref="B188:C188"/>
    <mergeCell ref="B186:C186"/>
    <mergeCell ref="B413:C413"/>
    <mergeCell ref="D412:F412"/>
    <mergeCell ref="B145:C145"/>
    <mergeCell ref="D145:F145"/>
    <mergeCell ref="K55:M55"/>
    <mergeCell ref="D130:F130"/>
    <mergeCell ref="G130:I130"/>
    <mergeCell ref="B131:C131"/>
    <mergeCell ref="D131:F131"/>
    <mergeCell ref="G131:I131"/>
    <mergeCell ref="D139:F139"/>
    <mergeCell ref="G139:I139"/>
    <mergeCell ref="G135:I135"/>
    <mergeCell ref="B136:C136"/>
    <mergeCell ref="D136:F136"/>
    <mergeCell ref="B77:C77"/>
    <mergeCell ref="D77:F77"/>
    <mergeCell ref="G77:I77"/>
    <mergeCell ref="B78:C78"/>
    <mergeCell ref="D78:F78"/>
    <mergeCell ref="G405:I405"/>
    <mergeCell ref="B406:C406"/>
    <mergeCell ref="D406:F406"/>
    <mergeCell ref="B176:C176"/>
    <mergeCell ref="D186:F186"/>
    <mergeCell ref="G186:I186"/>
    <mergeCell ref="D188:F188"/>
    <mergeCell ref="G188:I188"/>
    <mergeCell ref="B189:C189"/>
    <mergeCell ref="D189:F189"/>
    <mergeCell ref="G189:I189"/>
    <mergeCell ref="B183:C183"/>
    <mergeCell ref="A402:I402"/>
    <mergeCell ref="B187:C187"/>
    <mergeCell ref="D187:F187"/>
    <mergeCell ref="G183:I183"/>
    <mergeCell ref="G184:I184"/>
    <mergeCell ref="B185:C185"/>
    <mergeCell ref="D185:F185"/>
    <mergeCell ref="G185:I185"/>
    <mergeCell ref="E383:I386"/>
    <mergeCell ref="A388:G388"/>
    <mergeCell ref="B403:C403"/>
    <mergeCell ref="D174:F174"/>
    <mergeCell ref="G174:I174"/>
    <mergeCell ref="B175:C175"/>
    <mergeCell ref="D175:F175"/>
    <mergeCell ref="G175:I175"/>
    <mergeCell ref="A150:F150"/>
    <mergeCell ref="A153:B153"/>
    <mergeCell ref="A171:I171"/>
    <mergeCell ref="A172:I172"/>
    <mergeCell ref="B194:I194"/>
    <mergeCell ref="A164:I164"/>
    <mergeCell ref="A165:I165"/>
    <mergeCell ref="A166:I166"/>
    <mergeCell ref="A167:I167"/>
    <mergeCell ref="A193:F193"/>
    <mergeCell ref="B177:C177"/>
    <mergeCell ref="D177:F177"/>
    <mergeCell ref="G177:I177"/>
    <mergeCell ref="B178:C178"/>
    <mergeCell ref="D178:F178"/>
    <mergeCell ref="B190:C190"/>
    <mergeCell ref="D190:F190"/>
    <mergeCell ref="G190:I190"/>
    <mergeCell ref="B425:C425"/>
    <mergeCell ref="B426:C426"/>
    <mergeCell ref="G423:I423"/>
    <mergeCell ref="B420:C420"/>
    <mergeCell ref="G422:I422"/>
    <mergeCell ref="G445:I445"/>
    <mergeCell ref="D68:F68"/>
    <mergeCell ref="G68:I68"/>
    <mergeCell ref="B69:C69"/>
    <mergeCell ref="D132:F132"/>
    <mergeCell ref="G132:I132"/>
    <mergeCell ref="B141:C141"/>
    <mergeCell ref="D141:F141"/>
    <mergeCell ref="G141:I141"/>
    <mergeCell ref="B142:C142"/>
    <mergeCell ref="D142:F142"/>
    <mergeCell ref="G142:I142"/>
    <mergeCell ref="A82:F82"/>
    <mergeCell ref="A83:F83"/>
    <mergeCell ref="G84:I84"/>
    <mergeCell ref="A85:I85"/>
    <mergeCell ref="B130:C130"/>
    <mergeCell ref="D140:F140"/>
    <mergeCell ref="G140:I140"/>
    <mergeCell ref="B414:C414"/>
    <mergeCell ref="G417:I417"/>
    <mergeCell ref="G414:I414"/>
    <mergeCell ref="B424:C424"/>
    <mergeCell ref="D424:F424"/>
    <mergeCell ref="G424:I424"/>
    <mergeCell ref="G418:I418"/>
    <mergeCell ref="B423:C423"/>
    <mergeCell ref="D423:F423"/>
    <mergeCell ref="D414:F414"/>
    <mergeCell ref="B415:C415"/>
    <mergeCell ref="D415:F415"/>
    <mergeCell ref="B468:C468"/>
    <mergeCell ref="B469:C469"/>
    <mergeCell ref="B470:C470"/>
    <mergeCell ref="D448:F448"/>
    <mergeCell ref="D449:F449"/>
    <mergeCell ref="G449:I449"/>
    <mergeCell ref="D453:F453"/>
    <mergeCell ref="B454:C454"/>
    <mergeCell ref="B448:C448"/>
    <mergeCell ref="B449:C449"/>
    <mergeCell ref="D456:F456"/>
    <mergeCell ref="D457:F457"/>
    <mergeCell ref="D464:F464"/>
    <mergeCell ref="D465:F465"/>
    <mergeCell ref="D454:F454"/>
    <mergeCell ref="G455:I455"/>
    <mergeCell ref="B465:C465"/>
    <mergeCell ref="G465:I465"/>
    <mergeCell ref="D468:F468"/>
    <mergeCell ref="B460:C460"/>
    <mergeCell ref="D460:F460"/>
    <mergeCell ref="G454:I454"/>
    <mergeCell ref="D450:F450"/>
    <mergeCell ref="D451:F451"/>
    <mergeCell ref="D426:F426"/>
    <mergeCell ref="G426:I426"/>
    <mergeCell ref="G447:I447"/>
    <mergeCell ref="B436:I436"/>
    <mergeCell ref="A401:F401"/>
    <mergeCell ref="B404:C404"/>
    <mergeCell ref="G406:I406"/>
    <mergeCell ref="B405:C405"/>
    <mergeCell ref="D405:F405"/>
    <mergeCell ref="G408:I408"/>
    <mergeCell ref="D404:F404"/>
    <mergeCell ref="G411:I411"/>
    <mergeCell ref="G412:I412"/>
    <mergeCell ref="G413:I413"/>
    <mergeCell ref="G420:I420"/>
    <mergeCell ref="B409:C409"/>
    <mergeCell ref="B418:C418"/>
    <mergeCell ref="D408:F408"/>
    <mergeCell ref="D416:F416"/>
    <mergeCell ref="B417:C417"/>
    <mergeCell ref="D417:F417"/>
    <mergeCell ref="G415:I415"/>
    <mergeCell ref="B410:C410"/>
    <mergeCell ref="D410:F410"/>
    <mergeCell ref="B146:C146"/>
    <mergeCell ref="D146:F146"/>
    <mergeCell ref="G146:I146"/>
    <mergeCell ref="A149:F149"/>
    <mergeCell ref="D173:F173"/>
    <mergeCell ref="B140:C140"/>
    <mergeCell ref="G134:I134"/>
    <mergeCell ref="B134:C134"/>
    <mergeCell ref="D134:F134"/>
    <mergeCell ref="G181:I181"/>
    <mergeCell ref="B147:C147"/>
    <mergeCell ref="D147:F147"/>
    <mergeCell ref="G147:I147"/>
    <mergeCell ref="A170:I170"/>
    <mergeCell ref="H1:I1"/>
    <mergeCell ref="A2:F2"/>
    <mergeCell ref="A3:F3"/>
    <mergeCell ref="H4:I4"/>
    <mergeCell ref="A5:F5"/>
    <mergeCell ref="B70:C70"/>
    <mergeCell ref="B61:C61"/>
    <mergeCell ref="D61:F61"/>
    <mergeCell ref="G61:I61"/>
    <mergeCell ref="B65:C65"/>
    <mergeCell ref="D65:F65"/>
    <mergeCell ref="G65:I65"/>
    <mergeCell ref="B66:C66"/>
    <mergeCell ref="D66:F66"/>
    <mergeCell ref="G66:I66"/>
    <mergeCell ref="A50:I50"/>
    <mergeCell ref="A51:I51"/>
    <mergeCell ref="A52:I52"/>
    <mergeCell ref="A53:I53"/>
    <mergeCell ref="A34:F34"/>
    <mergeCell ref="A54:I54"/>
    <mergeCell ref="A55:I55"/>
    <mergeCell ref="D69:F69"/>
    <mergeCell ref="G69:I69"/>
    <mergeCell ref="A59:F59"/>
    <mergeCell ref="A56:I56"/>
    <mergeCell ref="A33:F33"/>
    <mergeCell ref="D62:F62"/>
    <mergeCell ref="D67:F67"/>
    <mergeCell ref="G67:I67"/>
    <mergeCell ref="B62:C62"/>
    <mergeCell ref="G62:I62"/>
    <mergeCell ref="B63:C63"/>
    <mergeCell ref="D63:F63"/>
    <mergeCell ref="G63:I63"/>
    <mergeCell ref="A57:I57"/>
    <mergeCell ref="A58:I58"/>
    <mergeCell ref="D60:F60"/>
    <mergeCell ref="G60:I60"/>
    <mergeCell ref="B67:C67"/>
    <mergeCell ref="B60:C60"/>
    <mergeCell ref="G64:I64"/>
    <mergeCell ref="G443:I443"/>
    <mergeCell ref="G441:I441"/>
    <mergeCell ref="D440:F440"/>
    <mergeCell ref="D441:F441"/>
    <mergeCell ref="D442:F442"/>
    <mergeCell ref="B445:C445"/>
    <mergeCell ref="D445:F445"/>
    <mergeCell ref="G440:I440"/>
    <mergeCell ref="G442:I442"/>
    <mergeCell ref="B437:C437"/>
    <mergeCell ref="D437:F437"/>
    <mergeCell ref="G437:I437"/>
    <mergeCell ref="B438:C438"/>
    <mergeCell ref="B463:C463"/>
    <mergeCell ref="D438:F438"/>
    <mergeCell ref="B452:C452"/>
    <mergeCell ref="B453:C453"/>
    <mergeCell ref="B455:C455"/>
    <mergeCell ref="D455:F455"/>
    <mergeCell ref="B459:C459"/>
    <mergeCell ref="G459:I459"/>
    <mergeCell ref="D446:F446"/>
    <mergeCell ref="G446:I446"/>
    <mergeCell ref="D447:F447"/>
    <mergeCell ref="D452:F452"/>
    <mergeCell ref="B444:I444"/>
    <mergeCell ref="B439:C439"/>
    <mergeCell ref="D439:F439"/>
    <mergeCell ref="G439:I439"/>
    <mergeCell ref="B450:C450"/>
    <mergeCell ref="B451:C451"/>
    <mergeCell ref="B443:C443"/>
    <mergeCell ref="D443:F443"/>
    <mergeCell ref="B129:C129"/>
    <mergeCell ref="G127:I127"/>
    <mergeCell ref="D129:F129"/>
    <mergeCell ref="G173:I173"/>
    <mergeCell ref="B128:C128"/>
    <mergeCell ref="D128:F128"/>
    <mergeCell ref="D435:F435"/>
    <mergeCell ref="G435:I435"/>
    <mergeCell ref="B135:C135"/>
    <mergeCell ref="G136:I136"/>
    <mergeCell ref="B137:C137"/>
    <mergeCell ref="D137:F137"/>
    <mergeCell ref="G137:I137"/>
    <mergeCell ref="B138:C138"/>
    <mergeCell ref="D138:F138"/>
    <mergeCell ref="G138:I138"/>
    <mergeCell ref="B139:C139"/>
    <mergeCell ref="D135:F135"/>
    <mergeCell ref="G144:I144"/>
    <mergeCell ref="B133:C133"/>
    <mergeCell ref="D133:F133"/>
    <mergeCell ref="G133:I133"/>
    <mergeCell ref="G179:I179"/>
    <mergeCell ref="G182:I182"/>
    <mergeCell ref="A484:G484"/>
    <mergeCell ref="A387:G387"/>
    <mergeCell ref="A163:G163"/>
    <mergeCell ref="A112:G112"/>
    <mergeCell ref="A48:G48"/>
    <mergeCell ref="D471:F471"/>
    <mergeCell ref="B471:C471"/>
    <mergeCell ref="D458:F458"/>
    <mergeCell ref="D459:F459"/>
    <mergeCell ref="D462:F462"/>
    <mergeCell ref="D463:F463"/>
    <mergeCell ref="D433:F433"/>
    <mergeCell ref="G433:I433"/>
    <mergeCell ref="B435:C435"/>
    <mergeCell ref="G438:I438"/>
    <mergeCell ref="B64:C64"/>
    <mergeCell ref="D64:F64"/>
    <mergeCell ref="B434:C434"/>
    <mergeCell ref="D434:F434"/>
    <mergeCell ref="G434:I434"/>
    <mergeCell ref="A432:I432"/>
    <mergeCell ref="B433:C433"/>
    <mergeCell ref="G403:I403"/>
    <mergeCell ref="D403:F403"/>
    <mergeCell ref="A13:B13"/>
    <mergeCell ref="C13:F13"/>
    <mergeCell ref="A12:B12"/>
    <mergeCell ref="C12:F12"/>
    <mergeCell ref="A1:C1"/>
    <mergeCell ref="A29:G29"/>
    <mergeCell ref="A28:C28"/>
    <mergeCell ref="D28:F28"/>
    <mergeCell ref="A21:F21"/>
    <mergeCell ref="A11:B11"/>
    <mergeCell ref="C11:F11"/>
    <mergeCell ref="A27:F27"/>
    <mergeCell ref="A26:F26"/>
    <mergeCell ref="A25:F25"/>
    <mergeCell ref="A24:F24"/>
    <mergeCell ref="A23:F23"/>
    <mergeCell ref="A22:F22"/>
    <mergeCell ref="A20:B20"/>
    <mergeCell ref="C20:F20"/>
    <mergeCell ref="A19:B19"/>
    <mergeCell ref="C19:F19"/>
    <mergeCell ref="A18:B18"/>
    <mergeCell ref="C18:F18"/>
    <mergeCell ref="A17:B17"/>
    <mergeCell ref="G451:I451"/>
    <mergeCell ref="G452:I452"/>
    <mergeCell ref="G453:I453"/>
    <mergeCell ref="G456:I456"/>
    <mergeCell ref="G457:I457"/>
    <mergeCell ref="G458:I458"/>
    <mergeCell ref="G462:I462"/>
    <mergeCell ref="A14:B14"/>
    <mergeCell ref="C14:F14"/>
    <mergeCell ref="C17:F17"/>
    <mergeCell ref="A16:B16"/>
    <mergeCell ref="C16:F16"/>
    <mergeCell ref="A15:B15"/>
    <mergeCell ref="C15:F15"/>
    <mergeCell ref="B75:C75"/>
    <mergeCell ref="D75:F75"/>
    <mergeCell ref="B124:C124"/>
    <mergeCell ref="D124:F124"/>
    <mergeCell ref="G124:I124"/>
    <mergeCell ref="B125:C125"/>
    <mergeCell ref="D125:F125"/>
    <mergeCell ref="G125:I125"/>
    <mergeCell ref="G128:I128"/>
    <mergeCell ref="B132:C132"/>
    <mergeCell ref="G463:I463"/>
    <mergeCell ref="G464:I464"/>
    <mergeCell ref="G468:I468"/>
    <mergeCell ref="G469:I469"/>
    <mergeCell ref="G470:I470"/>
    <mergeCell ref="G471:I471"/>
    <mergeCell ref="B446:C446"/>
    <mergeCell ref="B467:C467"/>
    <mergeCell ref="D467:F467"/>
    <mergeCell ref="G467:I467"/>
    <mergeCell ref="B456:C456"/>
    <mergeCell ref="B457:C457"/>
    <mergeCell ref="B458:C458"/>
    <mergeCell ref="B466:C466"/>
    <mergeCell ref="D466:F466"/>
    <mergeCell ref="G466:I466"/>
    <mergeCell ref="B464:C464"/>
    <mergeCell ref="G460:I460"/>
    <mergeCell ref="B461:C461"/>
    <mergeCell ref="D461:F461"/>
    <mergeCell ref="G461:I461"/>
    <mergeCell ref="B462:C462"/>
    <mergeCell ref="G448:I448"/>
    <mergeCell ref="G450:I450"/>
  </mergeCells>
  <pageMargins left="0.70866141732283472" right="0.70866141732283472" top="0.74803149606299213" bottom="0.74803149606299213" header="0.31496062992125984" footer="0.31496062992125984"/>
  <pageSetup paperSize="9" scale="7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37"/>
  <sheetViews>
    <sheetView topLeftCell="A25" workbookViewId="0">
      <selection activeCell="A31" sqref="A31:J31"/>
    </sheetView>
  </sheetViews>
  <sheetFormatPr defaultRowHeight="12"/>
  <cols>
    <col min="2" max="2" width="14.6640625" customWidth="1"/>
    <col min="5" max="5" width="14.1640625" customWidth="1"/>
    <col min="8" max="8" width="23" customWidth="1"/>
    <col min="10" max="10" width="16.6640625" customWidth="1"/>
    <col min="11" max="11" width="15.6640625" customWidth="1"/>
  </cols>
  <sheetData>
    <row r="1" spans="1:27" ht="15.75">
      <c r="A1" s="117"/>
      <c r="B1" s="117"/>
      <c r="C1" s="117"/>
      <c r="D1" s="117"/>
      <c r="E1" s="117"/>
      <c r="F1" s="117"/>
      <c r="G1" s="117"/>
      <c r="H1" s="117"/>
      <c r="I1" s="117"/>
      <c r="J1" s="117"/>
      <c r="K1" s="117"/>
      <c r="L1" s="117"/>
      <c r="M1" s="117"/>
      <c r="N1" s="117"/>
      <c r="O1" s="117"/>
      <c r="P1" s="117"/>
      <c r="Q1" s="117"/>
      <c r="R1" s="117"/>
      <c r="S1" s="117"/>
      <c r="T1" s="121"/>
      <c r="U1" s="121"/>
      <c r="V1" s="121"/>
      <c r="W1" s="121"/>
      <c r="X1" s="121"/>
      <c r="Y1" s="121"/>
      <c r="Z1" s="121"/>
      <c r="AA1" s="121"/>
    </row>
    <row r="2" spans="1:27" ht="15.75">
      <c r="A2" s="522" t="s">
        <v>460</v>
      </c>
      <c r="B2" s="522"/>
      <c r="C2" s="522"/>
      <c r="D2" s="522"/>
      <c r="E2" s="522"/>
      <c r="F2" s="522"/>
      <c r="G2" s="522"/>
      <c r="H2" s="522"/>
      <c r="I2" s="522"/>
      <c r="J2" s="522"/>
      <c r="K2" s="523"/>
      <c r="L2" s="117"/>
      <c r="M2" s="117"/>
      <c r="N2" s="117"/>
      <c r="O2" s="117"/>
      <c r="P2" s="117"/>
      <c r="Q2" s="117"/>
      <c r="R2" s="117"/>
      <c r="S2" s="117"/>
      <c r="T2" s="121"/>
      <c r="U2" s="121"/>
      <c r="V2" s="121"/>
      <c r="W2" s="121"/>
      <c r="X2" s="121"/>
      <c r="Y2" s="121"/>
      <c r="Z2" s="121"/>
      <c r="AA2" s="121"/>
    </row>
    <row r="3" spans="1:27" ht="15.75">
      <c r="A3" s="522"/>
      <c r="B3" s="522"/>
      <c r="C3" s="522"/>
      <c r="D3" s="522"/>
      <c r="E3" s="522"/>
      <c r="F3" s="522"/>
      <c r="G3" s="522"/>
      <c r="H3" s="522"/>
      <c r="I3" s="522"/>
      <c r="J3" s="522"/>
      <c r="K3" s="523"/>
      <c r="L3" s="117"/>
      <c r="M3" s="117"/>
      <c r="N3" s="117"/>
      <c r="O3" s="117"/>
      <c r="P3" s="117"/>
      <c r="Q3" s="117"/>
      <c r="R3" s="117"/>
      <c r="S3" s="117"/>
      <c r="T3" s="121"/>
      <c r="U3" s="121"/>
      <c r="V3" s="121"/>
      <c r="W3" s="121"/>
      <c r="X3" s="121"/>
      <c r="Y3" s="121"/>
      <c r="Z3" s="121"/>
      <c r="AA3" s="121"/>
    </row>
    <row r="4" spans="1:27" ht="16.5" thickBot="1">
      <c r="A4" s="127"/>
      <c r="B4" s="127"/>
      <c r="C4" s="127"/>
      <c r="D4" s="127"/>
      <c r="E4" s="127"/>
      <c r="F4" s="127"/>
      <c r="G4" s="127"/>
      <c r="H4" s="127"/>
      <c r="I4" s="127"/>
      <c r="J4" s="127"/>
      <c r="K4" s="117"/>
      <c r="L4" s="117"/>
      <c r="M4" s="117"/>
      <c r="N4" s="117"/>
      <c r="O4" s="117"/>
      <c r="P4" s="117"/>
      <c r="Q4" s="117"/>
      <c r="R4" s="117"/>
      <c r="S4" s="117"/>
      <c r="T4" s="121"/>
      <c r="U4" s="121"/>
      <c r="V4" s="121"/>
      <c r="W4" s="121"/>
      <c r="X4" s="121"/>
      <c r="Y4" s="121"/>
      <c r="Z4" s="121"/>
      <c r="AA4" s="121"/>
    </row>
    <row r="5" spans="1:27" ht="79.5" customHeight="1">
      <c r="A5" s="524" t="s">
        <v>461</v>
      </c>
      <c r="B5" s="525"/>
      <c r="C5" s="525" t="s">
        <v>462</v>
      </c>
      <c r="D5" s="525"/>
      <c r="E5" s="525"/>
      <c r="F5" s="525" t="s">
        <v>463</v>
      </c>
      <c r="G5" s="525"/>
      <c r="H5" s="525"/>
      <c r="I5" s="525" t="s">
        <v>464</v>
      </c>
      <c r="J5" s="518"/>
      <c r="K5" s="129" t="s">
        <v>465</v>
      </c>
      <c r="L5" s="117"/>
      <c r="M5" s="117"/>
      <c r="N5" s="117"/>
      <c r="O5" s="117"/>
      <c r="P5" s="117"/>
      <c r="Q5" s="117"/>
      <c r="R5" s="117"/>
      <c r="S5" s="117"/>
      <c r="T5" s="121"/>
      <c r="U5" s="121"/>
      <c r="V5" s="121"/>
      <c r="W5" s="121"/>
      <c r="X5" s="121"/>
      <c r="Y5" s="121"/>
      <c r="Z5" s="121"/>
      <c r="AA5" s="121"/>
    </row>
    <row r="6" spans="1:27" ht="21" customHeight="1">
      <c r="A6" s="519"/>
      <c r="B6" s="520"/>
      <c r="C6" s="521"/>
      <c r="D6" s="520"/>
      <c r="E6" s="520"/>
      <c r="F6" s="521"/>
      <c r="G6" s="520"/>
      <c r="H6" s="520"/>
      <c r="I6" s="521"/>
      <c r="J6" s="520"/>
      <c r="K6" s="131"/>
      <c r="L6" s="117"/>
      <c r="M6" s="117"/>
      <c r="N6" s="117"/>
      <c r="O6" s="117"/>
      <c r="P6" s="117"/>
      <c r="Q6" s="117"/>
      <c r="R6" s="117"/>
      <c r="S6" s="117"/>
      <c r="T6" s="121"/>
      <c r="U6" s="121"/>
      <c r="V6" s="121"/>
      <c r="W6" s="121"/>
      <c r="X6" s="121"/>
      <c r="Y6" s="121"/>
      <c r="Z6" s="121"/>
      <c r="AA6" s="121"/>
    </row>
    <row r="7" spans="1:27" ht="21" customHeight="1">
      <c r="A7" s="519"/>
      <c r="B7" s="520"/>
      <c r="C7" s="521"/>
      <c r="D7" s="520"/>
      <c r="E7" s="520"/>
      <c r="F7" s="521"/>
      <c r="G7" s="520"/>
      <c r="H7" s="520"/>
      <c r="I7" s="521"/>
      <c r="J7" s="520"/>
      <c r="K7" s="131"/>
      <c r="L7" s="117"/>
      <c r="M7" s="117"/>
      <c r="N7" s="117"/>
      <c r="O7" s="117"/>
      <c r="P7" s="117"/>
      <c r="Q7" s="117"/>
      <c r="R7" s="117"/>
      <c r="S7" s="117"/>
      <c r="T7" s="121"/>
      <c r="U7" s="121"/>
      <c r="V7" s="121"/>
      <c r="W7" s="121"/>
      <c r="X7" s="121"/>
      <c r="Y7" s="121"/>
      <c r="Z7" s="121"/>
      <c r="AA7" s="121"/>
    </row>
    <row r="8" spans="1:27" ht="21" customHeight="1">
      <c r="A8" s="519"/>
      <c r="B8" s="520"/>
      <c r="C8" s="521"/>
      <c r="D8" s="520"/>
      <c r="E8" s="520"/>
      <c r="F8" s="521"/>
      <c r="G8" s="520"/>
      <c r="H8" s="520"/>
      <c r="I8" s="521"/>
      <c r="J8" s="520"/>
      <c r="K8" s="131"/>
      <c r="L8" s="117"/>
      <c r="M8" s="117"/>
      <c r="N8" s="117"/>
      <c r="O8" s="117"/>
      <c r="P8" s="117"/>
      <c r="Q8" s="117"/>
      <c r="R8" s="117"/>
      <c r="S8" s="117"/>
      <c r="T8" s="121"/>
      <c r="U8" s="121"/>
      <c r="V8" s="121"/>
      <c r="W8" s="121"/>
      <c r="X8" s="121"/>
      <c r="Y8" s="121"/>
      <c r="Z8" s="121"/>
      <c r="AA8" s="121"/>
    </row>
    <row r="9" spans="1:27" ht="21" customHeight="1">
      <c r="A9" s="519"/>
      <c r="B9" s="520"/>
      <c r="C9" s="521"/>
      <c r="D9" s="520"/>
      <c r="E9" s="520"/>
      <c r="F9" s="521"/>
      <c r="G9" s="520"/>
      <c r="H9" s="520"/>
      <c r="I9" s="521"/>
      <c r="J9" s="520"/>
      <c r="K9" s="131"/>
      <c r="L9" s="117"/>
      <c r="M9" s="117"/>
      <c r="N9" s="117"/>
      <c r="O9" s="117"/>
      <c r="P9" s="117"/>
      <c r="Q9" s="117"/>
      <c r="R9" s="117"/>
      <c r="S9" s="117"/>
      <c r="T9" s="121"/>
      <c r="U9" s="121"/>
      <c r="V9" s="121"/>
      <c r="W9" s="121"/>
      <c r="X9" s="121"/>
      <c r="Y9" s="121"/>
      <c r="Z9" s="121"/>
      <c r="AA9" s="121"/>
    </row>
    <row r="10" spans="1:27" ht="48.95" customHeight="1" thickBot="1">
      <c r="A10" s="516" t="s">
        <v>466</v>
      </c>
      <c r="B10" s="516"/>
      <c r="C10" s="516"/>
      <c r="D10" s="516"/>
      <c r="E10" s="516"/>
      <c r="F10" s="516"/>
      <c r="G10" s="516"/>
      <c r="H10" s="516"/>
      <c r="I10" s="516"/>
      <c r="J10" s="516"/>
      <c r="K10" s="516"/>
      <c r="L10" s="117"/>
      <c r="M10" s="117"/>
      <c r="N10" s="117"/>
      <c r="O10" s="117"/>
      <c r="P10" s="117"/>
      <c r="Q10" s="117"/>
      <c r="R10" s="117"/>
      <c r="S10" s="117"/>
      <c r="T10" s="121"/>
      <c r="U10" s="121"/>
      <c r="V10" s="121"/>
      <c r="W10" s="121"/>
      <c r="X10" s="121"/>
      <c r="Y10" s="121"/>
      <c r="Z10" s="121"/>
      <c r="AA10" s="121"/>
    </row>
    <row r="11" spans="1:27" ht="48.95" customHeight="1">
      <c r="A11" s="517" t="s">
        <v>467</v>
      </c>
      <c r="B11" s="505"/>
      <c r="C11" s="518" t="s">
        <v>462</v>
      </c>
      <c r="D11" s="504"/>
      <c r="E11" s="505"/>
      <c r="F11" s="518" t="s">
        <v>468</v>
      </c>
      <c r="G11" s="504"/>
      <c r="H11" s="505"/>
      <c r="I11" s="518" t="s">
        <v>469</v>
      </c>
      <c r="J11" s="506"/>
      <c r="K11" s="132"/>
      <c r="L11" s="117"/>
      <c r="M11" s="117"/>
      <c r="N11" s="117"/>
      <c r="O11" s="117"/>
      <c r="P11" s="117"/>
      <c r="Q11" s="117"/>
      <c r="R11" s="117"/>
      <c r="S11" s="117"/>
      <c r="T11" s="121"/>
      <c r="U11" s="121"/>
      <c r="V11" s="121"/>
      <c r="W11" s="121"/>
      <c r="X11" s="121"/>
      <c r="Y11" s="121"/>
      <c r="Z11" s="121"/>
      <c r="AA11" s="121"/>
    </row>
    <row r="12" spans="1:27" ht="21" customHeight="1">
      <c r="A12" s="314"/>
      <c r="B12" s="309"/>
      <c r="C12" s="307"/>
      <c r="D12" s="308"/>
      <c r="E12" s="309"/>
      <c r="F12" s="307"/>
      <c r="G12" s="308"/>
      <c r="H12" s="309"/>
      <c r="I12" s="307"/>
      <c r="J12" s="496"/>
      <c r="K12" s="132"/>
      <c r="L12" s="117"/>
      <c r="M12" s="117"/>
      <c r="N12" s="117"/>
      <c r="O12" s="117"/>
      <c r="P12" s="117"/>
      <c r="Q12" s="117"/>
      <c r="R12" s="117"/>
      <c r="S12" s="117"/>
      <c r="T12" s="121"/>
      <c r="U12" s="121"/>
      <c r="V12" s="121"/>
      <c r="W12" s="121"/>
      <c r="X12" s="121"/>
      <c r="Y12" s="121"/>
      <c r="Z12" s="121"/>
      <c r="AA12" s="121"/>
    </row>
    <row r="13" spans="1:27" ht="21" customHeight="1">
      <c r="A13" s="314"/>
      <c r="B13" s="309"/>
      <c r="C13" s="307"/>
      <c r="D13" s="308"/>
      <c r="E13" s="309"/>
      <c r="F13" s="307"/>
      <c r="G13" s="308"/>
      <c r="H13" s="309"/>
      <c r="I13" s="307"/>
      <c r="J13" s="496"/>
      <c r="K13" s="132"/>
      <c r="L13" s="117"/>
      <c r="M13" s="117"/>
      <c r="N13" s="117"/>
      <c r="O13" s="117"/>
      <c r="P13" s="117"/>
      <c r="Q13" s="117"/>
      <c r="R13" s="117"/>
      <c r="S13" s="117"/>
      <c r="T13" s="121"/>
      <c r="U13" s="121"/>
      <c r="V13" s="121"/>
      <c r="W13" s="121"/>
      <c r="X13" s="121"/>
      <c r="Y13" s="121"/>
      <c r="Z13" s="121"/>
      <c r="AA13" s="121"/>
    </row>
    <row r="14" spans="1:27" ht="21" customHeight="1">
      <c r="A14" s="314"/>
      <c r="B14" s="309"/>
      <c r="C14" s="307"/>
      <c r="D14" s="308"/>
      <c r="E14" s="309"/>
      <c r="F14" s="307"/>
      <c r="G14" s="308"/>
      <c r="H14" s="309"/>
      <c r="I14" s="307"/>
      <c r="J14" s="496"/>
      <c r="K14" s="132"/>
      <c r="L14" s="117"/>
      <c r="M14" s="117"/>
      <c r="N14" s="117"/>
      <c r="O14" s="117"/>
      <c r="P14" s="117"/>
      <c r="Q14" s="117"/>
      <c r="R14" s="117"/>
      <c r="S14" s="117"/>
      <c r="T14" s="121"/>
      <c r="U14" s="121"/>
      <c r="V14" s="121"/>
      <c r="W14" s="121"/>
      <c r="X14" s="121"/>
      <c r="Y14" s="121"/>
      <c r="Z14" s="121"/>
      <c r="AA14" s="121"/>
    </row>
    <row r="15" spans="1:27" ht="21" customHeight="1">
      <c r="A15" s="314"/>
      <c r="B15" s="309"/>
      <c r="C15" s="307"/>
      <c r="D15" s="308"/>
      <c r="E15" s="309"/>
      <c r="F15" s="307"/>
      <c r="G15" s="308"/>
      <c r="H15" s="309"/>
      <c r="I15" s="307"/>
      <c r="J15" s="496"/>
      <c r="K15" s="132"/>
      <c r="L15" s="117"/>
      <c r="M15" s="117"/>
      <c r="N15" s="117"/>
      <c r="O15" s="117"/>
      <c r="P15" s="117"/>
      <c r="Q15" s="117"/>
      <c r="R15" s="117"/>
      <c r="S15" s="117"/>
      <c r="T15" s="121"/>
      <c r="U15" s="121"/>
      <c r="V15" s="121"/>
      <c r="W15" s="121"/>
      <c r="X15" s="121"/>
      <c r="Y15" s="121"/>
      <c r="Z15" s="121"/>
      <c r="AA15" s="121"/>
    </row>
    <row r="16" spans="1:27" ht="15.75">
      <c r="A16" s="117"/>
      <c r="B16" s="117"/>
      <c r="C16" s="117"/>
      <c r="D16" s="117"/>
      <c r="E16" s="117"/>
      <c r="F16" s="117"/>
      <c r="G16" s="117"/>
      <c r="H16" s="117"/>
      <c r="I16" s="117"/>
      <c r="J16" s="117"/>
      <c r="K16" s="117"/>
      <c r="L16" s="117"/>
      <c r="M16" s="117"/>
      <c r="N16" s="117"/>
      <c r="O16" s="117"/>
      <c r="P16" s="117"/>
      <c r="Q16" s="117"/>
      <c r="R16" s="117"/>
      <c r="S16" s="117"/>
      <c r="T16" s="121"/>
      <c r="U16" s="121"/>
      <c r="V16" s="121"/>
      <c r="W16" s="121"/>
      <c r="X16" s="121"/>
      <c r="Y16" s="121"/>
      <c r="Z16" s="121"/>
      <c r="AA16" s="121"/>
    </row>
    <row r="17" spans="1:27" ht="15.95" customHeight="1">
      <c r="A17" s="503" t="s">
        <v>470</v>
      </c>
      <c r="B17" s="503"/>
      <c r="C17" s="503"/>
      <c r="D17" s="503"/>
      <c r="E17" s="503"/>
      <c r="F17" s="503"/>
      <c r="G17" s="503"/>
      <c r="H17" s="503"/>
      <c r="I17" s="503"/>
      <c r="J17" s="503"/>
      <c r="K17" s="117"/>
      <c r="L17" s="117"/>
      <c r="M17" s="117"/>
      <c r="N17" s="117"/>
      <c r="O17" s="117"/>
      <c r="P17" s="117"/>
      <c r="Q17" s="117"/>
      <c r="R17" s="117"/>
      <c r="S17" s="117"/>
      <c r="T17" s="121"/>
      <c r="U17" s="121"/>
      <c r="V17" s="121"/>
      <c r="W17" s="121"/>
      <c r="X17" s="121"/>
      <c r="Y17" s="121"/>
      <c r="Z17" s="121"/>
      <c r="AA17" s="121"/>
    </row>
    <row r="18" spans="1:27" ht="16.5" thickBot="1">
      <c r="A18" s="117"/>
      <c r="B18" s="117"/>
      <c r="C18" s="117"/>
      <c r="D18" s="117"/>
      <c r="E18" s="117"/>
      <c r="F18" s="117"/>
      <c r="G18" s="117"/>
      <c r="H18" s="117"/>
      <c r="I18" s="117"/>
      <c r="J18" s="117"/>
      <c r="K18" s="117"/>
      <c r="L18" s="117"/>
      <c r="M18" s="117"/>
      <c r="N18" s="117"/>
      <c r="O18" s="117"/>
      <c r="P18" s="117"/>
      <c r="Q18" s="117"/>
      <c r="R18" s="117"/>
      <c r="S18" s="117"/>
      <c r="T18" s="121"/>
      <c r="U18" s="121"/>
      <c r="V18" s="121"/>
      <c r="W18" s="121"/>
      <c r="X18" s="121"/>
      <c r="Y18" s="121"/>
      <c r="Z18" s="121"/>
      <c r="AA18" s="121"/>
    </row>
    <row r="19" spans="1:27" ht="51" customHeight="1">
      <c r="A19" s="128" t="s">
        <v>471</v>
      </c>
      <c r="B19" s="504" t="s">
        <v>472</v>
      </c>
      <c r="C19" s="504"/>
      <c r="D19" s="504"/>
      <c r="E19" s="504"/>
      <c r="F19" s="504"/>
      <c r="G19" s="505"/>
      <c r="H19" s="504" t="s">
        <v>473</v>
      </c>
      <c r="I19" s="504"/>
      <c r="J19" s="506"/>
      <c r="K19" s="117"/>
      <c r="L19" s="117"/>
      <c r="M19" s="117"/>
      <c r="N19" s="117"/>
      <c r="O19" s="117"/>
      <c r="P19" s="117"/>
      <c r="Q19" s="117"/>
      <c r="R19" s="117"/>
      <c r="S19" s="117"/>
      <c r="T19" s="121"/>
      <c r="U19" s="121"/>
      <c r="V19" s="121"/>
      <c r="W19" s="121"/>
      <c r="X19" s="121"/>
      <c r="Y19" s="121"/>
      <c r="Z19" s="121"/>
      <c r="AA19" s="121"/>
    </row>
    <row r="20" spans="1:27" ht="48" customHeight="1">
      <c r="A20" s="133">
        <v>1</v>
      </c>
      <c r="B20" s="507" t="s">
        <v>474</v>
      </c>
      <c r="C20" s="508"/>
      <c r="D20" s="508"/>
      <c r="E20" s="508"/>
      <c r="F20" s="508"/>
      <c r="G20" s="509"/>
      <c r="H20" s="495" t="s">
        <v>1064</v>
      </c>
      <c r="I20" s="308"/>
      <c r="J20" s="496"/>
      <c r="K20" s="117"/>
      <c r="L20" s="117"/>
      <c r="M20" s="117"/>
      <c r="N20" s="117"/>
      <c r="O20" s="117"/>
      <c r="P20" s="117"/>
      <c r="Q20" s="117"/>
      <c r="R20" s="117"/>
      <c r="S20" s="117"/>
      <c r="T20" s="121"/>
      <c r="U20" s="121"/>
      <c r="V20" s="121"/>
      <c r="W20" s="121"/>
      <c r="X20" s="121"/>
      <c r="Y20" s="121"/>
      <c r="Z20" s="121"/>
      <c r="AA20" s="121"/>
    </row>
    <row r="21" spans="1:27" ht="48" customHeight="1">
      <c r="A21" s="133">
        <v>2</v>
      </c>
      <c r="B21" s="507" t="s">
        <v>475</v>
      </c>
      <c r="C21" s="508"/>
      <c r="D21" s="508"/>
      <c r="E21" s="508"/>
      <c r="F21" s="508"/>
      <c r="G21" s="509"/>
      <c r="H21" s="495" t="s">
        <v>1065</v>
      </c>
      <c r="I21" s="308"/>
      <c r="J21" s="496"/>
      <c r="K21" s="117"/>
      <c r="L21" s="117"/>
      <c r="M21" s="117"/>
      <c r="N21" s="117"/>
      <c r="O21" s="117"/>
      <c r="P21" s="117"/>
      <c r="Q21" s="117"/>
      <c r="R21" s="117"/>
      <c r="S21" s="117"/>
      <c r="T21" s="121"/>
      <c r="U21" s="121"/>
      <c r="V21" s="121"/>
      <c r="W21" s="121"/>
      <c r="X21" s="121"/>
      <c r="Y21" s="121"/>
      <c r="Z21" s="121"/>
      <c r="AA21" s="121"/>
    </row>
    <row r="22" spans="1:27" s="138" customFormat="1" ht="73.5" customHeight="1">
      <c r="A22" s="137" t="s">
        <v>9</v>
      </c>
      <c r="B22" s="510" t="s">
        <v>483</v>
      </c>
      <c r="C22" s="511"/>
      <c r="D22" s="511"/>
      <c r="E22" s="511"/>
      <c r="F22" s="511"/>
      <c r="G22" s="512"/>
      <c r="H22" s="513"/>
      <c r="I22" s="514"/>
      <c r="J22" s="515"/>
    </row>
    <row r="23" spans="1:27" ht="21" customHeight="1">
      <c r="A23" s="130" t="s">
        <v>1066</v>
      </c>
      <c r="B23" s="492" t="s">
        <v>1071</v>
      </c>
      <c r="C23" s="493"/>
      <c r="D23" s="493"/>
      <c r="E23" s="493"/>
      <c r="F23" s="493"/>
      <c r="G23" s="494"/>
      <c r="H23" s="495" t="s">
        <v>1072</v>
      </c>
      <c r="I23" s="308"/>
      <c r="J23" s="496"/>
      <c r="K23" s="117"/>
      <c r="L23" s="117"/>
      <c r="M23" s="117"/>
      <c r="N23" s="117"/>
      <c r="O23" s="117"/>
      <c r="P23" s="117"/>
      <c r="Q23" s="117"/>
      <c r="R23" s="117"/>
      <c r="S23" s="117"/>
      <c r="T23" s="121"/>
      <c r="U23" s="121"/>
      <c r="V23" s="121"/>
      <c r="W23" s="121"/>
      <c r="X23" s="121"/>
      <c r="Y23" s="121"/>
      <c r="Z23" s="121"/>
      <c r="AA23" s="121"/>
    </row>
    <row r="24" spans="1:27" ht="21" customHeight="1">
      <c r="A24" s="130" t="s">
        <v>510</v>
      </c>
      <c r="B24" s="492" t="s">
        <v>1073</v>
      </c>
      <c r="C24" s="493"/>
      <c r="D24" s="493"/>
      <c r="E24" s="493"/>
      <c r="F24" s="493"/>
      <c r="G24" s="494"/>
      <c r="H24" s="495" t="s">
        <v>1065</v>
      </c>
      <c r="I24" s="308"/>
      <c r="J24" s="496"/>
      <c r="K24" s="117"/>
      <c r="L24" s="117"/>
      <c r="M24" s="117"/>
      <c r="N24" s="117"/>
      <c r="O24" s="117"/>
      <c r="P24" s="117"/>
      <c r="Q24" s="117"/>
      <c r="R24" s="117"/>
      <c r="S24" s="117"/>
      <c r="T24" s="121"/>
      <c r="U24" s="121"/>
      <c r="V24" s="121"/>
      <c r="W24" s="121"/>
      <c r="X24" s="121"/>
      <c r="Y24" s="121"/>
      <c r="Z24" s="121"/>
      <c r="AA24" s="121"/>
    </row>
    <row r="25" spans="1:27" ht="21" customHeight="1">
      <c r="A25" s="130" t="s">
        <v>580</v>
      </c>
      <c r="B25" s="492" t="s">
        <v>1074</v>
      </c>
      <c r="C25" s="493"/>
      <c r="D25" s="493"/>
      <c r="E25" s="493"/>
      <c r="F25" s="493"/>
      <c r="G25" s="494"/>
      <c r="H25" s="495" t="s">
        <v>1065</v>
      </c>
      <c r="I25" s="308"/>
      <c r="J25" s="496"/>
      <c r="K25" s="117"/>
      <c r="L25" s="117"/>
      <c r="M25" s="117"/>
      <c r="N25" s="117"/>
      <c r="O25" s="117"/>
      <c r="P25" s="117"/>
      <c r="Q25" s="117"/>
      <c r="R25" s="117"/>
      <c r="S25" s="117"/>
      <c r="T25" s="121"/>
      <c r="U25" s="121"/>
      <c r="V25" s="121"/>
      <c r="W25" s="121"/>
      <c r="X25" s="121"/>
      <c r="Y25" s="121"/>
      <c r="Z25" s="121"/>
      <c r="AA25" s="121"/>
    </row>
    <row r="26" spans="1:27" ht="21" customHeight="1">
      <c r="A26" s="130" t="s">
        <v>1067</v>
      </c>
      <c r="B26" s="492" t="s">
        <v>1075</v>
      </c>
      <c r="C26" s="493"/>
      <c r="D26" s="493"/>
      <c r="E26" s="493"/>
      <c r="F26" s="493"/>
      <c r="G26" s="494"/>
      <c r="H26" s="495" t="s">
        <v>1065</v>
      </c>
      <c r="I26" s="308"/>
      <c r="J26" s="496"/>
      <c r="K26" s="117"/>
      <c r="L26" s="117"/>
      <c r="M26" s="117"/>
      <c r="N26" s="117"/>
      <c r="O26" s="117"/>
      <c r="P26" s="117"/>
      <c r="Q26" s="117"/>
      <c r="R26" s="117"/>
      <c r="S26" s="117"/>
      <c r="T26" s="121"/>
      <c r="U26" s="121"/>
      <c r="V26" s="121"/>
      <c r="W26" s="121"/>
      <c r="X26" s="121"/>
      <c r="Y26" s="121"/>
      <c r="Z26" s="121"/>
      <c r="AA26" s="121"/>
    </row>
    <row r="27" spans="1:27" ht="21" customHeight="1">
      <c r="A27" s="130" t="s">
        <v>1068</v>
      </c>
      <c r="B27" s="492" t="s">
        <v>1076</v>
      </c>
      <c r="C27" s="493"/>
      <c r="D27" s="493"/>
      <c r="E27" s="493"/>
      <c r="F27" s="493"/>
      <c r="G27" s="494"/>
      <c r="H27" s="495" t="s">
        <v>1065</v>
      </c>
      <c r="I27" s="308"/>
      <c r="J27" s="496"/>
      <c r="K27" s="117"/>
      <c r="L27" s="117"/>
      <c r="M27" s="117"/>
      <c r="N27" s="117"/>
      <c r="O27" s="117"/>
      <c r="P27" s="117"/>
      <c r="Q27" s="117"/>
      <c r="R27" s="117"/>
      <c r="S27" s="117"/>
      <c r="T27" s="121"/>
      <c r="U27" s="121"/>
      <c r="V27" s="121"/>
      <c r="W27" s="121"/>
      <c r="X27" s="121"/>
      <c r="Y27" s="121"/>
      <c r="Z27" s="121"/>
      <c r="AA27" s="121"/>
    </row>
    <row r="28" spans="1:27" ht="21" customHeight="1">
      <c r="A28" s="130" t="s">
        <v>1069</v>
      </c>
      <c r="B28" s="492" t="s">
        <v>1077</v>
      </c>
      <c r="C28" s="493"/>
      <c r="D28" s="493"/>
      <c r="E28" s="493"/>
      <c r="F28" s="493"/>
      <c r="G28" s="494"/>
      <c r="H28" s="495" t="s">
        <v>1065</v>
      </c>
      <c r="I28" s="308"/>
      <c r="J28" s="496"/>
      <c r="K28" s="117"/>
      <c r="L28" s="117"/>
      <c r="M28" s="117"/>
      <c r="N28" s="117"/>
      <c r="O28" s="117"/>
      <c r="P28" s="117"/>
      <c r="Q28" s="117"/>
      <c r="R28" s="117"/>
      <c r="S28" s="117"/>
      <c r="T28" s="121"/>
      <c r="U28" s="121"/>
      <c r="V28" s="121"/>
      <c r="W28" s="121"/>
      <c r="X28" s="121"/>
      <c r="Y28" s="121"/>
      <c r="Z28" s="121"/>
      <c r="AA28" s="121"/>
    </row>
    <row r="29" spans="1:27" ht="21" customHeight="1" thickBot="1">
      <c r="A29" s="134" t="s">
        <v>1070</v>
      </c>
      <c r="B29" s="497"/>
      <c r="C29" s="498"/>
      <c r="D29" s="498"/>
      <c r="E29" s="498"/>
      <c r="F29" s="498"/>
      <c r="G29" s="499"/>
      <c r="H29" s="500"/>
      <c r="I29" s="501"/>
      <c r="J29" s="502"/>
      <c r="K29" s="117"/>
      <c r="L29" s="117"/>
      <c r="M29" s="117"/>
      <c r="N29" s="117"/>
      <c r="O29" s="117"/>
      <c r="P29" s="117"/>
      <c r="Q29" s="117"/>
      <c r="R29" s="117"/>
      <c r="S29" s="117"/>
      <c r="T29" s="121"/>
      <c r="U29" s="121"/>
      <c r="V29" s="121"/>
      <c r="W29" s="121"/>
      <c r="X29" s="121"/>
      <c r="Y29" s="121"/>
      <c r="Z29" s="121"/>
      <c r="AA29" s="121"/>
    </row>
    <row r="30" spans="1:27" ht="15.75">
      <c r="A30" s="117"/>
      <c r="B30" s="117"/>
      <c r="C30" s="117"/>
      <c r="D30" s="117"/>
      <c r="E30" s="117"/>
      <c r="F30" s="117"/>
      <c r="G30" s="117"/>
      <c r="H30" s="117"/>
      <c r="I30" s="117"/>
      <c r="J30" s="117"/>
      <c r="K30" s="117"/>
      <c r="L30" s="117"/>
      <c r="M30" s="117"/>
      <c r="N30" s="117"/>
      <c r="O30" s="117"/>
      <c r="P30" s="117"/>
      <c r="Q30" s="117"/>
      <c r="R30" s="117"/>
      <c r="S30" s="117"/>
      <c r="T30" s="121"/>
      <c r="U30" s="121"/>
      <c r="V30" s="121"/>
      <c r="W30" s="121"/>
      <c r="X30" s="121"/>
      <c r="Y30" s="121"/>
      <c r="Z30" s="121"/>
      <c r="AA30" s="121"/>
    </row>
    <row r="31" spans="1:27" ht="102" customHeight="1">
      <c r="A31" s="485" t="s">
        <v>476</v>
      </c>
      <c r="B31" s="485"/>
      <c r="C31" s="485"/>
      <c r="D31" s="485"/>
      <c r="E31" s="485"/>
      <c r="F31" s="485"/>
      <c r="G31" s="485"/>
      <c r="H31" s="485"/>
      <c r="I31" s="485"/>
      <c r="J31" s="485"/>
      <c r="K31" s="117"/>
      <c r="L31" s="117"/>
      <c r="M31" s="117"/>
      <c r="N31" s="117"/>
      <c r="O31" s="117"/>
      <c r="P31" s="117"/>
      <c r="Q31" s="117"/>
      <c r="R31" s="117"/>
      <c r="S31" s="117"/>
      <c r="T31" s="121"/>
      <c r="U31" s="121"/>
      <c r="V31" s="121"/>
      <c r="W31" s="121"/>
      <c r="X31" s="121"/>
      <c r="Y31" s="121"/>
      <c r="Z31" s="121"/>
      <c r="AA31" s="121"/>
    </row>
    <row r="32" spans="1:27" ht="15.75">
      <c r="A32" s="117"/>
      <c r="B32" s="117"/>
      <c r="C32" s="117"/>
      <c r="D32" s="117"/>
      <c r="E32" s="117"/>
      <c r="F32" s="117"/>
      <c r="G32" s="117"/>
      <c r="H32" s="117"/>
      <c r="I32" s="117"/>
      <c r="J32" s="117"/>
      <c r="K32" s="117"/>
      <c r="L32" s="117"/>
      <c r="M32" s="117"/>
      <c r="N32" s="117"/>
      <c r="O32" s="117"/>
      <c r="P32" s="117"/>
      <c r="Q32" s="117"/>
      <c r="R32" s="117"/>
      <c r="S32" s="117"/>
      <c r="T32" s="121"/>
      <c r="U32" s="121"/>
      <c r="V32" s="121"/>
      <c r="W32" s="121"/>
      <c r="X32" s="121"/>
      <c r="Y32" s="121"/>
      <c r="Z32" s="121"/>
      <c r="AA32" s="121"/>
    </row>
    <row r="33" spans="1:27" ht="15.75">
      <c r="A33" s="117"/>
      <c r="B33" s="117"/>
      <c r="C33" s="117"/>
      <c r="D33" s="117"/>
      <c r="E33" s="117"/>
      <c r="F33" s="117"/>
      <c r="G33" s="117"/>
      <c r="H33" s="117"/>
      <c r="I33" s="117"/>
      <c r="J33" s="117"/>
      <c r="K33" s="117"/>
      <c r="L33" s="117"/>
      <c r="M33" s="117"/>
      <c r="N33" s="117"/>
      <c r="O33" s="117"/>
      <c r="P33" s="117"/>
      <c r="Q33" s="117"/>
      <c r="R33" s="117"/>
      <c r="S33" s="117"/>
      <c r="T33" s="121"/>
      <c r="U33" s="121"/>
      <c r="V33" s="121"/>
      <c r="W33" s="121"/>
      <c r="X33" s="121"/>
      <c r="Y33" s="121"/>
      <c r="Z33" s="121"/>
      <c r="AA33" s="121"/>
    </row>
    <row r="34" spans="1:27" s="136" customFormat="1" ht="29.25" customHeight="1">
      <c r="A34" s="486" t="s">
        <v>477</v>
      </c>
      <c r="B34" s="486"/>
      <c r="C34" s="486"/>
      <c r="D34" s="486"/>
      <c r="E34" s="487" t="s">
        <v>1078</v>
      </c>
      <c r="F34" s="488"/>
      <c r="G34" s="488"/>
      <c r="H34" s="488"/>
      <c r="I34" s="488"/>
      <c r="J34" s="488"/>
      <c r="K34" s="135"/>
      <c r="L34" s="135"/>
      <c r="M34" s="135"/>
      <c r="N34" s="135"/>
      <c r="O34" s="135"/>
      <c r="P34" s="135"/>
      <c r="Q34" s="135"/>
      <c r="R34" s="135"/>
      <c r="S34" s="135"/>
      <c r="T34" s="126"/>
      <c r="U34" s="126"/>
      <c r="V34" s="126"/>
      <c r="W34" s="126"/>
      <c r="X34" s="126"/>
      <c r="Y34" s="126"/>
      <c r="Z34" s="126"/>
      <c r="AA34" s="126"/>
    </row>
    <row r="35" spans="1:27" ht="15.75">
      <c r="A35" s="117"/>
      <c r="B35" s="117"/>
      <c r="C35" s="117"/>
      <c r="D35" s="117"/>
      <c r="E35" s="117"/>
      <c r="F35" s="117"/>
      <c r="G35" s="117"/>
      <c r="H35" s="117"/>
      <c r="I35" s="117"/>
      <c r="J35" s="117"/>
      <c r="K35" s="117"/>
      <c r="L35" s="117"/>
      <c r="M35" s="117"/>
      <c r="N35" s="117"/>
      <c r="O35" s="117"/>
      <c r="P35" s="117"/>
      <c r="Q35" s="117"/>
      <c r="R35" s="117"/>
      <c r="S35" s="117"/>
      <c r="T35" s="121"/>
      <c r="U35" s="121"/>
      <c r="V35" s="121"/>
      <c r="W35" s="121"/>
      <c r="X35" s="121"/>
      <c r="Y35" s="121"/>
      <c r="Z35" s="121"/>
      <c r="AA35" s="121"/>
    </row>
    <row r="36" spans="1:27" ht="15.75">
      <c r="A36" s="489" t="s">
        <v>478</v>
      </c>
      <c r="B36" s="489"/>
      <c r="C36" s="489"/>
      <c r="D36" s="489"/>
      <c r="E36" s="490" t="s">
        <v>496</v>
      </c>
      <c r="F36" s="491"/>
      <c r="G36" s="491"/>
      <c r="H36" s="491"/>
      <c r="I36" s="491"/>
      <c r="J36" s="491"/>
      <c r="K36" s="117"/>
      <c r="L36" s="117"/>
      <c r="M36" s="117"/>
      <c r="N36" s="117"/>
      <c r="O36" s="117"/>
      <c r="P36" s="117"/>
      <c r="Q36" s="117"/>
      <c r="R36" s="117"/>
      <c r="S36" s="117"/>
      <c r="T36" s="121"/>
      <c r="U36" s="121"/>
      <c r="V36" s="121"/>
      <c r="W36" s="121"/>
      <c r="X36" s="121"/>
      <c r="Y36" s="121"/>
      <c r="Z36" s="121"/>
      <c r="AA36" s="121"/>
    </row>
    <row r="37" spans="1:27" ht="15.75">
      <c r="A37" s="117"/>
      <c r="B37" s="117"/>
      <c r="C37" s="117"/>
      <c r="D37" s="117"/>
      <c r="E37" s="117"/>
      <c r="F37" s="117"/>
      <c r="G37" s="117"/>
      <c r="H37" s="117"/>
      <c r="I37" s="117"/>
      <c r="J37" s="117"/>
      <c r="K37" s="117"/>
      <c r="L37" s="117"/>
      <c r="M37" s="117"/>
      <c r="N37" s="117"/>
      <c r="O37" s="117"/>
      <c r="P37" s="117"/>
      <c r="Q37" s="117"/>
      <c r="R37" s="117"/>
      <c r="S37" s="117"/>
      <c r="T37" s="121"/>
      <c r="U37" s="121"/>
      <c r="V37" s="121"/>
      <c r="W37" s="121"/>
      <c r="X37" s="121"/>
      <c r="Y37" s="121"/>
      <c r="Z37" s="121"/>
      <c r="AA37" s="121"/>
    </row>
  </sheetData>
  <mergeCells count="70">
    <mergeCell ref="A2:K3"/>
    <mergeCell ref="A5:B5"/>
    <mergeCell ref="C5:E5"/>
    <mergeCell ref="F5:H5"/>
    <mergeCell ref="I5:J5"/>
    <mergeCell ref="A9:B9"/>
    <mergeCell ref="C9:E9"/>
    <mergeCell ref="F9:H9"/>
    <mergeCell ref="I9:J9"/>
    <mergeCell ref="A6:B6"/>
    <mergeCell ref="C6:E6"/>
    <mergeCell ref="F6:H6"/>
    <mergeCell ref="I6:J6"/>
    <mergeCell ref="A7:B7"/>
    <mergeCell ref="C7:E7"/>
    <mergeCell ref="F7:H7"/>
    <mergeCell ref="I7:J7"/>
    <mergeCell ref="A8:B8"/>
    <mergeCell ref="C8:E8"/>
    <mergeCell ref="F8:H8"/>
    <mergeCell ref="I8:J8"/>
    <mergeCell ref="A10:K10"/>
    <mergeCell ref="A12:B12"/>
    <mergeCell ref="C12:E12"/>
    <mergeCell ref="F12:H12"/>
    <mergeCell ref="I12:J12"/>
    <mergeCell ref="A11:B11"/>
    <mergeCell ref="C11:E11"/>
    <mergeCell ref="F11:H11"/>
    <mergeCell ref="I11:J11"/>
    <mergeCell ref="A13:B13"/>
    <mergeCell ref="C13:E13"/>
    <mergeCell ref="F13:H13"/>
    <mergeCell ref="I13:J13"/>
    <mergeCell ref="A14:B14"/>
    <mergeCell ref="C14:E14"/>
    <mergeCell ref="F14:H14"/>
    <mergeCell ref="I14:J14"/>
    <mergeCell ref="A15:B15"/>
    <mergeCell ref="C15:E15"/>
    <mergeCell ref="F15:H15"/>
    <mergeCell ref="I15:J15"/>
    <mergeCell ref="B22:G22"/>
    <mergeCell ref="H22:J22"/>
    <mergeCell ref="B23:G23"/>
    <mergeCell ref="H23:J23"/>
    <mergeCell ref="A17:J17"/>
    <mergeCell ref="B19:G19"/>
    <mergeCell ref="H19:J19"/>
    <mergeCell ref="B20:G20"/>
    <mergeCell ref="H20:J20"/>
    <mergeCell ref="B21:G21"/>
    <mergeCell ref="H21:J21"/>
    <mergeCell ref="B24:G24"/>
    <mergeCell ref="H24:J24"/>
    <mergeCell ref="B25:G25"/>
    <mergeCell ref="H25:J25"/>
    <mergeCell ref="B26:G26"/>
    <mergeCell ref="H26:J26"/>
    <mergeCell ref="B27:G27"/>
    <mergeCell ref="H27:J27"/>
    <mergeCell ref="B28:G28"/>
    <mergeCell ref="H28:J28"/>
    <mergeCell ref="B29:G29"/>
    <mergeCell ref="H29:J29"/>
    <mergeCell ref="A31:J31"/>
    <mergeCell ref="A34:D34"/>
    <mergeCell ref="E34:J34"/>
    <mergeCell ref="A36:D36"/>
    <mergeCell ref="E36:J3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vt:i4>
      </vt:variant>
    </vt:vector>
  </HeadingPairs>
  <TitlesOfParts>
    <vt:vector size="3" baseType="lpstr">
      <vt:lpstr>Pasiūlymas</vt:lpstr>
      <vt:lpstr>Subtiekėjai ir priedai</vt:lpstr>
      <vt:lpstr>Pasiūlymas!Print_Area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Laimute Dauksiene</dc:creator>
  <cp:lastModifiedBy>Skaistė Ž.</cp:lastModifiedBy>
  <cp:lastPrinted>2024-01-26T12:21:07Z</cp:lastPrinted>
  <dcterms:created xsi:type="dcterms:W3CDTF">2017-09-04T10:20:10Z</dcterms:created>
  <dcterms:modified xsi:type="dcterms:W3CDTF">2024-02-28T09:23:23Z</dcterms:modified>
</cp:coreProperties>
</file>