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K:\Bioeksma\KONKURSAI\LSMU Kauno ligoninė\2024-01-30 1000 701223 - Reagentai ir papildomos priemonės laboratoriniams tyrimamas\Pasiūlymas (BIOEKSMA 701223)\"/>
    </mc:Choice>
  </mc:AlternateContent>
  <xr:revisionPtr revIDLastSave="0" documentId="13_ncr:1_{CE171701-443D-4731-A701-894A59DE48D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5" i="1" l="1"/>
  <c r="H175" i="1"/>
  <c r="I169" i="1"/>
  <c r="H169" i="1"/>
  <c r="I168" i="1"/>
  <c r="I167" i="1"/>
  <c r="H167" i="1"/>
  <c r="I166" i="1"/>
  <c r="H166" i="1"/>
  <c r="I134" i="1"/>
  <c r="H134" i="1"/>
  <c r="I133" i="1"/>
  <c r="H133" i="1"/>
  <c r="I207" i="1"/>
  <c r="H207" i="1"/>
  <c r="I206" i="1"/>
  <c r="H206" i="1"/>
  <c r="I205" i="1"/>
  <c r="H205" i="1"/>
  <c r="I204" i="1"/>
  <c r="H204" i="1"/>
  <c r="I203" i="1"/>
  <c r="H203" i="1"/>
  <c r="I202" i="1"/>
  <c r="H202" i="1"/>
  <c r="I174" i="1"/>
  <c r="H174" i="1"/>
  <c r="I214" i="1"/>
  <c r="H214" i="1"/>
  <c r="I213" i="1"/>
  <c r="H213" i="1"/>
  <c r="I191" i="1" l="1"/>
  <c r="H191" i="1"/>
  <c r="I190" i="1"/>
  <c r="H190" i="1"/>
  <c r="I189" i="1"/>
  <c r="H189" i="1"/>
  <c r="I187" i="1"/>
  <c r="H187" i="1"/>
  <c r="I185" i="1"/>
  <c r="H185" i="1"/>
  <c r="I186" i="1"/>
  <c r="H186" i="1"/>
  <c r="I183" i="1"/>
  <c r="H183" i="1"/>
  <c r="I182" i="1"/>
  <c r="H182" i="1"/>
  <c r="H181" i="1"/>
  <c r="I181" i="1" s="1"/>
  <c r="G20" i="1"/>
  <c r="D1344" i="1" l="1"/>
  <c r="D1346" i="1"/>
  <c r="D1065" i="1"/>
</calcChain>
</file>

<file path=xl/sharedStrings.xml><?xml version="1.0" encoding="utf-8"?>
<sst xmlns="http://schemas.openxmlformats.org/spreadsheetml/2006/main" count="3323" uniqueCount="1742">
  <si>
    <t xml:space="preserve">Eil.
Nr.
</t>
  </si>
  <si>
    <t>Diagnostinių reagentų, medžiagų pavadinimai</t>
  </si>
  <si>
    <t>Techniniai ir kokybiniai reikalavimai tyrimams</t>
  </si>
  <si>
    <t>Preliminarus tyrimų skaičius per 36 mėn. (vnt kiekis)</t>
  </si>
  <si>
    <t>Reagentų ir priemonių kiekis (ml./vnt.) nurodytam tyrimų skaičiui</t>
  </si>
  <si>
    <t>Siūloma pakuotė</t>
  </si>
  <si>
    <t>Siūlomos pakuotės kaina, EUR be PVM</t>
  </si>
  <si>
    <t>Suma, EUR be PVM 36 mėn.</t>
  </si>
  <si>
    <t>Suma, EUR su PVM 36 mėn.</t>
  </si>
  <si>
    <t>1</t>
  </si>
  <si>
    <t>2</t>
  </si>
  <si>
    <t>3</t>
  </si>
  <si>
    <t>4</t>
  </si>
  <si>
    <t>5</t>
  </si>
  <si>
    <t>6</t>
  </si>
  <si>
    <t>7</t>
  </si>
  <si>
    <t xml:space="preserve">6 vnt. </t>
  </si>
  <si>
    <t>8</t>
  </si>
  <si>
    <t>9</t>
  </si>
  <si>
    <t>10</t>
  </si>
  <si>
    <t>11</t>
  </si>
  <si>
    <t>Terpės paruošimui nereikalingi priedai. Jersinijų gausinimui.</t>
  </si>
  <si>
    <t>12</t>
  </si>
  <si>
    <t>13</t>
  </si>
  <si>
    <t>Tioglikolinė terpė</t>
  </si>
  <si>
    <t xml:space="preserve">1. Mėgintuvėlyje;
2. Pakuotė ne daugiau 50 vnt.;
3. Gausinimo terpė lepiems mikroorganizmams 4. Terpės kiekis ne mažesnis nei 9 ml. </t>
  </si>
  <si>
    <t>14</t>
  </si>
  <si>
    <t>15</t>
  </si>
  <si>
    <t>Lateksinis testas S. aureus nustatymui iš kultūros</t>
  </si>
  <si>
    <t>Skystas. Su neigiama kontrole. Pagalbinėm darbo priemonėm. Pašalintas 18 tipo kapsulinis polisacharidas</t>
  </si>
  <si>
    <t>16</t>
  </si>
  <si>
    <t>17</t>
  </si>
  <si>
    <t>Kultūros serotipavimui agliutinacijos metodu.</t>
  </si>
  <si>
    <t>18</t>
  </si>
  <si>
    <t>19</t>
  </si>
  <si>
    <t>20</t>
  </si>
  <si>
    <t>Greitas testas S.pneumoniae antigenui šlapime nustatyti</t>
  </si>
  <si>
    <t>21</t>
  </si>
  <si>
    <t>Candida jautrumo  priešgrybiniams vaistams sistema</t>
  </si>
  <si>
    <t>22</t>
  </si>
  <si>
    <t>23</t>
  </si>
  <si>
    <t>24</t>
  </si>
  <si>
    <t>McFarlando standarai</t>
  </si>
  <si>
    <t>25</t>
  </si>
  <si>
    <t>Transportinė terpė aerobams, anaerobams ir lepiems mikroorganizmams</t>
  </si>
  <si>
    <t>26</t>
  </si>
  <si>
    <t>27</t>
  </si>
  <si>
    <t>28</t>
  </si>
  <si>
    <t>29</t>
  </si>
  <si>
    <t>Gausinimo terpė skirta B gr. streptokokų transportavimui išskyrimui</t>
  </si>
  <si>
    <t xml:space="preserve">3000 vnt </t>
  </si>
  <si>
    <t>30</t>
  </si>
  <si>
    <t>31</t>
  </si>
  <si>
    <t>32</t>
  </si>
  <si>
    <t>33</t>
  </si>
  <si>
    <t>34</t>
  </si>
  <si>
    <t>35</t>
  </si>
  <si>
    <t>37</t>
  </si>
  <si>
    <t>38</t>
  </si>
  <si>
    <t>39</t>
  </si>
  <si>
    <t>40</t>
  </si>
  <si>
    <r>
      <t>Chromo agaras ESBL</t>
    </r>
    <r>
      <rPr>
        <sz val="11"/>
        <rFont val="Calibri"/>
        <family val="1"/>
        <charset val="186"/>
        <scheme val="minor"/>
      </rPr>
      <t xml:space="preserve"> lėkštelėse</t>
    </r>
  </si>
  <si>
    <t>41</t>
  </si>
  <si>
    <t>Chromo agaras MRSA atrankai</t>
  </si>
  <si>
    <t>42</t>
  </si>
  <si>
    <t>Chromogeninis S.aureus agaras</t>
  </si>
  <si>
    <t>43</t>
  </si>
  <si>
    <t>44</t>
  </si>
  <si>
    <t>Saburo-chloramfenikolio agaras su gentamicinu</t>
  </si>
  <si>
    <t xml:space="preserve">Grybelių  išskyrimui </t>
  </si>
  <si>
    <t xml:space="preserve">Atmosferos generavimo sistemos  </t>
  </si>
  <si>
    <t>Anaerobinių sąlygų sudarymo paketai 2,5 l. tūriui.</t>
  </si>
  <si>
    <t>Be vandens ir katalizatoriaus, deguonies koncentracija sumažinama iki &lt; nei 0.5% per 30-50 min.</t>
  </si>
  <si>
    <t>Anaerobinių sąlygų indikatorius</t>
  </si>
  <si>
    <t>Identifikavimo diskai  (naudojami be specifinių papildomų priemonių)</t>
  </si>
  <si>
    <t>Bacitracinas</t>
  </si>
  <si>
    <t>Optochinas</t>
  </si>
  <si>
    <t>diskas Streptococcus pneumoniae identifikavimui</t>
  </si>
  <si>
    <t xml:space="preserve">Paruoštos terpės ir diskai bakterijų jautrumo antibiotikams diskų difuzijos metodu nustatymui. Atitikimas EUCAST  </t>
  </si>
  <si>
    <t>Antibakterinių vaistų diskai</t>
  </si>
  <si>
    <t>Miulerio-Hintono kraujo agaras su β-NAD</t>
  </si>
  <si>
    <t>Lepių bakterijų jautrumui nustatymui</t>
  </si>
  <si>
    <t>Miulerio-Hintono agaras</t>
  </si>
  <si>
    <t>Kraujo agaras su 5proc. avies krauju</t>
  </si>
  <si>
    <t>Šedlerio agaras</t>
  </si>
  <si>
    <t>Šokoladinis agaras</t>
  </si>
  <si>
    <t xml:space="preserve">Salmonella antigeninės struktūros nustatymui. </t>
  </si>
  <si>
    <t xml:space="preserve">Shigella antigeninės struktūros nustatymui. </t>
  </si>
  <si>
    <t>(Analizatoriaus pavadinimas)</t>
  </si>
  <si>
    <t>Preliminarus tyrimų skaičius per 36 mėn.</t>
  </si>
  <si>
    <r>
      <t>........................ Reagentai ir/ar papildomos tyrimo priemonės, reikalingos tyrimui atlikti su siūlomu analizatoriumi
(</t>
    </r>
    <r>
      <rPr>
        <b/>
        <sz val="11"/>
        <rFont val="Calibri"/>
        <family val="1"/>
        <charset val="186"/>
        <scheme val="minor"/>
      </rPr>
      <t>įrašyti tikslius pavadinimus</t>
    </r>
    <r>
      <rPr>
        <sz val="11"/>
        <rFont val="Calibri"/>
        <family val="1"/>
        <charset val="186"/>
        <scheme val="minor"/>
      </rPr>
      <t>)</t>
    </r>
  </si>
  <si>
    <t>PASTABOS:</t>
  </si>
  <si>
    <t>2. Pateikti reikalingą reagentų, kitų priemonių ir kontrolinių medžiagų (atliekant kasdieninę 2-jų lygių kokybės kontrolę) kiekį, numatomam nurodytam tyrimų skaičiui per 36 mėn. atlikimui.</t>
  </si>
  <si>
    <t>Eil.Nr.</t>
  </si>
  <si>
    <t>Pavadinimas/ techniniai parametrai</t>
  </si>
  <si>
    <t>Reikalaujami techniniai parametrai</t>
  </si>
  <si>
    <t>Būtina</t>
  </si>
  <si>
    <t>46</t>
  </si>
  <si>
    <t>47</t>
  </si>
  <si>
    <t>48</t>
  </si>
  <si>
    <t>49</t>
  </si>
  <si>
    <t>50</t>
  </si>
  <si>
    <t xml:space="preserve"> </t>
  </si>
  <si>
    <t>32.1</t>
  </si>
  <si>
    <t>diferencinis testas</t>
  </si>
  <si>
    <t>33.1</t>
  </si>
  <si>
    <t>Lėkštelėje. Galiojimo terminas ne trumpiau kaip 6 sav nuo prekės pristatymo</t>
  </si>
  <si>
    <t xml:space="preserve">Anaerobų išskyrimui su vitaminu K3. Lėkštelėje. Galiojimo terminas ne trumpiau kaip 6 sav nuo prekės pristatymo </t>
  </si>
  <si>
    <t xml:space="preserve"> Haemophilus išskyrimui. Lėkštelėje. Galiojimo terminas ne trumpiau kaip 6 sav nuo prekės pristatymo </t>
  </si>
  <si>
    <t xml:space="preserve"> INFEKCIJŲ SEROLOGINIAI TYRIMAI </t>
  </si>
  <si>
    <t>Plokštelių juostelės dalijamos atskirais šulinėliais (pusiau automat. spektrofotometras )</t>
  </si>
  <si>
    <t xml:space="preserve">Anti HSV ½ IgG ELISA reakcija 96 šulinėliai plokštelėje </t>
  </si>
  <si>
    <t xml:space="preserve">Anti HSV ½ IgM ELISA reakcija 96 šulinėliai plokštelėje </t>
  </si>
  <si>
    <t>Anti Varicella Zoster IgM   ELISA reakcija 96 šulinėliai plokštelėje</t>
  </si>
  <si>
    <t>Neuroboreliosis IgG/IgM ELISA reakcija 96 šulinėliai plokštelėje</t>
  </si>
  <si>
    <t>Apskaičiavimas pagal formulę be bendrųjų imunoglobulinų ir albumino  gradiento, IgG ir IgM antikūnų nustatymas viename rinkinyje(pusiau automat. spektrofotometras )</t>
  </si>
  <si>
    <t>Anti Toxocara canis IgG ELISA reakcija 96 šulinėliai plokštelėje</t>
  </si>
  <si>
    <t xml:space="preserve">Anti TBE IgG ir IgM (erkinis encefalitas) ELISA reakcija 96 šulinėliai plokštelėje viename rinkinyje su atskiromis kontrolemis ir konjugatais </t>
  </si>
  <si>
    <t>Anti Ascaris lumbricoides IgG ELISA reakcija 96 šulinėliai plokštelėje.</t>
  </si>
  <si>
    <t>TPHA reagentų rinkinys su kontroliniais serumais</t>
  </si>
  <si>
    <t>Rotaviruso Ag  greitas testas (imunochromatografinis)</t>
  </si>
  <si>
    <t xml:space="preserve">Būtinos mėginio paruošimo priemonės  (vienkartiniai mėgintuvėliai, pipetės, antgaliai) </t>
  </si>
  <si>
    <t>Noraviruso Ag  greitas testas (imunochromatografinis)</t>
  </si>
  <si>
    <t>Būtinos mėginio paruošimo priemonės  (vienkartiniai mėgintuvėliai, pipetės, antgaliai)</t>
  </si>
  <si>
    <t xml:space="preserve">Nespecifinių pneumonijų sukėlėjų diagnostika </t>
  </si>
  <si>
    <t>Anti Mycoplasma pneum. IgM ELISA reakcija 96 šulinėliai plokštelėje. Kietos fazės pagrindas išgrynintas  MP antigenas (FH štamas su papildomu P1  ir HMN1  168 kDa)</t>
  </si>
  <si>
    <t xml:space="preserve">Anti Chlamydia pneum.. IgM ELISA reakcija 96 šulinėliai plokštelėje. Kietos fazės pagrindas, grupei specifinis LPS </t>
  </si>
  <si>
    <t>1.1</t>
  </si>
  <si>
    <t>HBsAg</t>
  </si>
  <si>
    <t>Anti Hbcor IgM</t>
  </si>
  <si>
    <t>2.1</t>
  </si>
  <si>
    <t>Anti HBc</t>
  </si>
  <si>
    <t>3.1</t>
  </si>
  <si>
    <t>Anti HBs  kiekybinis</t>
  </si>
  <si>
    <t>4.1</t>
  </si>
  <si>
    <t>HBe/ anti HBe</t>
  </si>
  <si>
    <t>5.1</t>
  </si>
  <si>
    <t xml:space="preserve">Anti HAV IgM </t>
  </si>
  <si>
    <t>6.1</t>
  </si>
  <si>
    <t xml:space="preserve">Anti HCV </t>
  </si>
  <si>
    <t>7.1</t>
  </si>
  <si>
    <t xml:space="preserve">Anti Toxo IgG </t>
  </si>
  <si>
    <t>8.1</t>
  </si>
  <si>
    <t>Anti Toxo IgM</t>
  </si>
  <si>
    <t>9.1</t>
  </si>
  <si>
    <t xml:space="preserve">Anti CMV IgG </t>
  </si>
  <si>
    <t>11.1</t>
  </si>
  <si>
    <t xml:space="preserve">Anti CMV IgM </t>
  </si>
  <si>
    <t>12.1</t>
  </si>
  <si>
    <t>13.1</t>
  </si>
  <si>
    <t xml:space="preserve">Anti Varicella Zoster IgG  </t>
  </si>
  <si>
    <t>14.1</t>
  </si>
  <si>
    <t xml:space="preserve">Anti EBV VCA/ EA  IgG </t>
  </si>
  <si>
    <t>15.1</t>
  </si>
  <si>
    <t xml:space="preserve">Anti EBV VCA IgM </t>
  </si>
  <si>
    <t>16.1</t>
  </si>
  <si>
    <t xml:space="preserve">Anti Borreliaburgd. IgG </t>
  </si>
  <si>
    <t>17.1</t>
  </si>
  <si>
    <t xml:space="preserve">Anti Borreliaburgd. IgM </t>
  </si>
  <si>
    <t>18.1</t>
  </si>
  <si>
    <t>19.1</t>
  </si>
  <si>
    <t>Anti HIV (HIV6)</t>
  </si>
  <si>
    <t>20.1</t>
  </si>
  <si>
    <t>21.1</t>
  </si>
  <si>
    <t>22.1</t>
  </si>
  <si>
    <t>Analizatoriaus bendra charakteristika</t>
  </si>
  <si>
    <t>Reagentų reikalavimai</t>
  </si>
  <si>
    <t>Naudojami reagentai turi būti vienoje vienkartinėje kasetėje/strypelyje – viena kasetė/strypelis vienam tyrimui. Reagentų stabilumas atidarius pakuotę – iki galiojimo pabaigos, nurodytos ant pakuotės</t>
  </si>
  <si>
    <t>Skystos atliekos</t>
  </si>
  <si>
    <t>Nėra skystų atliekų</t>
  </si>
  <si>
    <t>Laboratorinis vanduo</t>
  </si>
  <si>
    <t>Analizatorius nenaudoja laboratorinio vandens</t>
  </si>
  <si>
    <t>Kontrolių atlikimas, pagal gamintojo rekomendacijas, tik kartu su kalibracija. Laikotarpiu tarp kalibracijų gamintojas garantuoja reagentų stabilumą ir patikimumą.</t>
  </si>
  <si>
    <t>Brūkšninių kodų skaitytuvai</t>
  </si>
  <si>
    <t>Dviejų tipų brūkšninių kodų skaitytuvai: rankinis brūkšninių kodų skaitytuvas naudojamas mėginio ID įvesti ir brūkšninių kodų skaitytuvas  prietaiso viduje identifikuoja reagentų juosteles.</t>
  </si>
  <si>
    <t>Matavimo metodas</t>
  </si>
  <si>
    <t>ELFA metodas (Su fermentais susijęs fluorescencinis metodas)</t>
  </si>
  <si>
    <t>Vienkartinių antgalių sistema</t>
  </si>
  <si>
    <t>Tyrimų atlikimui turi būti naudojama vienkartinių antgalių sistema.</t>
  </si>
  <si>
    <t>Kalibracijų dažnumas</t>
  </si>
  <si>
    <t>Kalibracija turi būti atliekama ne dažniau kaip 2 kartus per mėnesį</t>
  </si>
  <si>
    <t>Mėginio tūris</t>
  </si>
  <si>
    <t>Mėginio tūris ne daugiau 200 µl</t>
  </si>
  <si>
    <t>Našumas</t>
  </si>
  <si>
    <t>Galimybė vienu metu atlikti ne mažiau 2 skirtingų tyrimų.</t>
  </si>
  <si>
    <t>Komplektacija</t>
  </si>
  <si>
    <t>Analizatorius komplektuojamas kartu su nepertraukiamo maitinimo šaltiniu</t>
  </si>
  <si>
    <t>Latex testai streptokokų Lancefield grupių nustatymui</t>
  </si>
  <si>
    <t>Lancefield tipavimo rinkinys su 6 diagnostiniais reagentais</t>
  </si>
  <si>
    <t>A,B,C,D,F ir G gr.  suspensijos, kontrolės, pagalbinės darbo priemonės Galimybė pirkti atskiras dalis. Reakcija be inkubavimo.</t>
  </si>
  <si>
    <t xml:space="preserve">Latex testas atskirai streptokokų grupei (Vienas identifikavimo testas) </t>
  </si>
  <si>
    <t>Reakcijos reagentas</t>
  </si>
  <si>
    <t>Eil.
Nr.</t>
  </si>
  <si>
    <t>Reagentai, kontrolinės ir pagalbinės medžiagos turi būti skystos, reagentai paruošti naudojimui, išpilstyti į talpyklas.</t>
  </si>
  <si>
    <t xml:space="preserve">   </t>
  </si>
  <si>
    <t>Eilės Nr.</t>
  </si>
  <si>
    <t>Parametrai (specifikacija)</t>
  </si>
  <si>
    <t>Parametro reikšmė</t>
  </si>
  <si>
    <t>Analizatoriaus valdymas</t>
  </si>
  <si>
    <t>Valdymas vykdomas jutiklinio ekrano pagalba, programos nurodymai nepriklauso nuo kalbos, valdoma piktogramų pagalba</t>
  </si>
  <si>
    <t>Tyrimo rezultatas</t>
  </si>
  <si>
    <t xml:space="preserve">BKT rezultatas turi būti pateikiamas ir išspausdinamas su visomis nurodytomis analitėmis ir su  WBC,  RBC bei PLT histogramomis. </t>
  </si>
  <si>
    <t>Matuojamų analičių tikslumas:</t>
  </si>
  <si>
    <t>Mėginių sistema</t>
  </si>
  <si>
    <t>Kontrolė</t>
  </si>
  <si>
    <t xml:space="preserve">Būtina 3 lygių kokybės kontrolė. </t>
  </si>
  <si>
    <t>Statistinis kokybės kontrolės rezultatų apdorojimas. Analizatoriuje (arba jo kompiuteryje) turi būti įdiegtas automatizuotas statistinis kokybės kontrolės rezultatų apdorojimas Levey-Jennings kreivių pagalba.</t>
  </si>
  <si>
    <t>Kokybės kontrolė</t>
  </si>
  <si>
    <t>Atmintis</t>
  </si>
  <si>
    <t>Kalibracija</t>
  </si>
  <si>
    <t>Rezultatų pateikimas</t>
  </si>
  <si>
    <t xml:space="preserve">RPR reagentų rinkinys su kontroliniu serumu, plokštelemis, pipetėmis. </t>
  </si>
  <si>
    <t xml:space="preserve">Monolateks rinkinys infekc. mononukleozės heterof. a/k  nustatyti. </t>
  </si>
  <si>
    <t xml:space="preserve">Anti Helicobacter pylori IgG </t>
  </si>
  <si>
    <t>Greitas imunochromatografinis testas su CagAg ir VacAg</t>
  </si>
  <si>
    <t xml:space="preserve"> Imunochromatografinis testas</t>
  </si>
  <si>
    <t xml:space="preserve"> Helicobacter pylori  antigenas išmatose </t>
  </si>
  <si>
    <t>S. pneumoniae testas</t>
  </si>
  <si>
    <t xml:space="preserve">Plazmodium Falciparum nustatymas </t>
  </si>
  <si>
    <t>Anti Mycoplasma pneum. IgG</t>
  </si>
  <si>
    <t>Anti Chlamydia pneum.. IgG</t>
  </si>
  <si>
    <t>Būtina. Pateikti gamintojo raštą.</t>
  </si>
  <si>
    <t xml:space="preserve">Nedidelis, statomas antstalo. Vienu metu galima tirti ne mažiaukaip 12 mėginių. </t>
  </si>
  <si>
    <t>Privalomi nustatomi parametrai</t>
  </si>
  <si>
    <t>mėginys: kapiliarinis ir veninis kraujas.</t>
  </si>
  <si>
    <t>Tyrimui naudojamas kapiliarinio mėginio kiekis ne daugiau 25 µl .</t>
  </si>
  <si>
    <t>Pranešimai operatoriui apie analizatoriasu būklę</t>
  </si>
  <si>
    <t>Informacija apie sutrikimus, reagentų kiekio stebėjimas</t>
  </si>
  <si>
    <t>31.1</t>
  </si>
  <si>
    <t>34.1</t>
  </si>
  <si>
    <t>35.1</t>
  </si>
  <si>
    <t>53</t>
  </si>
  <si>
    <t>54</t>
  </si>
  <si>
    <t>55</t>
  </si>
  <si>
    <t>57</t>
  </si>
  <si>
    <t>60</t>
  </si>
  <si>
    <t>61</t>
  </si>
  <si>
    <t>64</t>
  </si>
  <si>
    <t>64.1</t>
  </si>
  <si>
    <t>64.2</t>
  </si>
  <si>
    <t>10.1</t>
  </si>
  <si>
    <t>Dažai greitam kraujo tepinėlių dažymui:  ne daugiau, kaip 3x100 ml; ne mažiau kaip 3tabl.</t>
  </si>
  <si>
    <t>Dažai šlapimo nuosėdų mikroskopijai: dažymas Štenheimerio metodu , išfasavimas ne daugiau kaip po 50 ml</t>
  </si>
  <si>
    <t>Metileno mėlis. Atidaryti  dažai stabilūs iki galiojimo laiko,  nurodyto ant pakuotės, išfasavimas ne daugiau kaip po 500 ml</t>
  </si>
  <si>
    <t>Plastmasiniai mėgintuvėliai , 5 ml,  12x75 mm,  PS</t>
  </si>
  <si>
    <t>Plokštelė mikrotestams PS 96  U-formos , 275 μl</t>
  </si>
  <si>
    <t>Plastmasiniai tamponai mėginiams, sterilūs, 15 cm</t>
  </si>
  <si>
    <t>Pastero pipetės sterilios, 3 ml supakuotos po 1vnt</t>
  </si>
  <si>
    <t>Pastero pipetės  Nesterilios, graduotos, 3 ml</t>
  </si>
  <si>
    <t>Sterilios kilpelės  1,0 μl</t>
  </si>
  <si>
    <t>Dėžutės  objektyvinių stikliukų transportavimui, 25 vietų</t>
  </si>
  <si>
    <t>Antgaliai  1,0 – 5,0  ml</t>
  </si>
  <si>
    <t>Kintamo tūrio atomatiniai dozatoriai</t>
  </si>
  <si>
    <t>1-5ml</t>
  </si>
  <si>
    <t>100-1000 μl</t>
  </si>
  <si>
    <t>10,0-100,0 μl</t>
  </si>
  <si>
    <t>supakuota po 1 vnt.</t>
  </si>
  <si>
    <t>Gramo dažai  (rinkinys 4x250ml)</t>
  </si>
  <si>
    <t>86</t>
  </si>
  <si>
    <t>87</t>
  </si>
  <si>
    <t>88</t>
  </si>
  <si>
    <t>89</t>
  </si>
  <si>
    <t>91</t>
  </si>
  <si>
    <t>92</t>
  </si>
  <si>
    <t>94</t>
  </si>
  <si>
    <t>1000 vnt.</t>
  </si>
  <si>
    <t>97</t>
  </si>
  <si>
    <t>99</t>
  </si>
  <si>
    <t>100</t>
  </si>
  <si>
    <t xml:space="preserve">Vienoje plokštelėje 25 duobutės.  </t>
  </si>
  <si>
    <t>101</t>
  </si>
  <si>
    <t>102</t>
  </si>
  <si>
    <t>105</t>
  </si>
  <si>
    <t>106</t>
  </si>
  <si>
    <t>4 vnt.</t>
  </si>
  <si>
    <t>107</t>
  </si>
  <si>
    <t>100 vnt.</t>
  </si>
  <si>
    <t>500 ml</t>
  </si>
  <si>
    <t>30 proc. Ne daugiau po 1000ml</t>
  </si>
  <si>
    <t>3 proc. Ne daugiau  po 100ml</t>
  </si>
  <si>
    <t xml:space="preserve">Cheminiai autoklavų integratoriai </t>
  </si>
  <si>
    <t>Buferis jersinijoms</t>
  </si>
  <si>
    <t>Kliniškai svarbių Candida rūšių izoliavimui ir identifikavimui</t>
  </si>
  <si>
    <t>Chromagaras grybeliams lėkštelėse</t>
  </si>
  <si>
    <t xml:space="preserve">Chromagaras B grupės streptokokų atrankai </t>
  </si>
  <si>
    <t>S. agalactiae išskyrimui ir diferenciacijai</t>
  </si>
  <si>
    <t>Chromagaras šlapimo t. infekcijos sukėlėjams</t>
  </si>
  <si>
    <t>Chromogeniniai agarai specifinių sukėlėjų ar atsparių padermių nustatymui lėkštelėse, išskyrimui iš klininkinės medžiagos.</t>
  </si>
  <si>
    <t>22.2</t>
  </si>
  <si>
    <t>22.3</t>
  </si>
  <si>
    <t>Chromagaras CARBA</t>
  </si>
  <si>
    <t>Karbapenemazes gaminančių enterobakterijų nustatymui iš išmatų, šlapimo ir tiesiosios žarnos tepinėlių. Tiesioginis užsėjimas ant terpės. Nustatymo riba ne didesnė nei 10 CFU/ml.</t>
  </si>
  <si>
    <t>Meticilinui atsparių Staphylococcus aureus selektyviai izoliacijai ir diferenciacijai iš nosies, nosiaryklės, gerklės ir tiesiosios žarnos tepinėlių.</t>
  </si>
  <si>
    <t>Staphylococcus aureus nustatymui ir tiesioginei diferenciacijai klinikinėje medžiagoje</t>
  </si>
  <si>
    <t>Chromagaras VRE</t>
  </si>
  <si>
    <t>Vankomicinui atsparių Van A/Van B E.faecalis ir E.Faecium nustatymui iš klinikinių mėginių.</t>
  </si>
  <si>
    <t>Visi rinkiniai ir reagentai vieno gamintojo. Atitinka EUCAST reikalavimus. Vertinimas po 18-24 val.Galimybė vertinti rezultatus  vizualiai</t>
  </si>
  <si>
    <t xml:space="preserve">Bakterijų jautrumo antibiotikams nustatymas mikroskiedimo metodu. Nenurodytos lentelėje tyrimui reikalingos priemonės turi būti nurodytos ir kaina apskaičiuota pagal tyrimų skaičių. </t>
  </si>
  <si>
    <t>29.1</t>
  </si>
  <si>
    <t>Kolistino minimalios inhibicinės koncentracijos nustatymas</t>
  </si>
  <si>
    <t>laužomos po vieną testą juostelės (atskiri testai). Ne mažiau 11 koncentracijų (ug/ml)</t>
  </si>
  <si>
    <t>Plokštelės gramneigiamų bakterijų dauginio atsparumo  antibiotikams nustatymui</t>
  </si>
  <si>
    <t xml:space="preserve"> ne mažiau 20  skirtingų koncentracijų antibiotikų</t>
  </si>
  <si>
    <t>Mueller Hinton sultinys</t>
  </si>
  <si>
    <t xml:space="preserve"> ≥ 11 ml kiekis  mėgintuvėlyje</t>
  </si>
  <si>
    <t>Rezervuarai 1 kanalo inokuliacijai (vienkartiniai)</t>
  </si>
  <si>
    <t>Antgaliai</t>
  </si>
  <si>
    <t>50-1200 ul, tinkami siūlomai elektroninei pipetei, supakuoti steriliose dėžutėse</t>
  </si>
  <si>
    <t>23.1</t>
  </si>
  <si>
    <t>23.2</t>
  </si>
  <si>
    <t>23.3</t>
  </si>
  <si>
    <t xml:space="preserve">Atrankinis CIN agaras </t>
  </si>
  <si>
    <t>Jersinijų  išskyrimui ir diferencijavimui</t>
  </si>
  <si>
    <t>Atrankinis Kampilobakterijų agaras lėkštelėse</t>
  </si>
  <si>
    <t>Campylobacter sp išskyrimui</t>
  </si>
  <si>
    <t>Graduotos juostelės antibiotiko MSK nustatyti (E testai)</t>
  </si>
  <si>
    <t>įpakuoti po vieną</t>
  </si>
  <si>
    <t>Atmosferos generavimo indai</t>
  </si>
  <si>
    <t>2,5 l</t>
  </si>
  <si>
    <t>Nitrocefinas</t>
  </si>
  <si>
    <t>cefinazės nustatymui</t>
  </si>
  <si>
    <t>Paruošta  terpė 90 mm. lėkštelėse.</t>
  </si>
  <si>
    <t>Diskų paskirstytojai 90 mm lėkštelėms</t>
  </si>
  <si>
    <t>Standartinės bakterijų suspensijos drumstumo matavimo kontrolei. 16 mm  mėgintuvėliuose 0,5; 1,0; 2,0; 3,0; 4,0 McF rinkinys</t>
  </si>
  <si>
    <t xml:space="preserve">Salmonelių A-S,Vi grupinis antiserumai </t>
  </si>
  <si>
    <t>Shigella sonnei polivalentinis antiserumas</t>
  </si>
  <si>
    <t xml:space="preserve">Shigella flexneri polivalentinis antiserumas </t>
  </si>
  <si>
    <t>Y.enterocolitica O3 antiserumas</t>
  </si>
  <si>
    <t>9 ml</t>
  </si>
  <si>
    <t xml:space="preserve">Hektono agaras  </t>
  </si>
  <si>
    <t>Transportinė terpė aerobams, anaerobams ir lepiems mikroorganizmams, skirta vaikų nosiaryklės sekretui</t>
  </si>
  <si>
    <t>Pastero pipetės  sterilios, graduotos, 1 ml</t>
  </si>
  <si>
    <t xml:space="preserve">Sterili pakuotė po vieną, tamponas dengtas nailono pluoštu (pagal Flocked technologiją); skysta Amies terpė </t>
  </si>
  <si>
    <t>Mikroaerofilinių sąlygų sudarymo paketai 2,5 l. tūriui.</t>
  </si>
  <si>
    <t>Etaloninės mikroorganizmų padermės</t>
  </si>
  <si>
    <t>vidaus kokybės kontrolei</t>
  </si>
  <si>
    <t>Imunologinis analizatorius žymenų kiekybiniam nustatymui iš plazmos, serumo, smegenų skysčio mėginių. Ne senesnis negu 3 metai nuo pagaminimo datos</t>
  </si>
  <si>
    <t>Gamintojas, komercinis prekės pavadinimas</t>
  </si>
  <si>
    <t>1.</t>
  </si>
  <si>
    <t>1.1.</t>
  </si>
  <si>
    <t>2.</t>
  </si>
  <si>
    <t>Kraujo grupės patvirtinimas ABD*ABD</t>
  </si>
  <si>
    <t>2.1.</t>
  </si>
  <si>
    <t>3.</t>
  </si>
  <si>
    <t>3.1.</t>
  </si>
  <si>
    <t>4.</t>
  </si>
  <si>
    <t>4.1.</t>
  </si>
  <si>
    <t>5.</t>
  </si>
  <si>
    <t>5.1.</t>
  </si>
  <si>
    <t>6.</t>
  </si>
  <si>
    <t>Suderinamumo mėginys</t>
  </si>
  <si>
    <t>6.1.</t>
  </si>
  <si>
    <t>7.</t>
  </si>
  <si>
    <t>Naujagimių kraujo grupių nustatymas su antiglobulinu( anti-A, anti-B, anti-AB, anti- D, control, AHG</t>
  </si>
  <si>
    <t>7.2.</t>
  </si>
  <si>
    <t>8.</t>
  </si>
  <si>
    <t>8.1.</t>
  </si>
  <si>
    <t>9.</t>
  </si>
  <si>
    <t>Antigenų D(D VI) nustatymas</t>
  </si>
  <si>
    <t>9.1.</t>
  </si>
  <si>
    <t>10.</t>
  </si>
  <si>
    <t>Antigenų D(D IAT) nustatymas</t>
  </si>
  <si>
    <t>10.1.</t>
  </si>
  <si>
    <t>Kontrolinės medžiagos ir kitos priemonės, reikalingos analizatoriaus eksploatacijai</t>
  </si>
  <si>
    <t>Analizatoriaus - sistemos apibūdinimas</t>
  </si>
  <si>
    <t>Analizatoriuje - sistemoje turi būti integruoti:</t>
  </si>
  <si>
    <t>Turi būti instaliuota programinė įranga komunikuojanti su gamintojo pagalbos centru 24/7</t>
  </si>
  <si>
    <t>Greitas suderinamumo tyrimo atlikimo laikas</t>
  </si>
  <si>
    <t xml:space="preserve">Ne ilgesnis nei 25 min. </t>
  </si>
  <si>
    <t>Reagentai ir priedai imunohematologiniams tyrimams naudojant stulpelinės agliutinacijos technologiją</t>
  </si>
  <si>
    <t>Reagentų kasečių sunaudojimas</t>
  </si>
  <si>
    <t>Turi būti tikras „walk away“, užprogramuotas dirbti be operatoriaus. Valdomas per integruotą liečiamąjį ekraną, taip pat nuotoliniu būdu.</t>
  </si>
  <si>
    <t>Mėginio tipas</t>
  </si>
  <si>
    <t>Kraujo serumas, plazma, eritrocitų suspensija, eritrocitų masė, kraujas su antikoaguliantu (EDTA)</t>
  </si>
  <si>
    <t>Mėginių ir reagentų klaidų identifikacija ir pranešimai vartotojui</t>
  </si>
  <si>
    <t>Analizatorius turi turėti reagentų ir mėginių talpų kamštelių aptikimo funkciją  ir aptikus nenuimtus kamštelius, apie tai žinute informuoti vartotoją analizatoriaus ekrane.</t>
  </si>
  <si>
    <t>Analizatorius turi turėti oro burbulo reagentų talpoje ir krešulio mėginyje aptikimo funkcijas.</t>
  </si>
  <si>
    <t>Anti-A (spalvotas reagentas)</t>
  </si>
  <si>
    <t>Anti-B (spalvotas reagentas)</t>
  </si>
  <si>
    <t>Anti-AB</t>
  </si>
  <si>
    <t>Anti-RhD IgM</t>
  </si>
  <si>
    <t xml:space="preserve"> Anti-RhD IgM,IgG</t>
  </si>
  <si>
    <t>Reagentai matuojamiems parametrams: pH, pCO2, pO2,  Hct .</t>
  </si>
  <si>
    <r>
      <t>........................ Reagentai ir/ar papildomos tyrimo priemonės, reikalingos tyrimui atlikti su siūlomu analizatoriumi
(</t>
    </r>
    <r>
      <rPr>
        <b/>
        <sz val="11"/>
        <rFont val="Calibri"/>
        <family val="2"/>
        <charset val="186"/>
        <scheme val="minor"/>
      </rPr>
      <t>įrašyti tikslius pavadinimus</t>
    </r>
    <r>
      <rPr>
        <sz val="11"/>
        <rFont val="Calibri"/>
        <family val="2"/>
        <charset val="186"/>
        <scheme val="minor"/>
      </rPr>
      <t>)</t>
    </r>
  </si>
  <si>
    <t>Ne daugiau kaip 100 tyr. kasetėje</t>
  </si>
  <si>
    <t>Reagentai matuojamiems parametrams: pH, pCO2, pO2, K, Na, Cl, Ca, Lac, Hct .</t>
  </si>
  <si>
    <t>Ne daugiau kaip 30 tyr. kasetėje</t>
  </si>
  <si>
    <t>Mėginio paėmimo priemonės</t>
  </si>
  <si>
    <t>Matuojami parametrai</t>
  </si>
  <si>
    <t>rūgščių-šarmų balansas: pH; Hct
kraujo dujos: pCO2, pO2
metabolitai: laktatas
elektrolitai: K+, Na+, Ca++, Cl-</t>
  </si>
  <si>
    <t>Tyrimų atlikimui naudojami ne daugiau nei du moduliai reagentų</t>
  </si>
  <si>
    <t>matuojamų parametrų kasetė ir/arba skysti kalibratoriai kartu su atliekų talpykla. Modulių duomenys įvedami ir registruojami automatiškai, panaudojant mikroschemas</t>
  </si>
  <si>
    <t xml:space="preserve">Integruotų reagentų modulių darbo laikas </t>
  </si>
  <si>
    <t>Matavimo principas</t>
  </si>
  <si>
    <t>elektrocheminis (potenciometrinis, voltamperometrinis), jonoselektyvinis</t>
  </si>
  <si>
    <t xml:space="preserve">Mažiausias atliekamų testų kiekis per reagentų modulio galiojimo laiką </t>
  </si>
  <si>
    <t>30 testų +/- 10%</t>
  </si>
  <si>
    <t>Mėginių tipai</t>
  </si>
  <si>
    <t>Automatinis mėginio įsiurbimas iš kapiliaro ar švirkšto</t>
  </si>
  <si>
    <t>Galimybė matuoti tik pasirinktus parametrus</t>
  </si>
  <si>
    <t xml:space="preserve">Automatinė 2 taškų kalibracija </t>
  </si>
  <si>
    <t>Nėra keičiamų elektrodų, membranų ir dujų</t>
  </si>
  <si>
    <t xml:space="preserve">Greitas mėginio pamatavimo laikas  </t>
  </si>
  <si>
    <t>ne ilgiau nei 120 s</t>
  </si>
  <si>
    <t>Automatinė reagentų sunaudojimo kontrolė</t>
  </si>
  <si>
    <t>Analizatoriaus valdymas:</t>
  </si>
  <si>
    <t>valdomas lietimui jautriu ekranu;
Būtina galimybė analizatorių  valdyti nuotoliniu būdu.</t>
  </si>
  <si>
    <t>Kokybės kontrolės atlikimas</t>
  </si>
  <si>
    <t>Atliekant kasdieninę visų lygių kokybės kontrolę, nesunaudojami tyrimai iš reagentinės kasetės</t>
  </si>
  <si>
    <t>Analizatorius automatiškai pateikia kokybės kontrolės duomenis ir braižo Levey Jennings diagramas.</t>
  </si>
  <si>
    <t>Mėginio ir reagentų identifikacija  brūkšninio kodo skaitytuvo pagalba.</t>
  </si>
  <si>
    <t>Rezultatai atspausdinami integruotu spausdintuvu</t>
  </si>
  <si>
    <t>Analizatoriaus atmintis:</t>
  </si>
  <si>
    <t>Ne mažiau paskutinių 500 pacientų tyrimų;
500 kokybės kontrolės tyrimų rezultatų,
ir 500 kalibracijos duomenų rezultatų</t>
  </si>
  <si>
    <t>REAGENTAI KRITINIŲ LIGŲ SKUBIAI DIAGNOSTIKAI:</t>
  </si>
  <si>
    <t>Reagentų rinkinys TnI nustatymui</t>
  </si>
  <si>
    <t>........................ Reagentai ir/ar papildomos tyrimo priemonės, reikalingos tyrimui atlikti su siūlomu analizatoriumi (įrašyti tikslius pavadinimus)</t>
  </si>
  <si>
    <t>Pagrindinių parametrų referentiniai dydžiai</t>
  </si>
  <si>
    <t xml:space="preserve">TnI atsakymas pateikiamas, kad  rezultatas atitiktų 99-ą procentilę ne blogiau nei 0.027 µg/L.  </t>
  </si>
  <si>
    <t>Tyrimų atlikimui naudojami ne daugiau nei du moduliai matuojamų parametrų kasetės (kiekvienam parametrui individuali) ir talpa vidiniam atliekų surinkimui.</t>
  </si>
  <si>
    <t>Modulių duomenys įvedami ir registruojami automatiškai.</t>
  </si>
  <si>
    <t>Pagrindinių parametrų matavimo ciklo laikas:</t>
  </si>
  <si>
    <t>Analizatorius turi būti lengvai valdomas, nereikalaujantis specialaus personalo paruošimo</t>
  </si>
  <si>
    <t>Visi reagentai ir atliekos turi būti uždarose talpose, negaruojantys</t>
  </si>
  <si>
    <t>Ne mažiau 28 mėginiai/valandą</t>
  </si>
  <si>
    <t>Automatinė loto specifinė kalibracija</t>
  </si>
  <si>
    <t>Būtina, neriboto galiojimo laiko tam pačiam lotui</t>
  </si>
  <si>
    <t>Automatinė reagentų sunaudojimo kontrolė.</t>
  </si>
  <si>
    <t>Instaliuota lietuviška programinė įranga</t>
  </si>
  <si>
    <t>valdomas lietimui jautriu ekranu;
būtina galimybė analizatorių  valdyti nuotoliniu būdu.</t>
  </si>
  <si>
    <t>Pankreatinė amilazė</t>
  </si>
  <si>
    <r>
      <t>........................ Reagentai ir/ar papildomos tyrimo priemonės, reikalingos tyrimui atlikti su siūlomu analizatoriumi
(</t>
    </r>
    <r>
      <rPr>
        <b/>
        <sz val="11"/>
        <rFont val="Times New Roman"/>
        <family val="1"/>
        <charset val="186"/>
      </rPr>
      <t>įrašyti tikslius pavadinimus</t>
    </r>
    <r>
      <rPr>
        <sz val="11"/>
        <rFont val="Times New Roman"/>
        <family val="1"/>
        <charset val="186"/>
      </rPr>
      <t>)</t>
    </r>
  </si>
  <si>
    <t>Kreatininas</t>
  </si>
  <si>
    <t>Gliukozė</t>
  </si>
  <si>
    <t>Reagentų sistema</t>
  </si>
  <si>
    <t>Bendrieji reikalavimai</t>
  </si>
  <si>
    <t>Reagentai ir priemonės</t>
  </si>
  <si>
    <t>Turi būti tinkami abiems siūlomiems analizatoriams, rekomenduojami gamintojo, atitinkantys tyrimo metodą. Turi būti vieno tiekėjo ir vieno gamintojo (arba analizatoriaus gamintojo rekomenduoti ir adaptuoti, pateikti tai įrodančius dokumentus).</t>
  </si>
  <si>
    <t>Pasiūlyme turi būti pateiktos visos tyrimui atlikti būtinos priemonės: reagentai, kalibravimo ir kontrolinės medžiagos, skiedikliai, plovikliai, buferiai, kiuvetės, vanduo ir kitos priemonės, pagal numatytas gamintojo rekomendacijas.</t>
  </si>
  <si>
    <t>Kalibracinės medžiagos</t>
  </si>
  <si>
    <t>Kontrolinės medžiagos</t>
  </si>
  <si>
    <t>Reagentų paruošimas</t>
  </si>
  <si>
    <t>Visi naudojami reagentai pilnai paruošti darbui (nereikia gaminti, skiesti)</t>
  </si>
  <si>
    <t>Pakuotės</t>
  </si>
  <si>
    <t>Tiekėjai turi pasiūlyti tokias reagentų, kalibracinių, kontrolinių medžiagų ir visų kitų priemonių pakuotes (įvertinant atliekamų testų skaičių iš pakuotės, sunaudojamas priemones ir kita), kuriuos būtų racionaliai/ekonomiškai panaudotos, dalinamos abiems analizatoriams, garantuojant stabilumą nuo atidarymo.</t>
  </si>
  <si>
    <t>Specialieji reikalavimai reagentams</t>
  </si>
  <si>
    <t>Feritinas</t>
  </si>
  <si>
    <t>Vitaminas D</t>
  </si>
  <si>
    <t>Antikūnai prieš hepatito C virusą Anti-HCV</t>
  </si>
  <si>
    <t>Lotospecifinė kalibracija. Kalibracijos stabilumas ne mažiau 4 savaitės.</t>
  </si>
  <si>
    <t>Syphilis</t>
  </si>
  <si>
    <t>Bendras baltymas (TP)</t>
  </si>
  <si>
    <t>Šlapalas (BUN/UREA)</t>
  </si>
  <si>
    <t>Šlapimo rūgštis (URIC)</t>
  </si>
  <si>
    <t>Albuminas</t>
  </si>
  <si>
    <t>Kalcis (Ca)</t>
  </si>
  <si>
    <t>Magnis (Mg)</t>
  </si>
  <si>
    <t>24.1</t>
  </si>
  <si>
    <t>Geležis (Fe)</t>
  </si>
  <si>
    <t>25.1</t>
  </si>
  <si>
    <t>Bendras bilirubinas (TBIL)</t>
  </si>
  <si>
    <t>26.1</t>
  </si>
  <si>
    <t>Tiesioginis bilirubinas (BuBc)</t>
  </si>
  <si>
    <t>27.1</t>
  </si>
  <si>
    <t>Aspartataminotransferazė  (AST/GOT)</t>
  </si>
  <si>
    <t>28.1</t>
  </si>
  <si>
    <t>Alaninaminotransferazė (ALT/GPT)</t>
  </si>
  <si>
    <t>Šarminė fosfatazė (ALKP)</t>
  </si>
  <si>
    <t>30.1</t>
  </si>
  <si>
    <t>Gama gliutamiltranferazė (GGT)</t>
  </si>
  <si>
    <t>Alfa amilazė (AMYL)</t>
  </si>
  <si>
    <t>Cholesterolis (CHOL)</t>
  </si>
  <si>
    <t>Didelio tankio cholesterolis (HDL-C)</t>
  </si>
  <si>
    <t>Trigliceridai (TRIG)</t>
  </si>
  <si>
    <t>36.1</t>
  </si>
  <si>
    <t>C reaktyvusis baltymas (CRP)</t>
  </si>
  <si>
    <t>37.1</t>
  </si>
  <si>
    <t>38.1</t>
  </si>
  <si>
    <t>40.1</t>
  </si>
  <si>
    <t>Fosforas (PHOS)</t>
  </si>
  <si>
    <t>Chloras (Cl)</t>
  </si>
  <si>
    <t>Kalis (K)</t>
  </si>
  <si>
    <t>Natris (Na)</t>
  </si>
  <si>
    <t>Amoniakas (NH3/ AMON)</t>
  </si>
  <si>
    <t>CSF Proteinas</t>
  </si>
  <si>
    <t>Kreatinkinazė (CK)</t>
  </si>
  <si>
    <t>Kreatinkinazė - MB (CK-MB)</t>
  </si>
  <si>
    <t>Laktatai (LAC)</t>
  </si>
  <si>
    <t>Laktatdehidrogenazė (LDH)</t>
  </si>
  <si>
    <t>Baltymas šlapime (UPRO)</t>
  </si>
  <si>
    <t>Analizatoriaus paskirtis</t>
  </si>
  <si>
    <t>Matavimo metodai</t>
  </si>
  <si>
    <t xml:space="preserve">3. </t>
  </si>
  <si>
    <t>Pralaidumo greitis</t>
  </si>
  <si>
    <t>Ne mažiau nei 250 testų/valandą</t>
  </si>
  <si>
    <t>Tie patys reagentai visiems mėginio tipams</t>
  </si>
  <si>
    <t>Mėginių padėklas</t>
  </si>
  <si>
    <t>Ne mažiau 40 mėginių universalus padėklas - tinka įvairaus aukščio bei 10, 25, 13 ir 16 mm skersmens mėgintuvėliams ir mikromėgintuvėliams</t>
  </si>
  <si>
    <t>Brūkšniniai kodai</t>
  </si>
  <si>
    <t>Automatinis mėginio tikrinimas</t>
  </si>
  <si>
    <t>Analizatorius turi aptikti krešulius, oro burbuliukus</t>
  </si>
  <si>
    <t>Analizatorius turi turėti galimybę užprogramuotas dirbti be operatoriaus</t>
  </si>
  <si>
    <t>STAT funkcija ekstriniams tyrimams atlikti</t>
  </si>
  <si>
    <t>Mėginio atskiedimas</t>
  </si>
  <si>
    <t>Automatinis su automatiniu pakartojimu</t>
  </si>
  <si>
    <t>Reagentų pakuotės</t>
  </si>
  <si>
    <t xml:space="preserve">Reagentai supakuoti į atskiras talpas, atskirai kiekvienam testo tipui </t>
  </si>
  <si>
    <t>Įvairaus kiekio dalinamos reagentų talpos</t>
  </si>
  <si>
    <t>Ne mažiau nei 40 skirtingų parametrų</t>
  </si>
  <si>
    <t>Reagentų laikymas analizatoriuje</t>
  </si>
  <si>
    <t>Analizatorius turi talpinti visų matuojamų parametrų reagentų pakuotes vienu metu</t>
  </si>
  <si>
    <t>Inkubatoriaus temperatūra - 37C</t>
  </si>
  <si>
    <t>Nėra keičiamų elektrodų</t>
  </si>
  <si>
    <t>Analizatoriaus duomenų bazė ir valdymas</t>
  </si>
  <si>
    <t xml:space="preserve">Saugomi duomenys </t>
  </si>
  <si>
    <t>Ne mažiau 5000 pacientų tyrimų rezultatų, kalibracijos ir kokybės kontrolės duomenys</t>
  </si>
  <si>
    <t>Kalibracijos ir kokybės kontrolės duomenys atvaizduojami grafiškai</t>
  </si>
  <si>
    <t>Ekranas</t>
  </si>
  <si>
    <t>Jautrus lietimui ekranas</t>
  </si>
  <si>
    <t>Garsinis signalas ir pranešimas ekrane apibūdinantis analizatoriaus techninę būklę</t>
  </si>
  <si>
    <t>Reikalavimai elektros energijai</t>
  </si>
  <si>
    <t>Ne daugiau 1,5 kW</t>
  </si>
  <si>
    <t>Eil. Nr.</t>
  </si>
  <si>
    <t>Automatinė integruota analizinė sistema  (pavadinimas, tipas/modelis, gamintojas)</t>
  </si>
  <si>
    <t>Sistemos paskirtis</t>
  </si>
  <si>
    <t>Automatinės integruotos analizinės sistemos komplektuojančios dalys:</t>
  </si>
  <si>
    <t xml:space="preserve">Nepertraukiamas maitinimo šaltinis (pavadinimas, tipas/modelis, gamintojas) </t>
  </si>
  <si>
    <t xml:space="preserve">Suspausto oro kompresorius (jei sistema reikalauja papildomai). (pavadinimas, tipas/modelis, gamintojas) </t>
  </si>
  <si>
    <t xml:space="preserve">Skystų atliekų surinkimo sistema (pavadinimas, tipas/modelis, gamintojas) </t>
  </si>
  <si>
    <t>Sensorinis (lietimui jautrus) ekranas, klaviatūra, pelė, kompiuteris</t>
  </si>
  <si>
    <t>Matavimo metodai ir technologijos:</t>
  </si>
  <si>
    <t>Nepertraukiamas mėginių atlikimas</t>
  </si>
  <si>
    <t xml:space="preserve">Kraujo serumas, plazma, šlapimas, likvoras, bendras kraujas </t>
  </si>
  <si>
    <t>Turi būti mėginio krešulio ir burbulų, gelio ir nepakankamo mėginio tūrio aptikimo sistema, neleidžianti esant tokioms sąlygoms išduoti neteisingo rezultato.</t>
  </si>
  <si>
    <t>Interferencinių medžiagų: hemolizės, ikterijos, lipemijos nustatymas</t>
  </si>
  <si>
    <t>Turi būti mėginių automatinio praskiedimo sistema su automatiniu pakartotiniu pamatavimu</t>
  </si>
  <si>
    <t>Mėginių, reagentų paėmimas</t>
  </si>
  <si>
    <t>Reakcijų kiuvetės</t>
  </si>
  <si>
    <t>Brūkšninių kodų identifikavimo sistema reagentams, pacientų mėginiams</t>
  </si>
  <si>
    <t>Reagentų ir priedų inventoriaus valdymas</t>
  </si>
  <si>
    <t>Programinė įranga</t>
  </si>
  <si>
    <t>Sistema turi būti nuolat pasiruošusi darbui</t>
  </si>
  <si>
    <t>Nereikia specialiai sistemos paruošti paleidžiant naujas mėginių partijas ar pavienius mėginius.</t>
  </si>
  <si>
    <t>Būtina.</t>
  </si>
  <si>
    <t>Sistemos programinė įranga turi turėti rezultatų paieškos modulį.</t>
  </si>
  <si>
    <t>Paieškos modulis turi turėti galimybę surasti archyvuojamus rezultatus pagal įvairius kriterijus: Paciento ID, mėginio tipą, paciento vardą, pavardę, pagal atlikimo datą.</t>
  </si>
  <si>
    <t>Preliminarus tyrimų skaičius (įskaitant kasdieninius 2 lygių kontrolinius tyrimus) per 36 mėn.</t>
  </si>
  <si>
    <t>........................ Reagentai ir/ar papildomos tyrimo priemonės, reikalingos tyrimui atlikti su siūlomu analizatoriumi
(įrašyti tikslius pavadinimus)</t>
  </si>
  <si>
    <t xml:space="preserve">Bilirubinas bendras </t>
  </si>
  <si>
    <t>Bilirubinas tiesioginis</t>
  </si>
  <si>
    <t>Mėginys</t>
  </si>
  <si>
    <t>Serumas, bendras kraujas, minamalus mėginio kiekis – ne daugiau kaip 500mkl tyrimui. Galima tirti iš kiuvetės ir/arba pirminio vakuuminio mėgintuvėlio ar kapiliarinio kraujo mėgintuvėlio.</t>
  </si>
  <si>
    <t xml:space="preserve">Bilirubin Total
Bilirubin Direct
UREA
Glucose
</t>
  </si>
  <si>
    <t>Analizatorius kalibruojasi  automatiškai, o esant reikalui ir rankiniu programos paleidimu.</t>
  </si>
  <si>
    <t>Ne mažiau 400 paskutinių tyrimų su data ir laiku ir paskutinių kokybės kontrolės duomenų kiekvienam lygiui, bei kalibracijos duomenims su paieškos funkcija ir išspausdinimu.</t>
  </si>
  <si>
    <t>Mėginio paėmimas</t>
  </si>
  <si>
    <t>Automatinis, iš įstatytos kiuvetės ar mėgintuvėlio</t>
  </si>
  <si>
    <t>Skysta kokybės kontrolė, ne mažiau 2 lygių kiekvienam parametrui ir atliekama per integruotą kokybės kontrolės programą / išspausdinamas rezultatas ir kontrolės ribos/ kokybės kontrolės ribos.</t>
  </si>
  <si>
    <t>Reagentų, kokybės kontrolės, operatoriaus, paciento ir mėginio duomenų įvedimas</t>
  </si>
  <si>
    <t>Su barkodo skaneriu, taip pat turi būti galimybė suvesti ir ranka, tiek skaičiais tiek raidėmis.</t>
  </si>
  <si>
    <t>Maitinimas</t>
  </si>
  <si>
    <t>El.220V</t>
  </si>
  <si>
    <t>Valdymas</t>
  </si>
  <si>
    <t>Lietimui jautrus ekranas (touch-screen). Tyrimo atlikimo metu, analizatorius vartotojui ekrane rodo tyrimo seką ir atliekamos procedūros eigą.</t>
  </si>
  <si>
    <t>Lietuviškas valdymo meniu.</t>
  </si>
  <si>
    <t>Analizatorius – 1 vnt. (pavadinimas, tipas/modelis, gamintojas)</t>
  </si>
  <si>
    <t>Automatinis elektrolitų (K, Na, Cl) tyrimų analizatorius</t>
  </si>
  <si>
    <t>Matavimo metodai ir technologijos</t>
  </si>
  <si>
    <t>Jonų selektyvinis, tiesioginis, elektrodinis</t>
  </si>
  <si>
    <t>Mėginio tipas ir tūris</t>
  </si>
  <si>
    <t>Reagentų tipas</t>
  </si>
  <si>
    <t>Skysti tirpalai pilnai uždaroje pakuotėje</t>
  </si>
  <si>
    <t>Automatinis adatos prasiplovimas</t>
  </si>
  <si>
    <t>Saugomi duomenys</t>
  </si>
  <si>
    <t>Reagentai ir papildomos priemonės elektrolitų tyrimų sistemos analizatoriui teikiamam panaudos būdu</t>
  </si>
  <si>
    <t>Matavimo ribos kraujyje</t>
  </si>
  <si>
    <t>Mėginių detektorius</t>
  </si>
  <si>
    <t>Nuolatinė mėginių ir kalibravimo tirpalų priežiūra, oro burbulų detekcija</t>
  </si>
  <si>
    <t>Mėginių zondas</t>
  </si>
  <si>
    <t>Automatiškai nuplaunamas po kiekvieno mėginio įsiurbimo, užtikrinant apsaugą nuo bet kokio užteršimo</t>
  </si>
  <si>
    <t>Kalibravimo režimas</t>
  </si>
  <si>
    <t>Automatinis arba laisvai pasirenkamas pagal poreikį</t>
  </si>
  <si>
    <t>Analizatoriaus ekrane ir atspausdinami</t>
  </si>
  <si>
    <t>Integruotas spausdintuvas</t>
  </si>
  <si>
    <t>Analizatoriaus atmintis</t>
  </si>
  <si>
    <t>Tyrimų rezultatai – ne mažiau 100 mėginių, kokybės kontrolės rezultatai – po ne mažiau kaip 20 norma ir patologija.</t>
  </si>
  <si>
    <t>Reagentai gliukozės tyrimams</t>
  </si>
  <si>
    <t>Fermentinis, amperometrinis</t>
  </si>
  <si>
    <t>Elektrodas</t>
  </si>
  <si>
    <t>Chip - sensorius</t>
  </si>
  <si>
    <t>Mėginių vietų kiekis rotoriuje</t>
  </si>
  <si>
    <t>Ne mažiau 15 vietų</t>
  </si>
  <si>
    <t>Papildomos vietos rotoriuje</t>
  </si>
  <si>
    <t>2 standarto, 2 kontrolių ir 1-a skubiemstyrimams</t>
  </si>
  <si>
    <t>Matavimo ribos</t>
  </si>
  <si>
    <t>Gliukozė: 0,5 – 50 mmol/L (9-900 mg/dL)</t>
  </si>
  <si>
    <t>Analizatoriaus sparta</t>
  </si>
  <si>
    <t>Ne mažiau 100 tyr./val.</t>
  </si>
  <si>
    <t>Matavimo tikslumas</t>
  </si>
  <si>
    <t>iki 1,5 % esant 12,0 mmol/l</t>
  </si>
  <si>
    <t>Atsikartojamumas</t>
  </si>
  <si>
    <t>iki 3,0% 10-čiai mėginių prie 12 mmol/L</t>
  </si>
  <si>
    <t>Instaliuoto sensoriaus tarnavimo laikas</t>
  </si>
  <si>
    <t>Gliukozės analitei: ne mažiau kaip 60 dienų arba 7000 tyrimų</t>
  </si>
  <si>
    <t>Tiriamoji medžiaga</t>
  </si>
  <si>
    <t>Kraujas, serumas, plazma</t>
  </si>
  <si>
    <t>Ne daugiau nei 20 mikrolitrų</t>
  </si>
  <si>
    <t>Ne mažiau kaip trys kalibracijų tipai</t>
  </si>
  <si>
    <t xml:space="preserve">1. pradedant (kalibravimas vyksta prieš kiekvieną matavimą), </t>
  </si>
  <si>
    <t xml:space="preserve">2. periodiškai  vyksta automatiškai kas 60 minučių), </t>
  </si>
  <si>
    <t>3. pagal laiko skaičiavimą (kalibravimas vyksta praėjus 60 minučių po paskutinio kalibravimo prieš pradedant ėminių/mėginių matavimą)</t>
  </si>
  <si>
    <t>Lusto jutiklio patikra</t>
  </si>
  <si>
    <t>Būtina. Turi būti lusto jutiklio selektyvumo patikrinimas - mechaninio vientisumo (nepažeistumo) įvertinimui. Patikra atliekama su orginaliais gamintojo patikros tirpalais.</t>
  </si>
  <si>
    <t>Linijiškumo patikra</t>
  </si>
  <si>
    <t>Būtina. Turi būti linijiškumo patikrinimas - verifikuoti (patvirtinti) tikslumą su orginaliais gamintojo patikros tirpalais.</t>
  </si>
  <si>
    <t>Parametrų normos ribos</t>
  </si>
  <si>
    <t>Nustatomos operatoriaus</t>
  </si>
  <si>
    <t>Displėjus</t>
  </si>
  <si>
    <t>Grafinis, sensorinis</t>
  </si>
  <si>
    <t>Jei nepatenkama į nustatytas ribas mėginys turi būti matuojamas automatiškai pakartotinai iš tos pačios mėginio kiuvetės</t>
  </si>
  <si>
    <t>Drabiniai reagentai</t>
  </si>
  <si>
    <t>Visi reagentai ir kontrolės išpilstyti ir paruošti naudojimui</t>
  </si>
  <si>
    <t>Brūkšninių kodų skaitytuvas</t>
  </si>
  <si>
    <t>Integruotas analizatoriuje, nuskaitantis brūkšninį kodą nuo būgne įstatytų mėgintuvėlių</t>
  </si>
  <si>
    <t>Ne mažiau 400 tyrimų rezultatų</t>
  </si>
  <si>
    <t xml:space="preserve">Protrombino komplekso II-VII-X faktorių aktyvumo nustatymas </t>
  </si>
  <si>
    <t xml:space="preserve">Fibrinogeno koncentracijos nustatymas </t>
  </si>
  <si>
    <t>Aktyvinto dalinio tromboplastino laiko nustatymas (ADTL)</t>
  </si>
  <si>
    <t>D-dimerų koncentracijos nustatymas</t>
  </si>
  <si>
    <t>Imunoturbidimetrinis metodas, reagentas turi būti ne prastesnės klinikinės kokybės negu šiuo metu naudojamas gydymo įstaigoje: nejautrus heparinui iki 1IU/ml, sukalibruotas (kalibracinė kreivė įkeliama naudojant brūkšninį kodą), darbinio tirpalo stabilumas analizatoriuje ≥ 14 d. , jautrumas  ≥97% , specifiškumas ≥75,5%, NPV≥99,7%.</t>
  </si>
  <si>
    <t>Anti Xa faktoriaus nustatymas</t>
  </si>
  <si>
    <t>Chromogeninių substratų metodas. Pateikti reikiamą kiekį reagentų, kalibracinių ir dviejų lygių kontrolinių plazmų (įrašyti visus tikslius komercinius pavadinimus) šių vaistų kontrolei, tyrimų skaičių išskirstant proporcingai : LMWH, HMWH, Fondaparinux, Edoxaban, Apixaban.</t>
  </si>
  <si>
    <t>Chromogeninių substratų metodas</t>
  </si>
  <si>
    <t>Analizatoriaus duomenys</t>
  </si>
  <si>
    <t>Analizatoriaus tipas, modelis, gamintojas</t>
  </si>
  <si>
    <t>Analizatoriaus tipas</t>
  </si>
  <si>
    <t>Automatinis krešėjimo sistemos analizatorius</t>
  </si>
  <si>
    <t>Matavimo principai</t>
  </si>
  <si>
    <t xml:space="preserve">1. Chronometrinis: elektromagnetinis mechaninis arba lygiavertis, leidžiantis išmatuoti normalias, lipemines, hemolizuotas, drumstas plazmas be papildomų procedūrų
2. Kolorimetrinis
3. Imunoturbidimetrinis
</t>
  </si>
  <si>
    <t>Tyrimų spektras</t>
  </si>
  <si>
    <t>Mėginių talpa</t>
  </si>
  <si>
    <t>Ne mažesnė kaip 80 vietų</t>
  </si>
  <si>
    <t>Tiriamieji mėginiai</t>
  </si>
  <si>
    <t>Atliekant rutinos (chronometrinius) tyrimus, analizatorius turi ištirti visus citruotos plazmos mėginius: normalius, lipeminius, hemolizuotus, ikterinius, drumstus.
Būtina funkcija  - papildomai pridėti ir nelaukiant  tyrimų ciklo pabaigos analizuoti skubius mėginius. 
Būtinas  automatinis mėginio praskiedimas.</t>
  </si>
  <si>
    <t>Matavimo sistema</t>
  </si>
  <si>
    <t>Atliekant rutinos (chronometrinius) tyrimus rezultatas turi būti gaunamas iš vieno matavimo be papildomų procedūrų. Vienam tyrimui naudojama viena matavimo laikmena. Analizatorius turi išduoti patikimą rezultatą, reakcijos  metu susidarius tiek normalios, tiek ir silpnos struktūros krešuliui (disfibrinogenemijos, antikoaguliantų perdozavimo bei kitais atvejais)</t>
  </si>
  <si>
    <t>Reagentų ir matavimo laikmenų valdymas</t>
  </si>
  <si>
    <t>Būtinas funkcionalumas:
- reagentų patalpinimas į bet kurią reagentų talpos poziciją
- daugiau nei vieno tos pačios rūšies reagento buteliuko patalpinimas, užtikrinantis nenutrūkstamą ištyrimo procesą
- pastovus reagentų, skysčių, matavimo laikmenų kiekio sekimas ir vartotojo informavimas apie jų trūkumą.</t>
  </si>
  <si>
    <t>Vienkartinės matavimo laikmenos</t>
  </si>
  <si>
    <t xml:space="preserve">Vienkartinės matavimo laikmenos turi būti analizatoriaus gamintojo,  kiekvienos pakuotės  serijos Nr. identifikuojamas  brūkšninio kodo pagalba, talpinamos į analizatorių ne mažiau kaip po 800 vnt. </t>
  </si>
  <si>
    <t>Duomenų atsekamumas</t>
  </si>
  <si>
    <t>Privalomas brūkšninių kodų skaitytuvas,  identifikuojantis ne mažiau , kaip šiuos parametrus: pavadinimą, kodą, partijos Nr., stabilumą analizatoriuje, galiojimo laiką, tūrį, kalibracijos duomenis, kontrolinių medžiagų duomenis</t>
  </si>
  <si>
    <t>1. Chronometrinis: elektromagnetinis mechaninis arba lygiavertis, leidžiantis išmatuoti normalias, lipemines, hemolizuotas, drumstas plazmas be papildomų procedūrų
2. Kolorimetrinis
3. Imunoturbidimetrinis</t>
  </si>
  <si>
    <r>
      <t>Atliekant rutinos (chronometrinius) tyrimus, analizatorius turi ištirti visus citruotos plazmos mėginius: normalius, lipeminius, hemolizuotus,</t>
    </r>
    <r>
      <rPr>
        <i/>
        <sz val="10"/>
        <rFont val="Times New Roman"/>
        <family val="1"/>
        <charset val="186"/>
      </rPr>
      <t xml:space="preserve"> </t>
    </r>
    <r>
      <rPr>
        <sz val="10"/>
        <rFont val="Times New Roman"/>
        <family val="1"/>
        <charset val="186"/>
      </rPr>
      <t>ikterinius, drumstus.
Būtina funkcija  - mėginį pervesti į skubaus mėginio statusą nelaukiant  tyrimų ciklo pabaigos ir jį ištirti.
Būtinas  automatinis mėginio praskiedimas.
Mėginių talpa: ne  mažiau 20 vietų</t>
    </r>
  </si>
  <si>
    <t>Atliekant rutinos (chronometrinius) tyrimus rezultatas turi būti gaunamas iš vieno matavimo be papildomų procedūrų. 
Vienam tyrimui naudojama viena matavimo laikmena. 
Analizatorius turi išduoti patikimą rezultatą, reakcijos  metu susidarius tiek normalios, tiek ir silpnos struktūros krešuliui (disfibrinogenemijos, antikoaguliantų perdozavimo bei kitais atvejais)</t>
  </si>
  <si>
    <t>Būtinas funkcionalumas:- reagentų patalpinimas į bet kurią reagentų talpos poziciją- daugiau nei vieno tos pačios rūšies reagento buteliuko patalpinimas, užtikrinantis nenutrūkstamą ištyrimo procesą- pastovus reagentų, skysčių, matavimo laikmenų kiekio sekimas ir vartotojo informavimas apie jų trūkumą.</t>
  </si>
  <si>
    <t>Vienkartinės matavimo laikmenos turi būti analizatoriaus gamintojo,  kiekvienos pakuotės  serijos Nr. identifikuojamas  brūkšninio kodo pagalba, talpinamos į analizatorių ne mažiau kaip po  200 vnt.</t>
  </si>
  <si>
    <t>Privalomas brūkšninių kodų skaitytuvas, identifikuojantis ne mažiau , kaip šiuos parametrus: pavadinimą, kodą, partijos Nr., stabilumą analizatoriuje, galiojimo laiką, tūrį, kalibracijos duomenis, kontrolinių medžiagų duomenis.</t>
  </si>
  <si>
    <t xml:space="preserve">Bendri reikalavimai reagentams: Monokloniniai reagentai, plastikinės paruoštos naudoti kortelės iš šešių stulpelių, kuo trumpesnis centrifugavimo laikas (ne ilgiau 5 min.). Antiglobulino IgG,-C3d, polispecifinis (Kumbso reagentas) turi būti paruoštas naudoti. Antigenų anti-D(D VI) ir anti- D(D IAT)  reagentas skirtas in vitro žmogaus kokybiniam  RhD aptikimui, taikant tiesioginį agliutinacijos ir netiesioginį antiglobulino testą. Visi reagentai turi būti tinkami tyrimą atlikti ir rankiniu būdu. 
</t>
  </si>
  <si>
    <t>Rh fenotipavimas,  Kell ,  Anti-C, E, c, e, Kell, kontrolė</t>
  </si>
  <si>
    <t xml:space="preserve">Reagentai kraujo grupių, Rh nustatymui monokloniniais serumais  </t>
  </si>
  <si>
    <t>kapiliarinis, arterinis kraujas</t>
  </si>
  <si>
    <t>Rezultatas turi atitikti 99-ą procentilę ne blogiau nei 0.027 µg/L. Matavimo laikas ne ilgiau 20min. Metodas fluorometrinis arba lygiavertis.</t>
  </si>
  <si>
    <t>Ne ilgiau nei 25 min.</t>
  </si>
  <si>
    <t>Reagentų galiojimas</t>
  </si>
  <si>
    <t>Tiekėjai privalo pateikti visų kontrolinių medžiagų/ kontroliuojamųjų analičių:  kontrolinės medžiagos lygius, kontrolinių medžiagų stabilumą atidarius, paruošimo reikalavimus, laikymo sąlygas. Kontrolinių medžiagų kiekiai turi būti pateikti  visam sutarties galiojimo laikui</t>
  </si>
  <si>
    <t>Tiekėjai privalo pateikti visų kalibracinių medžiagų/ kalibruojamų analičių: kalibravimo dažnį, kalibratorių skaičių, kalibratorių stabilumą atidarius, kiek kalibracijų galima atlikti iš pakuotės, paruošimo reikalavimus, laikymo sąlygos. Kalibracinių medžiagų kiekiai turi būti pateikti  visam sutarties galiojimo laikui</t>
  </si>
  <si>
    <t>ne trumpesnis kaip 6 mėn nuo gavimo datos</t>
  </si>
  <si>
    <t xml:space="preserve">Lotospecifinė kalibracija. Kalibracijos stabilumas ne mažiau 4 savaitės. Reagento stabilumas analizatoriuje ne mažiau 7 savaitės.  Turi turėti galimybę aukštą mėginį automatizuotai praskiesti iki 10 kartų. </t>
  </si>
  <si>
    <t>Kalibracijos stabilumas ne mažiau 28 dienos, reagento stabilumas analizatoriuje ne mažiau 8 savaitės. Turi būti nustatoma būtent 25-OH vitamino D koncentracija.</t>
  </si>
  <si>
    <t xml:space="preserve">Lotospecifinė kalibracija. Kalibracijos stabilumas ne mažiau 4 savaitės. Reagento stabilumas analizatoriuje netrumpiau 8 sav. </t>
  </si>
  <si>
    <t xml:space="preserve">Kalibracijos stabilumas ne mažiau 4 savaitės, reagento stabilumas analizatoriuje ne mažiau 12 savaičių. </t>
  </si>
  <si>
    <t>Troponin I didelio jautrumo</t>
  </si>
  <si>
    <t>Kalibruojama tik kai keičiasi reagento serija. Automatizuotas aukšto mėginio praskiedimas ir pakartotinis atlikimas.</t>
  </si>
  <si>
    <t xml:space="preserve">Tiesioginės potenciometrijos arba lygiavertis metodas.  Kalibruojama kai keičiasi lotas. </t>
  </si>
  <si>
    <t xml:space="preserve">Tiesioginės potenciometrijos arba lygiavertis metodas.  </t>
  </si>
  <si>
    <t xml:space="preserve">Pilnai automatinis biocheminis analizatorius, skirtas klinikinės chemijos tyrimams atlikti.  Naujas. Pagamintas ne anksčiau kaip 2018 m. </t>
  </si>
  <si>
    <t>Kolorimetrinis, potenciometrinis, kinetinis arba lygiaverčiai.</t>
  </si>
  <si>
    <t xml:space="preserve">Iki 100 µL </t>
  </si>
  <si>
    <t>Priedai pateikiami kartu su sistema (išvardinti reikalingus)</t>
  </si>
  <si>
    <t xml:space="preserve">Spausdintuvas, kompiuteris, monitorius, klaviatūra, pelė, nepertraukiamo maitinimo šaltinis, atliekų surinkimo sistemą, spausdintuvas tyrimų atsakymams, IT priedai, licencijos, purifikuoto vandens paruošimo ir skystų atliekų utilizavimo sistemos (jei reikalinga), priemonės užtikrinančios temperatūros palaikymo, vėdinimo ir kondicionavimo darbo saugos reikalavimus atitinkančią sistemą ir visos šių priedų darbo užtikrinimui reikiamos eksploatacinės medžiagos sutarties galiojimo laikotarpiu. </t>
  </si>
  <si>
    <t xml:space="preserve">Klinikinės chemijos ir imunocheminių tyrimų atlikimui skirta automatinė integruota analizinė sistema. ( Pagaminta ne anksčiau kaip 2018 m.) </t>
  </si>
  <si>
    <t>Spausdintuvas (pavadinimas, tipas/modelis, gamintojas)</t>
  </si>
  <si>
    <t>Įranga ir priemonės užtikrinančios darbo vietos vėdinimą ir kondicionavimą, priemonėms reikiamos temperatūros palaikymą</t>
  </si>
  <si>
    <t xml:space="preserve">Purifikuoto vandens paruošimo (jei sistema reikalauja, pavadinimas, tipas/modelis, gamintojas) </t>
  </si>
  <si>
    <t xml:space="preserve">Nurodytas prie  tyrimo/testo reikalaujamų parametrų - kolorimetrinis, potenciometrinis, tiesioginis potenciometrinis (elektrolitams),  turbidimetrinis, sustiprintos chemoliuminescencijos arba lygiavertės. </t>
  </si>
  <si>
    <t>Nemažiau: 180 imunocheminių tyrimų ir 600 klinikinės chemijos tyrimų (iki 300 fotometrinių, 300 elektrolitų (kalio, natrio, chloridų)) per valandą.</t>
  </si>
  <si>
    <t xml:space="preserve">Turi būti galimybė iš vieno mėgintuvėlio nepertraukiamai atlikti klinikinės chemijos ir imunocheminius tyrimus tuo pačiu metu.  </t>
  </si>
  <si>
    <t xml:space="preserve">Netrikdant darbo eigos nuolat įdėti ir išimti mėginius/reagentus/priedus ir kalibratorius analizatoriaus darbo metu. </t>
  </si>
  <si>
    <t>Reikalaujami darbo režimai: partijomis, atsitiktinio pasirinkimo, skubūs STAT; pasirinkti mėginių tyrimo eiliškumą</t>
  </si>
  <si>
    <t>Mėginių padėklai</t>
  </si>
  <si>
    <t>Tinka įvairaus aukščio bei 10, 25, 13 ir 16 mm skersmens mėgintuvėliams ir mikromėgintuvėliams</t>
  </si>
  <si>
    <t>Būtinasis mėginio kiekis pagal kiekvieno tyrimo metodiką iki 100 µl</t>
  </si>
  <si>
    <t xml:space="preserve">Sistema turi informuoti apie tiriamųjų pacientų serume/plazmoje esančias interferencines medžiagas: hemolizę, ikteriją, lipemiją bei jų kiekius. Nustatant šias interferencines medžiagas sistema turi nenaudoti papildomų priemonių ir reagentų, bei pateikti jų padidintus kiekius kartu su tyrimo rezultatu arba gali būti siūloma lygiavertė technologija. </t>
  </si>
  <si>
    <t>Mėginio praskiedimas</t>
  </si>
  <si>
    <t>Mėginių/reagentų paėmimas tyrimo atlikimui turi būti atliekamas su vienkartiniais antgaliais,  100 % pernešimo galimybės eliminavimui arba lygiavertė technologija.</t>
  </si>
  <si>
    <t>Reagentai supakuoti į atskiras talpas, atskirai kiekvienam testo tipui</t>
  </si>
  <si>
    <t>Analizatorius turi talpinti visų matuojamų parametrų reagentų pakuotes vienu metu. Maksimaliai prailginti integruotų reagentų galiojimo laiką analizatoriuje turi būti naudojamas šaldomas reagentų skyrius.  Reagentų skyriuje papildomai turi būti kontroliuojama santykinė oro drėgmė.</t>
  </si>
  <si>
    <t>Nuolatinis reagentų, pagalbinių priemonių kiekio analizatoriuje automatinis monitoravimas</t>
  </si>
  <si>
    <t>Vienkartinės su nemažiau nei trijų taškų nuskaitymu arba lygiavertės.</t>
  </si>
  <si>
    <t xml:space="preserve">Kokybės kontrolė </t>
  </si>
  <si>
    <t>Kontrolinės medžiagos turi būti ne mažiau 2-3 skirtingų lygių, apimančios normos ir patologijos ribas. Kontrolinių medžagų tyrimo rezultatų pateikimas/peržiūra/analizė. Lygių skaičius nurodytas prie kiekvieno tyrimo/testo reikalaujamų parametrų. Sistema turi turėti galimybę apskaičiuoti statistinius duomenis iš gautų kokybės kontrolės rezultatų bei atvaizduoti juos grafiškai.</t>
  </si>
  <si>
    <t>Galimų klaidų prevencijai integruota automatinė mėginio, matavimo ir atsakymo pateikimo procesų kontrolė.</t>
  </si>
  <si>
    <t>Garsinis signalas ir/ar pranešimas ekrane apibūdinantis analizatoriaus techninę būklę</t>
  </si>
  <si>
    <t>Būtna</t>
  </si>
  <si>
    <t>Kraujo serumas, plazma, šlapimas,smegenų skystis</t>
  </si>
  <si>
    <t xml:space="preserve">Reagentai ir papildomos priemonėss analizatoriui panaudai </t>
  </si>
  <si>
    <t xml:space="preserve">reagentų pakuotės pritaikytos pavieniams tyrimams atlikti, lengvai dalomos </t>
  </si>
  <si>
    <t>Būtinas. Išorinis arba integruotas, ne mažiau 57mm terminiam popieriui, spausdinamas tyrimo rezultatas su normos ribomis kiekvienam parametrui. Esant patologiniam rezultatui jis pažymimas rodykle ar žvaigždute.</t>
  </si>
  <si>
    <t xml:space="preserve">Kiekybiniam CRB nustatymui </t>
  </si>
  <si>
    <t>Imunoturbodimetrinis arba lygiavertis</t>
  </si>
  <si>
    <t>ne mažiau kaip 300mg/l</t>
  </si>
  <si>
    <t>Bendras kraujas, serumas, plazma,</t>
  </si>
  <si>
    <t>Mėginio kiekis</t>
  </si>
  <si>
    <t>ne daugaiu kaip 30µl.</t>
  </si>
  <si>
    <t>Išorinis barkodų skaitytuvas,  spausdintuvas.</t>
  </si>
  <si>
    <t>automatinė</t>
  </si>
  <si>
    <t>ne mažiau kaip 2 lygių. Integruota atskira kokybės kontrolės programa kokybės kontrolei sekti ir atlikti</t>
  </si>
  <si>
    <t>ne mažiau kaip 100 tyrimų su reagentų serijos numeriu ir paciento ID/pavarde, tyrimo laiku ir : ne mažiau kaip 100 kokybės kontrolės duomenų su reagentų serijos numeriu ir tyrimo laiku</t>
  </si>
  <si>
    <t>Analizatorius – 3 vnt. (pavadinimas, tipas/modelis, gamintojas)</t>
  </si>
  <si>
    <t xml:space="preserve">Ne mažesnės kaip: Na+: 20-200 mmol/L; K+: 0.2-40 mmol/L; Cl-: 0,2-200 mmol/L </t>
  </si>
  <si>
    <t>Ne daugiau 100 μL bendro kraujo, serumo, plazmos</t>
  </si>
  <si>
    <t>Ne senesni negu 3 metai nuo pagaminimo datos</t>
  </si>
  <si>
    <r>
      <t xml:space="preserve">Mėginys  -  citruota plazma: normali, lipeminė, hemolizuota, ikterinė, reagentas turi būti nejautrus heparinui iki 1 IU ml, sukalibruotas, kalibracinė kreivė įkeliama naudojant brūkšninį kodą. Pakuotė </t>
    </r>
    <r>
      <rPr>
        <u/>
        <sz val="10"/>
        <rFont val="Times New Roman"/>
        <family val="1"/>
        <charset val="186"/>
      </rPr>
      <t>&lt;</t>
    </r>
    <r>
      <rPr>
        <sz val="10"/>
        <rFont val="Times New Roman"/>
        <family val="1"/>
        <charset val="186"/>
      </rPr>
      <t xml:space="preserve"> 10 ml.</t>
    </r>
  </si>
  <si>
    <r>
      <t xml:space="preserve">Mėginys  -  citruota plazma: normali, lipeminė, hemolizuota, ikterinė, Klauso metodas, reagentas turi būti skystas (paruoštas darbui), sukalibruotas, kalibracinė kreivė įkeliama naudojant brūkšninį kodą , darbinio tirpalo stabilumas ≥ 7 d. analizatoriuje. Pakuotė </t>
    </r>
    <r>
      <rPr>
        <u/>
        <sz val="10"/>
        <rFont val="Times New Roman"/>
        <family val="1"/>
        <charset val="186"/>
      </rPr>
      <t>&lt;</t>
    </r>
    <r>
      <rPr>
        <sz val="10"/>
        <rFont val="Times New Roman"/>
        <family val="1"/>
        <charset val="186"/>
      </rPr>
      <t xml:space="preserve"> 5 ml.</t>
    </r>
  </si>
  <si>
    <r>
      <t xml:space="preserve">Mėginys  -  citruota plazma: normali, lipeminė, hemolizuota, ikterinė, rekalcifikacijos metodas Aktyvatorius silicis, stabilumas ≥ 7 d. 2-8ºC, pakuotė </t>
    </r>
    <r>
      <rPr>
        <u/>
        <sz val="10"/>
        <rFont val="Times New Roman"/>
        <family val="1"/>
        <charset val="186"/>
      </rPr>
      <t>&lt;</t>
    </r>
    <r>
      <rPr>
        <sz val="10"/>
        <rFont val="Times New Roman"/>
        <family val="1"/>
        <charset val="186"/>
      </rPr>
      <t xml:space="preserve"> 5 ml. </t>
    </r>
  </si>
  <si>
    <t>Tyrimo atlikimo laikas</t>
  </si>
  <si>
    <t>16.</t>
  </si>
  <si>
    <r>
      <t xml:space="preserve">Platų ßlaktamazių spektrą gaminančioms bakterijoms atskirti klinikinėje medžiagoje. Jautrumas </t>
    </r>
    <r>
      <rPr>
        <sz val="11"/>
        <rFont val="Calibri"/>
        <family val="2"/>
        <charset val="186"/>
        <scheme val="minor"/>
      </rPr>
      <t>≥ 98</t>
    </r>
    <r>
      <rPr>
        <sz val="11"/>
        <rFont val="Times New Roman"/>
        <family val="1"/>
        <charset val="186"/>
      </rPr>
      <t>%; Specifiškumas ≥ 97%</t>
    </r>
  </si>
  <si>
    <r>
      <t xml:space="preserve">Kolorimetrinis terpės mikropraskiedimo metodas. Vizualinis vertinimas. Nereikalingos papildomos priemonės. Kokybinis spalvos pokytis, ne mažiau 5 vaistų rūšių, kiekvienos </t>
    </r>
    <r>
      <rPr>
        <sz val="11"/>
        <rFont val="Times New Roman"/>
        <family val="1"/>
        <charset val="186"/>
      </rPr>
      <t xml:space="preserve">≥3 </t>
    </r>
    <r>
      <rPr>
        <sz val="10"/>
        <rFont val="Times New Roman"/>
        <family val="1"/>
        <charset val="186"/>
      </rPr>
      <t>koncentracijų. Vertinimas po 18-24 val</t>
    </r>
  </si>
  <si>
    <r>
      <t xml:space="preserve">Kamščiai PP, </t>
    </r>
    <r>
      <rPr>
        <sz val="11"/>
        <rFont val="Times New Roman"/>
        <family val="1"/>
        <charset val="186"/>
      </rPr>
      <t>Æ11 mm.</t>
    </r>
  </si>
  <si>
    <r>
      <t>Kriogeniniai mėgintuvėliai 2,0 ml. su karoliukais, Skirti ir lepių bakterijų kultūrų ilgalaikiam saugojimui (-20 – (-70))</t>
    </r>
    <r>
      <rPr>
        <sz val="11"/>
        <rFont val="Times New Roman"/>
        <family val="1"/>
        <charset val="186"/>
      </rPr>
      <t>°C temteratūroje.</t>
    </r>
  </si>
  <si>
    <r>
      <t xml:space="preserve">Konusiniai celiulioziniai kamščiai </t>
    </r>
    <r>
      <rPr>
        <sz val="11"/>
        <rFont val="Times New Roman"/>
        <family val="1"/>
        <charset val="186"/>
      </rPr>
      <t>Æ16 mm. mėgintuvėliams</t>
    </r>
  </si>
  <si>
    <r>
      <t xml:space="preserve">ne daugiau nei 70 </t>
    </r>
    <r>
      <rPr>
        <sz val="11"/>
        <rFont val="Calibri"/>
        <family val="2"/>
        <charset val="186"/>
        <scheme val="minor"/>
      </rPr>
      <t>µ</t>
    </r>
    <r>
      <rPr>
        <sz val="11"/>
        <rFont val="Calibri"/>
        <family val="1"/>
        <charset val="186"/>
        <scheme val="minor"/>
      </rPr>
      <t>l</t>
    </r>
  </si>
  <si>
    <r>
      <t xml:space="preserve">Mažo tankio cholesterolis </t>
    </r>
    <r>
      <rPr>
        <sz val="11"/>
        <rFont val="Calibri"/>
        <family val="2"/>
        <charset val="186"/>
        <scheme val="minor"/>
      </rPr>
      <t>(MTL)</t>
    </r>
  </si>
  <si>
    <t xml:space="preserve">NT-proBNPKalibracijos stabilumas ne mažiau 4 savaitės, reagento stabilumas analizatoriuje ne mažiau 12 savaičių. </t>
  </si>
  <si>
    <t>Standartinių eritrocitų rinkinys  (A1,A2,B,O pozicijų) monoklonų kontrolei</t>
  </si>
  <si>
    <t xml:space="preserve">To paties gamintojo kaip ir monokloniniai serumai. Galiojimo laikas turi būti  ne mažesnis 30 k. d. nuo pristatymo datos. </t>
  </si>
  <si>
    <t xml:space="preserve">Skystų monoklonų metodas. Pakuotė buteliukas - lašintuvas, turi būti galimybė užsakyti skirtingų serijų reagentus. Pakuotė ≤10 ml.  </t>
  </si>
  <si>
    <t>8.2.</t>
  </si>
  <si>
    <t>Eritrocitai reversiniam kraujo grupių nustatymui (2 tipų)</t>
  </si>
  <si>
    <t xml:space="preserve">Helmintų (kirminų kiaušinėlių  ir pirmuonių cistų) nustatymas išmatose </t>
  </si>
  <si>
    <t xml:space="preserve">Koncentracijos metodas. Rinkinys  skirtas švariai ir efektyviai helmintų kiaušinėlių ir lervų, pirmuonių cistų ir oocistų išskyrimui iš išmatų. Rinkinys  paruoštas naudojimui: reagentai, mėgintuveliai, kitos reikalingos tyrimui priemonės. </t>
  </si>
  <si>
    <t xml:space="preserve">Dažai hematologinių tepinėlių dažymui </t>
  </si>
  <si>
    <t>May Grunvaldo</t>
  </si>
  <si>
    <t>Romanovskio – Gimzos dažai</t>
  </si>
  <si>
    <t>Dažai retikulocitams</t>
  </si>
  <si>
    <t>Dažai eozinofilams</t>
  </si>
  <si>
    <t>Buferis pH 7,2</t>
  </si>
  <si>
    <t>Fasuotė ne daugiau 1 x 500 ml</t>
  </si>
  <si>
    <t>Dažymas briliantiniu mėliu, fasuotė ne daugiau 100 ml</t>
  </si>
  <si>
    <t>Fasuotė ne daugiau 1 x 100 tab.</t>
  </si>
  <si>
    <t>Dažymas Eozino tirpalu (0,5%  spiritinis tirpalas), fasuotė ne daugiau 1 x 500 ml</t>
  </si>
  <si>
    <t>8 vnt.</t>
  </si>
  <si>
    <t>Dažai rūgščiai atsparioms bakterijoms (RAB)</t>
  </si>
  <si>
    <t>Dažai vienoje rinkinio sudėtyje (karbolio fuksino reagentas, blankintojas, malachito žaluma) . Dažymas Cylio- Nylseno metodu. Pageidaujamas išfasavimas 4 x 500 ml.</t>
  </si>
  <si>
    <t>20 vnt.</t>
  </si>
  <si>
    <t>1 proc. vandeninis tirpalas</t>
  </si>
  <si>
    <t>Plokštelės, skirtos ląstelių skaičiavimui organiniuose skysčiuose: Plokštelėse 10 kamerų, 160 kvadratų, mėginio  tūris tinklelio skiltyje 1µl</t>
  </si>
  <si>
    <t>Eppendorfo tipo mėgintuvėliai , Bespalviai, su dangteliais 1,5 ml</t>
  </si>
  <si>
    <t>Centrifuginiai mėgintuvėliai, 10 ml  skaidrūs, plastmasiniai</t>
  </si>
  <si>
    <t>Maišymo lopetėlės</t>
  </si>
  <si>
    <t>Vienkartinės, plastikinės, vienas galas užlydytas į šluotelę, išmaišymui naudoti (imunoagliutinacijai ir kt.)</t>
  </si>
  <si>
    <t xml:space="preserve">Mentelė hemogramų paruošimui </t>
  </si>
  <si>
    <t>500 vnt.</t>
  </si>
  <si>
    <t xml:space="preserve">Mentelė kraujo tepinėlių  hemogramų  paruošimui </t>
  </si>
  <si>
    <t>Su uždengiamu dangteliu</t>
  </si>
  <si>
    <t>Vonelė tepinėliams dažyti</t>
  </si>
  <si>
    <t>Su stikliukų padėties reguliavimo įdėklu. Tepinėliai dažomi horizontalioje padėtyje.</t>
  </si>
  <si>
    <t>1 vnt.</t>
  </si>
  <si>
    <t xml:space="preserve">Stovelis mėgintuvėliams </t>
  </si>
  <si>
    <t>Stovelis mėgintuvėliams iš polipropileno 50 vietų. Vientisas, su 13 mm diametro duobutėmis, ilgis -180 mm, plotis - 96 mm,aukštis 45 mm,  autoklavuojamas</t>
  </si>
  <si>
    <t>Cilindrinis mėgintuvėlis, 3 ml, 120x55 mm, skaidrus, dugnas užapvalintas, polistireninis, autoklavuojamas</t>
  </si>
  <si>
    <t>10000 vnt.</t>
  </si>
  <si>
    <t>turi tikti automatinei pipetei Eppendorf Research 5 ml.</t>
  </si>
  <si>
    <t xml:space="preserve">Antgaliai  0 - 200 µl tūrio </t>
  </si>
  <si>
    <t xml:space="preserve">Antgaliai  200 – 1000 µl tūrio </t>
  </si>
  <si>
    <t xml:space="preserve">Antgaliai  100 – 1000 µl tūrio </t>
  </si>
  <si>
    <t>50,0-200,0 μl</t>
  </si>
  <si>
    <t>2 vnt.</t>
  </si>
  <si>
    <t>5,0-50,0 μl</t>
  </si>
  <si>
    <t>Padengimo priemonė (klijai) dažytų preparatų archyvavimui, fasuotė ne daugiau 100 ml</t>
  </si>
  <si>
    <t>Objektyviniai stikleliai</t>
  </si>
  <si>
    <t>Dėžutės objektyvinių stikliukų transportavimui</t>
  </si>
  <si>
    <t>Dėžutė objektyvinių stikliukų transportavimui, 2-4 vietų</t>
  </si>
  <si>
    <t>Plastikinė, uždara, sandari, autoklavuojama</t>
  </si>
  <si>
    <t>Dėklai objektyvinių stikliukų mikroskopijai</t>
  </si>
  <si>
    <t>Dėklas leukogramoms , 20 vietų, plastikinis, stikleliai statomi vertikaliai</t>
  </si>
  <si>
    <t>Dėklas leukogramoms, 10-20 vietų, plastikinis, stikleliai guldomi horizontaliai</t>
  </si>
  <si>
    <t>Dėžutės objektyvinių stikliukų archyvavimui</t>
  </si>
  <si>
    <t>Dėžutė objektyvinių stikliukų archyvavimui, 100-200 vietų</t>
  </si>
  <si>
    <t xml:space="preserve">Sandari, su stikliukų įstatymu vietomis </t>
  </si>
  <si>
    <t>Dėžutė objektyvinių stikliukų archyvavimui , 50 - 100 vietų</t>
  </si>
  <si>
    <t>Sandari, su stikliukų įstatymu vietomis</t>
  </si>
  <si>
    <t>Automatinių pipečių - dozatorių antgalių stoveliai - dėžutės</t>
  </si>
  <si>
    <t xml:space="preserve">Stovelis - dėžutė antgaliams 5 - 200µl tūrio </t>
  </si>
  <si>
    <t xml:space="preserve">Stovelis - dėžutė antgaliams 100- 1000µl tūrio </t>
  </si>
  <si>
    <t>Stovelis - dėžutė antgaliams 1 - 5 ml</t>
  </si>
  <si>
    <t>10 vnt.</t>
  </si>
  <si>
    <t xml:space="preserve">Greitų plazmos reaginų testas su 0,02 % anglies dalelių, ne daugiau 100 testų pakuotėje, su teigiama/neigiama kontrole </t>
  </si>
  <si>
    <t xml:space="preserve">ne daugiau 100 testų pakuotėje, su teigiama/neigiama kontrole </t>
  </si>
  <si>
    <t xml:space="preserve">Testas kokybinis, imunochromatografinis, įpakuotas hermetiškai uždarytame maišelyje, skirtas žmogaus IgM antikūnių prieš Epštein-Baro virusą  serume / plazmoje  nustatymui. Pasirinkimo pirmumas tyrimų fasuotėms:  ne daugiau 25 testų. </t>
  </si>
  <si>
    <t>6000 ml</t>
  </si>
  <si>
    <t>6000 vnt</t>
  </si>
  <si>
    <t>100000 vnt</t>
  </si>
  <si>
    <t>550 vnt</t>
  </si>
  <si>
    <t>Pastero pipetės</t>
  </si>
  <si>
    <t xml:space="preserve">270000 vnt. </t>
  </si>
  <si>
    <t xml:space="preserve">5000 ml </t>
  </si>
  <si>
    <t>Antikūnai prieš hepatito C virusą (anti-HCV)</t>
  </si>
  <si>
    <t>Hepatito B paviršinis antigenas (HBsAg)</t>
  </si>
  <si>
    <t>Antikūnų prieš dvispiralę DNR nustatymas (anti-dsDNR)</t>
  </si>
  <si>
    <t>Nacryl 5 plokštelės, kraujo grupių tyrimams atlikti (agliutinaciajai stebėti)</t>
  </si>
  <si>
    <t>Būtina: vidinė kontrolė kasetėje, kliniškai nustatyta slenkstinė vertė</t>
  </si>
  <si>
    <r>
      <rPr>
        <i/>
        <sz val="9"/>
        <rFont val="Times New Roman"/>
        <family val="1"/>
        <charset val="1"/>
      </rPr>
      <t>Reagentai ir/ar papildomos tyrimo priemonės, reikalingos tyrimui atlikti su siūlomu analizatoriumi (</t>
    </r>
    <r>
      <rPr>
        <b/>
        <i/>
        <sz val="9"/>
        <rFont val="Times New Roman"/>
        <family val="1"/>
        <charset val="1"/>
      </rPr>
      <t>įrašyti tikslius pavadinimus</t>
    </r>
    <r>
      <rPr>
        <i/>
        <sz val="9"/>
        <rFont val="Times New Roman"/>
        <family val="1"/>
        <charset val="1"/>
      </rPr>
      <t>)</t>
    </r>
  </si>
  <si>
    <t>Klopidogrelio ir kitų antiagregantų veikiančių į P2Y12 receptorius poveikio nustatymas</t>
  </si>
  <si>
    <t>Būtina: vidinė kontrolė kasetėje, kliniškai validuotas terapinis langas (pateikti studijų pavadinimus ir apimtis), trombocitų inhibicijos procento įvertinimas</t>
  </si>
  <si>
    <t xml:space="preserve">Sistemos tipas </t>
  </si>
  <si>
    <t>Automatinis analizatorius antiagregantų poveikio nustatymui</t>
  </si>
  <si>
    <t>Šviesos transmisijos agregometrijos metodas</t>
  </si>
  <si>
    <t>Matavimo kanalų skaičius</t>
  </si>
  <si>
    <t>Vienas</t>
  </si>
  <si>
    <t>Tyrimo procedūra</t>
  </si>
  <si>
    <t>Mėginiai turi būti tiriami tiesiai iš mėgintuvėlio, be papildomų mėginio paruošimo ar reagentų pipetavimo procedūrų</t>
  </si>
  <si>
    <t>Matavimo trukmė</t>
  </si>
  <si>
    <t>Matavimo analizatoriuje trukmė ne ilgiau kaip 5 min</t>
  </si>
  <si>
    <t>Kokybiniai ir techniniai reikalavimai tyrimui</t>
  </si>
  <si>
    <r>
      <rPr>
        <b/>
        <sz val="9"/>
        <color indexed="8"/>
        <rFont val="Times New Roman"/>
        <family val="1"/>
        <charset val="1"/>
      </rPr>
      <t xml:space="preserve">Šlapimo tyrimas 
</t>
    </r>
    <r>
      <rPr>
        <sz val="9"/>
        <color indexed="8"/>
        <rFont val="Times New Roman"/>
        <family val="1"/>
        <charset val="1"/>
      </rPr>
      <t>(10 parametrų: gliukozė, urobilinogenas, ketonai, santykinis tankis, kraujas (eritrocitai), pH, baltymas, leukocitai, nitritai, bilirubinas.)</t>
    </r>
  </si>
  <si>
    <r>
      <t>Reagentai ir/ar papildomos tyrimo priemonės, reikalingos tyrimui atlikti su siūlomu analizatoriumi (</t>
    </r>
    <r>
      <rPr>
        <b/>
        <i/>
        <sz val="9"/>
        <color indexed="8"/>
        <rFont val="Times New Roman"/>
        <family val="1"/>
        <charset val="186"/>
      </rPr>
      <t>įrašyti tikslius pavadinimus</t>
    </r>
    <r>
      <rPr>
        <i/>
        <sz val="9"/>
        <color indexed="8"/>
        <rFont val="Times New Roman"/>
        <family val="1"/>
        <charset val="186"/>
      </rPr>
      <t>)</t>
    </r>
  </si>
  <si>
    <t xml:space="preserve">Našumas </t>
  </si>
  <si>
    <t>Mėginių įvedimas</t>
  </si>
  <si>
    <t>Mėginių brūkšninių kodų skaitymas</t>
  </si>
  <si>
    <t>Rezultatų žymėjimas</t>
  </si>
  <si>
    <t>Spausdintuvas</t>
  </si>
  <si>
    <t xml:space="preserve">Automatizuotas  mikroskopinis  šlapimo tyrimas </t>
  </si>
  <si>
    <t>Automatizuotai atlikti šlapimo natyvinio (ne centrifuguoto) šlapimo mikroskopinį tyrimą</t>
  </si>
  <si>
    <t>Išorinis valdantysis kompiuteris su klaviatūra, pele ir monitoriumi. Privalomas nepertraukiamas srovės šaltinis.</t>
  </si>
  <si>
    <t>Ne daugiau kaip 3 ml</t>
  </si>
  <si>
    <t>Integruotas prietaiso viduje</t>
  </si>
  <si>
    <t>Ne dažniau kaip vieną kartą per mėnesį</t>
  </si>
  <si>
    <t>Tikslinis tyrimo (reagento, medžiagos, papildomos priemonės) pavadinimas</t>
  </si>
  <si>
    <t>Tyrimų skaičius per 36 mėn.</t>
  </si>
  <si>
    <t>Reagentų, medžiagų ir papildomų priemonių kiekis (ml/vnt.) nurodytam tyrimų skaičiui</t>
  </si>
  <si>
    <t>Serumglutamatpirovynuoginė transferazė (GPT/ ALT)</t>
  </si>
  <si>
    <t>Gliutamiltransferazė (GGT)</t>
  </si>
  <si>
    <t>Albuminas šlapime (mikroalbuminas)</t>
  </si>
  <si>
    <t>Gliukozė (seruminė)</t>
  </si>
  <si>
    <t>Bendroji kreatinkinazė (CK)</t>
  </si>
  <si>
    <r>
      <t>........................ Reagentai ir/ar papildomos tyrimo priemonės, reikalingos tyrimui atlikti su siūlomu analizatoriumi
(</t>
    </r>
    <r>
      <rPr>
        <b/>
        <i/>
        <sz val="9"/>
        <color indexed="8"/>
        <rFont val="Times New Roman"/>
        <family val="1"/>
        <charset val="186"/>
      </rPr>
      <t>įrašyti tikslius pavadinimus</t>
    </r>
    <r>
      <rPr>
        <i/>
        <sz val="9"/>
        <color indexed="8"/>
        <rFont val="Times New Roman"/>
        <family val="1"/>
        <charset val="186"/>
      </rPr>
      <t>)</t>
    </r>
  </si>
  <si>
    <t>Baltymas likvore ir šlapime</t>
  </si>
  <si>
    <t>C Reaktyvinis baltymas (CRB)</t>
  </si>
  <si>
    <t>Antistreptolizinas O (ASO)</t>
  </si>
  <si>
    <t>Bendras baltymas</t>
  </si>
  <si>
    <t>Šlapimo rūgštis</t>
  </si>
  <si>
    <t>Didelio tankio lipoproteinų cholesterolis (DTL)</t>
  </si>
  <si>
    <t>Laktatai</t>
  </si>
  <si>
    <t>Analizatorius – 2 vnt. (pavadinimas, tipas / modelis, gamintojas)</t>
  </si>
  <si>
    <t xml:space="preserve">Ne mažiau 400 testų/val. </t>
  </si>
  <si>
    <t>Mėginių diskas</t>
  </si>
  <si>
    <t>Ne mažiau 50 pozicijų</t>
  </si>
  <si>
    <t>Reagentai</t>
  </si>
  <si>
    <t>Reagentų šaldymas</t>
  </si>
  <si>
    <t>Nepertraukiamas</t>
  </si>
  <si>
    <t>Galimybė dirbant keisti reagentus</t>
  </si>
  <si>
    <t>Mėginiai</t>
  </si>
  <si>
    <t>Mėginio skysčio lygio bei krešulio aptikimas</t>
  </si>
  <si>
    <t>Skubių tyrimų atlikimo galimybė (STAT funkcija)</t>
  </si>
  <si>
    <t>Skubių tyrimų atlikimo galimybė, nestabdant pradėtų procesų</t>
  </si>
  <si>
    <t>Galimybė nuolat išimti ir papildyti mėginius</t>
  </si>
  <si>
    <t>Amoniakas</t>
  </si>
  <si>
    <t>Glikuotas hemoglobinas</t>
  </si>
  <si>
    <t>Gliukozės tyrimas</t>
  </si>
  <si>
    <t>Tikslumas</t>
  </si>
  <si>
    <t>Prokalcitoninas (PCT)</t>
  </si>
  <si>
    <t>Analizatorius – 1 vnt. (pavadinimas, tipas / modelis, gamintojas)</t>
  </si>
  <si>
    <t>Glikozilintas hemoglobinas (HBA1C)</t>
  </si>
  <si>
    <t xml:space="preserve">Atsakymai turi būti pateikiami NGSP % ir IFCC mmol/l. Metodas nejautrus HbF koncentracijai iki 10%. Atidaryta reagentų pakuotė turi galioti ne trumpesnį laiką kaip 3 mėn.  arba kiekvienas testas įpakuotas izoliuotai. </t>
  </si>
  <si>
    <t>Automatiniam glikozilinto hemoglobino nustatymui diabeto monitoringui</t>
  </si>
  <si>
    <t>CV &lt; 5 %</t>
  </si>
  <si>
    <t>Kraujas su EDTA. Pageidautina tyrimo atlikimui be papildomo mėginio paruošimo, tiesiogiai iš vakuminio mėgintuvėlio su EDTA.</t>
  </si>
  <si>
    <t>Mėginių brūkšninių kodų skaitymas (integruotu ar išoriniu brūkšninio kodo skaitytuvu)</t>
  </si>
  <si>
    <t>Kiekybinis kapiliarinės gliukozės nustatymas</t>
  </si>
  <si>
    <t>Gamyklinis kalibravimas</t>
  </si>
  <si>
    <t>Mėginio tipas ir kiekis</t>
  </si>
  <si>
    <t>Matavimo laikas</t>
  </si>
  <si>
    <t xml:space="preserve">Bendras hematologinis kraujo tyrimas su 5 dalių leukocitų diferenciacija (be retikuliocitų)
</t>
  </si>
  <si>
    <t xml:space="preserve">Kūno skysčių automatizuotas hematologinis tyrimas
</t>
  </si>
  <si>
    <t xml:space="preserve">Bendras hematologinis kraujo tyrimas su 5 dalių leukocitų diferenciacija
</t>
  </si>
  <si>
    <t>Privalomas liečiamas ekranas analizatoriaus korpuse. Galimybė prijungti išorinį kompiuterį.</t>
  </si>
  <si>
    <t>Tyrimo atlikimo greitis</t>
  </si>
  <si>
    <t>Mėginių tipas</t>
  </si>
  <si>
    <t>Visam kraujui, surinktam EDTA mėgintuvėliais (veninis ir kapiliarinis kraujas)</t>
  </si>
  <si>
    <t>Mėginių matavimai atliekami iš uždarų/atvirų vakuuminių mėgintuvėlių ir atvirų mikromėgintuvėlių</t>
  </si>
  <si>
    <t>Matavimo tiesiškumo ribos ne siauresnės kaip:</t>
  </si>
  <si>
    <t>Prietaiso vidinė atmintis ne mažiau 95 000 tyrimų su grafikais</t>
  </si>
  <si>
    <t>Reagentų duomenys įvedami į analizatorių nuskaitant brūkšninį kodą.</t>
  </si>
  <si>
    <t>Ne mažiau kaip 60 tyrimų per val.</t>
  </si>
  <si>
    <t>Prietaiso vidinė atmintis ne mažiau 30 000 tyrimų su grafikais</t>
  </si>
  <si>
    <t>Laisvas tiroksinas (FT 4)</t>
  </si>
  <si>
    <t>Tirotropinis hormonas (TTH)</t>
  </si>
  <si>
    <t>Antikūniai prieš skydliaukės peroksidazę (anti TPO)</t>
  </si>
  <si>
    <t>Laisvas trijodtironinas (FT 3)</t>
  </si>
  <si>
    <t>Imunoglobulinas E (IgE)</t>
  </si>
  <si>
    <t>Pilnai automatinis imunocheminių tyrimų analizatorius</t>
  </si>
  <si>
    <t>Išorinis valdantysis kompiuteris su klaviatūra, pele ir monitoriumi (nesant prietaise jutikliniam valdomam ekranui). Privalomas nepertraukiamas srovės šaltinis, spausdintuvas.</t>
  </si>
  <si>
    <t>Tyrimų metodas</t>
  </si>
  <si>
    <t>Digoksinas</t>
  </si>
  <si>
    <t>Tuberkuliozės antikūnių nustatymas</t>
  </si>
  <si>
    <t xml:space="preserve">Testas kokybinis, imunochromatografinis, įpakuotas hermetiškai uždarytame maišelyje, skirtas tuberkuliozės antikūnų nustatymui. Pasirinkimo pirmumas tyrimų fasuotėms:  ne daugiau 25 testų. </t>
  </si>
  <si>
    <t>Mėgintuvėlis ENG nustatymui</t>
  </si>
  <si>
    <t>Kiekybinė Eritrocitų nusėdimo greičio analizė</t>
  </si>
  <si>
    <t>≤ 30 min</t>
  </si>
  <si>
    <t>Veninis kraujas su natrio citratu 3,2 proc.</t>
  </si>
  <si>
    <t>1 -120 mm/val</t>
  </si>
  <si>
    <t>Mechaninio / optinio aptikimo tikslumas</t>
  </si>
  <si>
    <t xml:space="preserve"> +/ - 0,2 mm</t>
  </si>
  <si>
    <t>Nuskaitymo kanalai</t>
  </si>
  <si>
    <t>mm/val pagal 1 valandos Westergren</t>
  </si>
  <si>
    <t>Automatizuotas, infraraudonųjų daviklių (koreliuojant su Westergren)</t>
  </si>
  <si>
    <t>Veniniam kraujui su natrio citratu 3,2 proc.</t>
  </si>
  <si>
    <t xml:space="preserve">   ( pavadinimas)</t>
  </si>
  <si>
    <t>Analizatorius turi būti naujas, neeksploatuotas</t>
  </si>
  <si>
    <t>Elektrocheminė gliukozės dehidrogenazės  reakcija arba lygiavertis metodas</t>
  </si>
  <si>
    <t xml:space="preserve">Naudojami reagentai </t>
  </si>
  <si>
    <t>Tyrimo juostelės</t>
  </si>
  <si>
    <t>Ne mažiau 18 mėn., atidarius pakuotę</t>
  </si>
  <si>
    <t xml:space="preserve">Tyrimo juostelių pakuotės dydis </t>
  </si>
  <si>
    <t>Ne mažiau 50 vnt.</t>
  </si>
  <si>
    <t xml:space="preserve">Tyrimų atlikimo galimybė autonominiu režimu </t>
  </si>
  <si>
    <t>Ne mažiau 100 matavimų iš eilės su vienu pilnu įkrovimu.</t>
  </si>
  <si>
    <t>Ne mažiau 2 lygių kontroliniai tyrimai</t>
  </si>
  <si>
    <t>Galimybė užblokuoti darbą analizatoriumi, jei neatlikti kontroliniai tyrimai</t>
  </si>
  <si>
    <t xml:space="preserve">Tyrimo tikslumas </t>
  </si>
  <si>
    <t xml:space="preserve">Testų rezultatų pateikimas </t>
  </si>
  <si>
    <t>Ne ilgiau nei  5 sek., apie 720 testų per 1 val.</t>
  </si>
  <si>
    <t>Rezultatų standartas pagal  IFCC rekomendacijas ir PSO etaloną kraujo plazmoje</t>
  </si>
  <si>
    <t>52</t>
  </si>
  <si>
    <t>95</t>
  </si>
  <si>
    <r>
      <t>Reagentai ir/ar papildomos tyrimo priemonės, reikalingos tyrimui atlikti su siūlomu analizatoriumi (</t>
    </r>
    <r>
      <rPr>
        <b/>
        <i/>
        <sz val="9"/>
        <rFont val="Times New Roman"/>
        <family val="1"/>
        <charset val="186"/>
      </rPr>
      <t>įrašyti tikslius pavadinimus</t>
    </r>
    <r>
      <rPr>
        <i/>
        <sz val="9"/>
        <rFont val="Times New Roman"/>
        <family val="1"/>
        <charset val="186"/>
      </rPr>
      <t>)</t>
    </r>
  </si>
  <si>
    <r>
      <t>........................ Reagentai ir/ar papildomos tyrimo priemonės, reikalingos tyrimui atlikti su siūlomu analizatoriumi
(</t>
    </r>
    <r>
      <rPr>
        <b/>
        <i/>
        <sz val="9"/>
        <rFont val="Times New Roman"/>
        <family val="1"/>
        <charset val="186"/>
      </rPr>
      <t>įrašyti tikslius pavadinimus</t>
    </r>
    <r>
      <rPr>
        <i/>
        <sz val="9"/>
        <rFont val="Times New Roman"/>
        <family val="1"/>
        <charset val="186"/>
      </rPr>
      <t>)</t>
    </r>
  </si>
  <si>
    <t xml:space="preserve">Komplektacija </t>
  </si>
  <si>
    <r>
      <t>Turi būti spausdintuvas, monitorius, srovės/įtampos stabilizatorius</t>
    </r>
    <r>
      <rPr>
        <strike/>
        <sz val="10"/>
        <color rgb="FFFF0000"/>
        <rFont val="Times New Roman"/>
        <family val="1"/>
        <charset val="186"/>
      </rPr>
      <t>,</t>
    </r>
  </si>
  <si>
    <t>36</t>
  </si>
  <si>
    <t>150 vnt</t>
  </si>
  <si>
    <t xml:space="preserve">Suma, EUR be PVM </t>
  </si>
  <si>
    <t xml:space="preserve">Suma, EUR su PVM </t>
  </si>
  <si>
    <t xml:space="preserve"> Pilnai automatizuotas. Naujas. Pagamintas ne anksčiau kaip 2017m., su spausdintuvu, nurodant spausdintuvo modelį, technines charakteristikas</t>
  </si>
  <si>
    <t>Nustatomi parametrai</t>
  </si>
  <si>
    <t xml:space="preserve">Ne mažiau  90 mėginių per valandą. </t>
  </si>
  <si>
    <t>Visa informacija apie reagentus nuskaitoma brūkšninio kodo pagalba ir saugoma sistemoje.</t>
  </si>
  <si>
    <t>Vartotojui turi būti prieinama informacija apie reagentų likutį.</t>
  </si>
  <si>
    <t>Sauga</t>
  </si>
  <si>
    <t>Vartotojams suteikiami slaptažodžiai su skirtingomis prieigos prie sistemos teisėmis.</t>
  </si>
  <si>
    <t xml:space="preserve">Eil. Nr. </t>
  </si>
  <si>
    <t>Reagentų ir priemonių kiekis (ml./ vnt.) nurodytam tyrimų skaičiui</t>
  </si>
  <si>
    <t>Siūlomos pakuotės kaina Eur  be PVM</t>
  </si>
  <si>
    <t xml:space="preserve">Suma, EUR be PVM 36 mėn </t>
  </si>
  <si>
    <t xml:space="preserve">Suma, EUR su PVM 36 mėn </t>
  </si>
  <si>
    <t>Tirpaus tumorogenezės slopiklio tyrimas</t>
  </si>
  <si>
    <r>
      <t>........................ Reagentai ir/ar papildomos tyrimo priemonės, reikalingos tyrimui atlikti su siūlomu analizatoriumi
(</t>
    </r>
    <r>
      <rPr>
        <b/>
        <i/>
        <sz val="8"/>
        <color indexed="8"/>
        <rFont val="Times New Roman"/>
        <family val="1"/>
      </rPr>
      <t>įrašyti tikslius pavadinimus</t>
    </r>
    <r>
      <rPr>
        <i/>
        <sz val="8"/>
        <color indexed="8"/>
        <rFont val="Times New Roman"/>
        <family val="1"/>
      </rPr>
      <t>)</t>
    </r>
  </si>
  <si>
    <t>Paskirtis</t>
  </si>
  <si>
    <t>Pusiau automatinis  skaitytuvas paciento kiekybiniams tyrimams atlikti plazmoje ar serume , interpretuoti programine įranga, pateikti rezultatą ekrane, atspausdinti integruotu terminiu spausdintuvu, perduoti į LIS sistemą</t>
  </si>
  <si>
    <t xml:space="preserve">Matavimo principas </t>
  </si>
  <si>
    <t>Imunofluorescencinė analizė</t>
  </si>
  <si>
    <t>Ne daugiau nei 35 µl</t>
  </si>
  <si>
    <t xml:space="preserve">Matavinmo ribos </t>
  </si>
  <si>
    <t>Ne siauresnės 13-200 µg/L</t>
  </si>
  <si>
    <t>Pajėgumas</t>
  </si>
  <si>
    <t>Viena tiriamoji kasetė</t>
  </si>
  <si>
    <t>Ne ilgiau kaip 20 min</t>
  </si>
  <si>
    <t xml:space="preserve">Kontrolė </t>
  </si>
  <si>
    <t>Būtina elektroninė kasdieninė prietaiso kontrolė</t>
  </si>
  <si>
    <t>Ne mažiau 300 tyrimų</t>
  </si>
  <si>
    <t xml:space="preserve">Integruotas vidinis terminis </t>
  </si>
  <si>
    <t>Automatinis prietaiso išsijungimas</t>
  </si>
  <si>
    <t xml:space="preserve"> MIKROBIOLOGINIAI  TYRIMAI </t>
  </si>
  <si>
    <t>Kasečių pagrindas-HIV½ rekombinantiniai antigenai ir sintetiniai polipeptidai HIV1 gag ir env, HIV2 env.</t>
  </si>
  <si>
    <t xml:space="preserve">Anti HIV ½ , 0, p24 Ag. </t>
  </si>
  <si>
    <t xml:space="preserve">Latekso agliutinacijos metodas, kokybinis tyrimas. Rinkinys  paruoštas naudojimui: reagentai, teigiama/neigiama kontrolės, plokštelės, kitos reikalingos tyrimui priemonės. Fasuotėms:  ne daugiau 50 testų. </t>
  </si>
  <si>
    <t>4. Reagentų galiojimo terminas ne trumpesnis kaip 3 mėnesiai nuo pristatymo dienos.</t>
  </si>
  <si>
    <t xml:space="preserve">  Enteropatogeninių bakterijų atskyrimui</t>
  </si>
  <si>
    <t>Mikroaerofilinių sąlygų sudarymo paketai 2-4 Petri lėkštelėm</t>
  </si>
  <si>
    <t>Maišeliai atmosferos sąlygų sudarymui su integruotu užspaudėju</t>
  </si>
  <si>
    <t>8ml</t>
  </si>
  <si>
    <t>2ml</t>
  </si>
  <si>
    <t xml:space="preserve">3 vnt. </t>
  </si>
  <si>
    <r>
      <t xml:space="preserve">Stikliniai mėgintuvėliai Be  briaunos </t>
    </r>
    <r>
      <rPr>
        <sz val="11"/>
        <rFont val="Times New Roman"/>
        <family val="1"/>
        <charset val="186"/>
      </rPr>
      <t>Æ16 mm.x 150 mm.</t>
    </r>
  </si>
  <si>
    <t>10 000 vnt.</t>
  </si>
  <si>
    <r>
      <t xml:space="preserve">Stikliniai mėgintuvėliai Be  briaunos </t>
    </r>
    <r>
      <rPr>
        <sz val="11"/>
        <rFont val="Times New Roman"/>
        <family val="1"/>
        <charset val="186"/>
      </rPr>
      <t>Æ16 mm.x 125 mm.</t>
    </r>
  </si>
  <si>
    <t>20 000 vnt.</t>
  </si>
  <si>
    <t>20 000 vnt</t>
  </si>
  <si>
    <r>
      <t>........................ Reagentai ir/ar papildomos tyrimo priemonės, reikalingos tyrimui atlikti su siūlomu analizatoriumi
(</t>
    </r>
    <r>
      <rPr>
        <sz val="10"/>
        <rFont val="Times New Roman"/>
        <family val="1"/>
        <charset val="186"/>
      </rPr>
      <t>įrašyti tikslius pavadinimus)</t>
    </r>
  </si>
  <si>
    <t>4 vnt</t>
  </si>
  <si>
    <t xml:space="preserve">Mažo klampumo imersinis aliejus </t>
  </si>
  <si>
    <t>3000ml</t>
  </si>
  <si>
    <t>35000 vnt.</t>
  </si>
  <si>
    <t>Išfasuota ne daugiau kaip po 30ml, buteliukai su lašintuvu , 100-300cSt.</t>
  </si>
  <si>
    <t>Stikliniai mėgintuvėliai</t>
  </si>
  <si>
    <t>Šlapimo tyrimo juostelės privalo tikti visiems siūlomiems analizatoriams. Kontrolinės medžiagos  nedalijamos, prietaisai dirbs skirtingais veiklos adresais</t>
  </si>
  <si>
    <t>Ne mažiau kaip 10 parametrų: gliukozė, urobilinogenas, ketonai, santykinis tankis, kraujas (eritrocitai), pH, baltymas, leukocitai, nitritai, bilirubinas. Tyrimo rezultatų (įsk. eritrocitų – 10 ERY/μl ir gliukozės) neįtakoja askorbo rūgštis - iki 750 mg/l koncentracijos.</t>
  </si>
  <si>
    <t>Analizatoriai:  (pavadinimas, tipas / modelis, gamintojas</t>
  </si>
  <si>
    <t>Tyrimo principas</t>
  </si>
  <si>
    <t>Šlapimo cheminė (sausos chemijos) analizė, naudojant juosteles</t>
  </si>
  <si>
    <t>Refleksinės fotometrijos arba lygiavertis</t>
  </si>
  <si>
    <t>Tyrimo metodas</t>
  </si>
  <si>
    <t>spausdintuvas, integruotas (arba kartu pateikiamas išorinis) brūkšninių kodų skaitytuvas, nepertraukiamas maitinimo šaltinis</t>
  </si>
  <si>
    <t>Ne mažiau 1000tyrimų per valandą</t>
  </si>
  <si>
    <t>Privalomas gautų patologinių rezultaų perspėjamasis žymėjimas</t>
  </si>
  <si>
    <t>Analičių specifiškumas</t>
  </si>
  <si>
    <t xml:space="preserve">Analičių psrodymai specifiški parametrams: eritrocitai - intaktiniams eritrocitams, hemoglobinui, , mioglobinui; leukocitai- intaktiniams ir lizuotiems leukocitams/esterazei; bilirubinas-bilirubinui; urobilinogenas-urobilinogenui; ketonai-acetoactinei rūgščiai; baltymas-albuminui; nitritai-nitritų jonams; gliukozė-gliukozei. </t>
  </si>
  <si>
    <t>55000 vnt.</t>
  </si>
  <si>
    <t>24000 vnt.</t>
  </si>
  <si>
    <t>120 vnt.</t>
  </si>
  <si>
    <t xml:space="preserve">Kalio šarmas </t>
  </si>
  <si>
    <t>Kraujo grupės ABO ir RezusD antigeno nustatymas: A-B-AB-D--D" ir kontrolė (D skirtingų klonų</t>
  </si>
  <si>
    <t>Antikūnų nustatymas 2 tipų eritrocitų panele. Siekiant ekonomiškai naudoti išteklius ir maksimaliai išnaudoti reagentus iki jų galiojimo laiko pabaigos, reagentų kiekius skaičiuoti taip, kad atlikus tyrimą jie bus perkeliami ir laikomi šaldytuve (pasiūlyti visas reikiamas priemones reagentų saugojimui šaldytuve užtikrinti)</t>
  </si>
  <si>
    <t>1. Pilnai automatinis imunohematologinis analizatorius, skirtas kraujo tipavimui pagal kraujo grupių antigenų sistemas, kraujo suderinamumo mėginiams atlikti, imuninių antikūnų paieškai ir identifikavimui, antigenų nustatymui, automatiniam titravimui serijiniu skiedimu santykiu nemažiau kaip (1:1024) .                                                                  2.Rankiniam darbui skirta imunohematologinių tyrimų atlikimui  pakaitinė sistema - centrifuga ir inkubatorius integruota viename arba lygiavertis sprendimas, kuri turi būti pritaikyta darbui su tais pačiais reagentais kaip ir automatinis analizatorius. Bus naudojama tyrimų atlikimo užtikrinimui tik neveikiant pagrindiniam automatiniam analizatoriui ir nutolusiuose padaliniuose.                                                                                                       3. Specialus stalas su transportavimo ratais, skirtas darbui su analizatoriumi, bei analizatoriaus transportavimui.    4. Lazerinis spausdintuvas ir nepertraukiamo maitinimo šaltinis.</t>
  </si>
  <si>
    <t>Vidinis ir išorinis brūkšninių kodų skaitytuvai, mėginio padavimo dalis,  reagentų, kasečių (ne mažiau 140)  ir atliekų talpos, 3 nepriklausomi vienas nuo kito eritrocitų reagentų stovai po ne mažiau nei 11 pozicijų (arba lygiavertis sprendimas patogiam reagentų įdėjimui/išėmimui) su palaikoma temperatūra (18-20⁰ C), inkubatorius kambario ir 37⁰C (viso ne mažiau 36 vietų), 2 centrifugos ne mažiau nei po 10 vietų, rezultatų nuskaitymo ir interpretavimo įrenginys, kompiuteris procesų valdymui,  tikra STAT funkcija skubiems tyrimams (be pauzių ir nestabdant rutininių tyrimų atlikimo), programinė įranga antikūnų automatiniam identifikavimui, turi būti galimybė išsaugoti rezultatų vaizdus archyve su nuotraukomis, nuskaitytomis iš abiejų kortelės pusių, galimybe išdidinti pilną kortelės vaizdą ir atskirus stulpelius individualiai spalvotai ir nespalvotai arba lygiavertis metodas, privalomas nuotolinis analizatoriaus valdymas. Kartu pateikiami stalas ar spintelė turi turėti lentyną spausdintuvui ir kitoms priemonėms susidėti.</t>
  </si>
  <si>
    <t>Nepertraukiama tyrimų atlikimo procesų kontrolė ir diagnostika tiesioginiu ryšiu (be momentinių rankinių prisijungimų prie įrangos), kontroliuojama automatiškai sujungta su gamintojo pagalbos ir techniniu centru.</t>
  </si>
  <si>
    <t>Būtina, kartu su automatine reagentų lygio kontrole, visa informacija turi būti rodoma ekrane, kiekvienos kasetės prieš naudojimą patikrinimo procedūra. Galimybė tyrimų atlikimui naudoti kitų gamintojų reagentus, kurie turi būti pilnai paruošti naudoti, turėti analizatoriaus gamintojo patvirtintus adaptacijos protokolus ar naudojimo instrukcijose įrašytas siūlomo analizatoriaus modelis.</t>
  </si>
  <si>
    <t>Būtina, kad analizatoriuje vienu metu būtų praduriama tiek stulpelių, kiek reikia tyrimui atlikti, likę stulpeliai turi būti pilnai sunaudojami tame pačiame analizatoriuje kitiems tyrimams.Kortelės turi būti praduriamos skirtingais pradūrėjais kraujo grupių antigenų ir antikūnų nustatymo kasetėms, pradūrėjai turi būti skirtingų modifikacijų.</t>
  </si>
  <si>
    <t>Pastaba: jei siūlomi tik reagentai įstaigos turimiems analizatoriams, analizatorių techninės specifikacijos lentelių pildyti nereikia.</t>
  </si>
  <si>
    <t xml:space="preserve">Ne trumpesnis kaip 60 dienų,                                 </t>
  </si>
  <si>
    <t>Reagentai matuojamiems parametrams: pH, pCO2, pO2,  oksimetrijos parametrai (ctHb, sO2, FO2Hb, FCOHb, FmetHb, FHHb, FHbF)</t>
  </si>
  <si>
    <t>Saugūs plastikiniai kapiliarai, pritaikyti naujagimių mėginiams su kamšteliais, maišymo strypeliais. Heparinizuoti sausu, elektrolitams (K, Na, Ca) subalansuotu heparinu, heparino koncentracija ≥ 70 IU/ml</t>
  </si>
  <si>
    <t xml:space="preserve">1. Kapiliarai su kamšteliais, maišymo strypeliais. Heparinizuoti sausu, elektrolitams (K, Na, Ca)  subalansuotu heparinu, heparino koncentracija ne mažiau 60 IU/ml. 2. </t>
  </si>
  <si>
    <t>Rūgščių-šarmų balansas: pH;
kraujo dujos: pCO2, pO2
oksimetrijos parametrai: ctHb, sO2, FO2Hb, FCOHb, FmetHb, FHHb, FHbF;</t>
  </si>
  <si>
    <t>Išvestinių parametrų skaičius</t>
  </si>
  <si>
    <t>Ne mažiau: HCO3-, TCO2, BE,  Ca++(7,4).</t>
  </si>
  <si>
    <t>Galimybė įvesti papildomus parametrus</t>
  </si>
  <si>
    <t>Elektrocheminis pH, kraujo dujų, metabolitų, elektrolitų parametrų matavimo principas</t>
  </si>
  <si>
    <r>
      <t>Oksimetrijos parametrų (tHb, sO</t>
    </r>
    <r>
      <rPr>
        <vertAlign val="subscript"/>
        <sz val="10"/>
        <rFont val="Times New Roman"/>
        <family val="1"/>
      </rPr>
      <t>2</t>
    </r>
    <r>
      <rPr>
        <sz val="10"/>
        <rFont val="Times New Roman"/>
        <family val="1"/>
      </rPr>
      <t>) matavimo principas:</t>
    </r>
  </si>
  <si>
    <t>Spektrofotometrinis, naudojantis ne mažiau kaip 128 skirtingo ilgio šviesos bangas arba turi būti naudojamas analogiškas tą pačią matavimų kokybę užtikrinantis metodas.</t>
  </si>
  <si>
    <t>Automatinė kalibracija</t>
  </si>
  <si>
    <t>Matavimo režimai:</t>
  </si>
  <si>
    <t>Visų parametrų standartinis ir mikro režimai;
pH, kraujo dujų, oksimetrijos parametrams mikro režimas;
kintamas įvedamo mėginio tūris</t>
  </si>
  <si>
    <t>Mėginio tūris:</t>
  </si>
  <si>
    <t>Visi parametrai standartiniu režimu – ne daugiau kaip 200μl;           visi parametrai mikro režimu – ne daugiau 100μl; metabolitų ar oksimetrijos parametrams – ne daugiau 40μl; pH, kraujo dujos, oksimetrijos parametrai mikro režimu – ne daugiau 90μl; kintamas mėginio tūris nuo 40μl iki 200μl</t>
  </si>
  <si>
    <t>Elektrodų stabilumas:</t>
  </si>
  <si>
    <t>pH, pCO2, referentinio elektrodų ne mažiau 15 mėnesių;
pO2 elektrodo ne mažiau 22 mėn.;
laktato elektrodo ne mažiau 8 mėn.</t>
  </si>
  <si>
    <t>Elektrodų membranų stabilumas:</t>
  </si>
  <si>
    <t>pH, pO2, pCO2 membranų ne mažiau 2 mėn.;
referentinio elektrodo ne mažiau 1 mėn.;
laktato elektrodo ne mažiau 3 savaičių;</t>
  </si>
  <si>
    <t>Automatinė mėginio išmaišymo funkcija</t>
  </si>
  <si>
    <t xml:space="preserve">Galimybė vienu metu paduoti daugiau nei 2 mėginius į analizatorių </t>
  </si>
  <si>
    <t>Valdomas lietimui jautriu ekranu;
galimybė analizatorių  valdyti nuotoliniu būdu.</t>
  </si>
  <si>
    <t>Automatinė kokybės kontrolės sistema be operatoriaus įsikišimo</t>
  </si>
  <si>
    <t>Analizatorius automatiškai pateikia kokybės kontrolės duomenis ir braižo L&amp;J diagramas.</t>
  </si>
  <si>
    <t>Rezultatai atspausdinami spausdintuvu bei pateikiami grafiškai: rūgščių-šarmų būklės grafikas.</t>
  </si>
  <si>
    <t>Ne mažiau paskutinių 1500 pacientų tyrimų;
1000 kokybės kontrolės tyrimų rezultatų,
1000 kalibracijos duomenų rezultatai</t>
  </si>
  <si>
    <t>Arterinis, kapiliarinis,arterinis virkštelės kraujas, veninis virkštelės kraujas, mėginys paimtas iš vaisiaus pirmeigės ir kiti skysčiai.</t>
  </si>
  <si>
    <t>Reagentai matuojamiems parametrams ne mažiau kaip:  pH, pCO2, pO2,  Na+, K+, Cl,  Ca++,  LAC</t>
  </si>
  <si>
    <t>Ne daugiau kaip 30 tyrimų pakuotėje (reagentai supakuoti kasetėmis, viena kasetė – vienas tyrimas)</t>
  </si>
  <si>
    <t xml:space="preserve">Ne mažiau kaip: pH, pCO2, pO2,  Na+, K+, Cl,  Ca++,  LAC
</t>
  </si>
  <si>
    <t>Pavienių tyrimų atlikimo galimybė</t>
  </si>
  <si>
    <r>
      <t xml:space="preserve">ne daugiau nei 150 </t>
    </r>
    <r>
      <rPr>
        <sz val="11"/>
        <rFont val="Calibri"/>
        <family val="2"/>
        <charset val="186"/>
        <scheme val="minor"/>
      </rPr>
      <t>µ</t>
    </r>
    <r>
      <rPr>
        <sz val="11"/>
        <rFont val="Calibri"/>
        <family val="1"/>
        <charset val="186"/>
        <scheme val="minor"/>
      </rPr>
      <t>l</t>
    </r>
  </si>
  <si>
    <t xml:space="preserve"> Reagentų galiojimas </t>
  </si>
  <si>
    <t>Ne mažiau  kaip 3 lygių</t>
  </si>
  <si>
    <t>Neturi būti jokios preanalitinės fazės, tyrimai atliekami be papildomo mėginio paruošimo, be centrifugavimo ir be rankinio pipetavimo ar vienkartinių pipečių antgalių užkrovimo, tiesiogiai iš uždaro EDTA mėgintuvėlio iškart po paėmimo, pilnai automatiniu būdu adatai praduriant mėgintuvėlio kamštelį. Mėginiai turi būti paduodami į analizatorių vienas paskui kitą, ne rečiau nei kas 2 min. ir nelaukiant prieš tai atliekamo tyrimo atlikimo pabaigos.</t>
  </si>
  <si>
    <t>Pilnai automatinis analizatorius skubiems, kritinių ligų diagnostikos imunologiniams  tyrimams, ne senesni kaip 3 metai nuo pagaminimo datos</t>
  </si>
  <si>
    <t>Mėginio tipas ir tūris:pilnas kraujas iš uždarų EDTA mėgintuvėlių, ne daugiau nei 4 ml.</t>
  </si>
  <si>
    <t>Antikūnai prieš hepatito B virusą Anti-HBs</t>
  </si>
  <si>
    <t>Anti ŽIV combo</t>
  </si>
  <si>
    <t>Anti-HBs Ag</t>
  </si>
  <si>
    <t>Prokalcitoninas PCT</t>
  </si>
  <si>
    <t>Litis</t>
  </si>
  <si>
    <t>Vankomicinas</t>
  </si>
  <si>
    <t>Priedai, reikalingi tyrimams atlikti</t>
  </si>
  <si>
    <t>darbo procesas</t>
  </si>
  <si>
    <t>Darbo rėžimai</t>
  </si>
  <si>
    <t xml:space="preserve"> Spausdintuvas</t>
  </si>
  <si>
    <t>Reagentai ir papildomos priemonės</t>
  </si>
  <si>
    <t>Ne senesnikai kaip 3 metai nuo pagaminimo datos</t>
  </si>
  <si>
    <t>Eil.
 Nr.</t>
  </si>
  <si>
    <t xml:space="preserve">Tyrimo metodas - fotometrinis. Reagento stabilumas analizatoriuje ne mažiau 7 savaitės. </t>
  </si>
  <si>
    <t>Magnis (Mg) (serume, šlapime)</t>
  </si>
  <si>
    <t xml:space="preserve">Tyrimo metodas - fotometrinis. Reagento stabilumas analizatoriuje ne mažiau 8 savaitės. </t>
  </si>
  <si>
    <t>Kalcis (Ca) (serume, šlapime)</t>
  </si>
  <si>
    <t xml:space="preserve">Tyrimo metodas - fotometrinis arba ISE. Metodas turi nebūti jautrus kontrastinei medžiagai gadolinui ir Mg koncentracijoms iki 10 mmol/l. Reagento stabilumas analizatoriuje ne mažiau 7 savaitės. </t>
  </si>
  <si>
    <t>Tyrimo metodas - suderintas su IFCC (nepridedant P-5-P). Reagento stabilumas analizatoriuje ne mažiau 12 savaičių.</t>
  </si>
  <si>
    <t>Serumglutamatoksalatinė transferazė (GOT/AST)</t>
  </si>
  <si>
    <t>Tyrimo metodas IFCC. Reagento stabilumas analizatoriuje ne mažiau 12 savaičių.</t>
  </si>
  <si>
    <t>Tyrimo metodas - IFCC (pNPG7). Reagento stabilumas analizatoriuje ne mažiau 12 savaičių.</t>
  </si>
  <si>
    <t>Pankreatinė amilazė  (serume, šlapime)</t>
  </si>
  <si>
    <t>Tyrimo metodas - Bromkrezolio žaliojo (BCG). Reagento stabilumas analizatoriuje ne mažiau 12 savaičių.</t>
  </si>
  <si>
    <t>Reagento stabilumas analizatoriuje ne mažiau 12 savaičių.</t>
  </si>
  <si>
    <t>Šlapalas  (serume, šlapime)</t>
  </si>
  <si>
    <t xml:space="preserve">Tyrimo metodas - fermentinis arba fotometrinis. Reagento stabilumas analizatoriuje ne mažiau 8 savaitės. </t>
  </si>
  <si>
    <t>Kreatininas  (serume, šlapime)</t>
  </si>
  <si>
    <t xml:space="preserve">Tyrimo metodas - fermentinis. Reagento stabilumas analizatoriuje ne mažiau 8 savaitės. </t>
  </si>
  <si>
    <t xml:space="preserve">Tyrimo metodas - heksokinazės arba gliukozės oksidazės arba gliukozės dehidrogenazės.  Reagento stabilumas analizatoriuje ne mažiau 8 savaitės. </t>
  </si>
  <si>
    <t xml:space="preserve">Tyrimo metodas - IFCC (NADPH). Reagento stabilumas analizatoriuje ne mažiau 8 savaitės. </t>
  </si>
  <si>
    <t>Tyrimo metodas - fotometrinis arba turbidimetrinis. Reagento stabilumas analizatoriuje ne mažiau 12 savaičių.</t>
  </si>
  <si>
    <t>Tyrimo metodas - imunoturbidimetrinis arba imunonefelometrinis. Reagento stabilumas analizatoriuje ne mažiau 12 savaičių.</t>
  </si>
  <si>
    <t>Tyrimo metodas - imunoturbidimetrinis. Reagento stabilumas analizatoriuje ne mažiau 12 savaičių.</t>
  </si>
  <si>
    <t xml:space="preserve">Tyrimo metodas - fotometrinis arba turbidimetrinis. Reagento stabilumas analizatoriuje ne mažiau 4 savaitės. </t>
  </si>
  <si>
    <t>Tyrimo metodas - fermentinis arba fotometrinis. Reagento stabilumas analizatoriuje ne mažiau 12 savaičių.</t>
  </si>
  <si>
    <t xml:space="preserve">Tyrimo metodas - IFCC (pNPP). Reagento stabilumas analizatoriuje ne mažiau 4 savaitės. </t>
  </si>
  <si>
    <t>Bilirubinas bendras</t>
  </si>
  <si>
    <t>Mažo tankio lipoproteinų cholesterolis (MTL)</t>
  </si>
  <si>
    <t>Tyrimo metodas - fotometrinis. Galima tirti nevalgiusių ir valgiusių žmonių mėginius. Interferencijos su DTL ir trigliceridais nėra iki atitinkamai 2,5 mmol/l ir 20 mmol/l. Reagento stabilumas analizatoriuje ne mažiau 12 savaičių.</t>
  </si>
  <si>
    <t>Tyrimo metodas - fotometrinis. Reagento stabilumas analizatoriuje ne mažiau 12 savaičių.</t>
  </si>
  <si>
    <t>Tyrimo metodas - IFCC. Reagento stabilumas analizatoriuje ne mažiau 12 savaičių.</t>
  </si>
  <si>
    <t xml:space="preserve">Standartizuotas pagal IFCC. Tyrimo metodas imunocheminis, imunoturbidimetrinis arba imunonefelometrinis. Reagento stabilumas analizatoriuje ne mažiau 4 savaitės. </t>
  </si>
  <si>
    <t>Apolipoproteinas B</t>
  </si>
  <si>
    <t>Lipoproteinas a (Lpa)</t>
  </si>
  <si>
    <t xml:space="preserve">Tyrimo metodas - imunoturbidimetrinis arba imunonefelometrinis. Reagento stabilumas analizatoriuje ne mažiau 7 savaitės. </t>
  </si>
  <si>
    <t xml:space="preserve">Didelio jautrumo C reaktyvinis baltymas </t>
  </si>
  <si>
    <t>Serumo indeksai : hemolizės, ikterijos, lipemijos</t>
  </si>
  <si>
    <t xml:space="preserve">Analizatoriai ne senesni nei 3 metai. </t>
  </si>
  <si>
    <t>Pilnai automatiniai klinikinės chemijos (biocheminių)  tyrimų analizatoriai.</t>
  </si>
  <si>
    <t>Reagentai paruošti naudojimui, išpilstyti po vieną arba du reagentus metodui, išpilstyti į brūkšniniu kodu žymėtus buteliukus ar kasetes.</t>
  </si>
  <si>
    <t>Reagentų talpa analizatoriuje</t>
  </si>
  <si>
    <t>Analizatoriuje turi būti ne mažiau kaip 30 vietų reagentų pakuotėms.</t>
  </si>
  <si>
    <t>Reakcijos kiuvetės</t>
  </si>
  <si>
    <t>Kiuvetės turi būti vienkartinės.</t>
  </si>
  <si>
    <t>Reagentų monitoravimas</t>
  </si>
  <si>
    <t>Turi būti nuolatinis reagentų, sąnaudinių medžiagų, ir atliekų kiekio analizatoriuje sekimas</t>
  </si>
  <si>
    <t>Galima tirti serumą, plazmą, šlapimą, smegenų skystį, pirminiuose mėgintuvėliuose ir mėginių indeliuose.</t>
  </si>
  <si>
    <t>Automatinis mėginio praskiedimas.</t>
  </si>
  <si>
    <t>Ne daugiau 35 µl</t>
  </si>
  <si>
    <t>Tyrimo metodas - fotometrinis. Galima tirti nevalgiusių ir valgiusių žmonių mėginius. Interferencijos su trigliceridais nėra iki atitinkamai 10 mmol/l. Reagento stabilumas analizatoriuje ne mažiau 12 savaičių.</t>
  </si>
  <si>
    <t xml:space="preserve">Troponinas T(didelio jautrumo) arba Troponinas I </t>
  </si>
  <si>
    <r>
      <t>Troponinas T CV ties 99 procentiliu &lt;10%; išmatuojamas &gt;50% sveikų asmenų. Pateikiamos ribinės reikšmės 0/1 ir 0/3 val. algoritmams pagal EKD. Kokybės kontrolės tikslinės reikšmės normos ir patologijos ribose</t>
    </r>
    <r>
      <rPr>
        <sz val="9"/>
        <color rgb="FFFF0000"/>
        <rFont val="Times New Roman"/>
        <family val="1"/>
        <charset val="186"/>
      </rPr>
      <t xml:space="preserve">. </t>
    </r>
    <r>
      <rPr>
        <sz val="9"/>
        <color theme="1"/>
        <rFont val="Times New Roman"/>
        <family val="1"/>
        <charset val="186"/>
      </rPr>
      <t xml:space="preserve">Stabilumas analizatoriuje ne mažiau kaip 4 savaitės. Tyrimo reakcijos laikas ne daugiau 20 minučių. </t>
    </r>
  </si>
  <si>
    <t>Smegenų natriouretinis peptidas (NT-proBNP) (serumas, plazma)</t>
  </si>
  <si>
    <t xml:space="preserve">Tinkamas ūmiam ir lėtiniam širdies nepakankamumui diagnozuoti, MI rizikos vertinimui ir lėtiniu ŠN sergančių pacientų stebėjimui. Viršutinė matavimo riba be praskiedimo ne mažesnė kaip 4000 pmol/l. Stabilumas analizatoriuje ne mažiau kaip 8 savaitės. Tyrimo reakcijos laikas ne daugiau 20 minučių. </t>
  </si>
  <si>
    <t xml:space="preserve">Stabilumas analizatoriuje ne mažiau kaip 4 savaitės. LOT specifinė kalibracija ne mažiau kaip 4 savaitės. </t>
  </si>
  <si>
    <t xml:space="preserve">Stabilumas analizatoriuje ne mažiau kaip 8 savaitės. LOT specifinė kalibracija ne mažiau kaip 8 savaitės. </t>
  </si>
  <si>
    <t>Stabilumas analizatoriuje ne mažiau kaip 2 savaitės.</t>
  </si>
  <si>
    <t xml:space="preserve">Stabilumas analizatoriuje ne mažiau kaip 4 savaitės.  LOT specifinė kalibracija ne mažiau kaip 4 savaitės. </t>
  </si>
  <si>
    <t xml:space="preserve">Stabilumas analizatoriuje ne mažiau kaip 8 savaitės. </t>
  </si>
  <si>
    <t>αFetoproteinas (AFP)</t>
  </si>
  <si>
    <t>Stabilumas analizatoriuje ne mažiau kaip 8 savaitės. Viršutinė matavimo riba be praskiedimo ne mažesnė kaip 2.0 ng/ml.</t>
  </si>
  <si>
    <t xml:space="preserve">Stabilumas analizatoriuje ne mažiau kaip 4 savaitės. Viršutinė matavimo riba be praskiedimo ne mažesnė kaip 100 ng/ml. Tyrimo reakcijos laikas ne daugiau 20 minučių. LOT specifinė kalibracija ne mažiau kaip 8 savaitės. </t>
  </si>
  <si>
    <t>Tirpiosios į FMS panašios tirozino kinazės 1 koncentracijos nustatymas (sFlt 1)</t>
  </si>
  <si>
    <t xml:space="preserve">Stabilumas analizatoriuje ne mažiau kaip 12 savaičių. </t>
  </si>
  <si>
    <t>Placentos augimo faktorius (PlGF)</t>
  </si>
  <si>
    <t>Imunologinei analizei atlikti naudojama chemiliuminescencija arba elektrochemiliuminescencijos technologija arba sustiprinta chemiliuminescencija</t>
  </si>
  <si>
    <t>Tyrimų reakcijos laikas</t>
  </si>
  <si>
    <t>Mėginių talpa analizatoriuje</t>
  </si>
  <si>
    <t>Ne mažiau 20 mėginių vienu metu analizatoriuje</t>
  </si>
  <si>
    <t>Būtina mėginių praskiedimo funkcija, rezultatui viršijant matavimo ribas ir pakartotinai išmatuoti</t>
  </si>
  <si>
    <t>Pilnai paruošti naudojimui (išskyrus kalibratorius ir kontroles)</t>
  </si>
  <si>
    <t>Vienu metu analizatoriuje turi tilpti ne mažiau 16 reagentų rinkinių</t>
  </si>
  <si>
    <t xml:space="preserve">Antikūnai prieš ciklinį cirkuliuojantį peptidą </t>
  </si>
  <si>
    <t xml:space="preserve">Ne mažiau 60 tyrimų rezultatų  per valandą. </t>
  </si>
  <si>
    <t>Serumas , plazma</t>
  </si>
  <si>
    <t>Ne daugiau 100 µl</t>
  </si>
  <si>
    <t>Prokalcitonino, NT-proBNP, troponino reakcijos laikas ne daugiau 20 minučių, kitų tyrimų reakcijos laikas ne daugiau 30 minučių</t>
  </si>
  <si>
    <t>Turi atlikti tyrimą iš pirminių  mėgintuvėlių, mėginių indelių. Galimybė į vieną stovelį dėti tiek pirminius mėgintuvėlius, tiek mėginio indeliusa</t>
  </si>
  <si>
    <t>Mėgintuvėlių tipai</t>
  </si>
  <si>
    <t>Mėginio skiedimas</t>
  </si>
  <si>
    <t>Kraujo grupių ir rezus antigenų nustatymas(Anti A-B-D ir CDE, D skirtingų klonų nustatymas</t>
  </si>
  <si>
    <t xml:space="preserve">Automatinė mikroskopijos programinė įranga turi klasifikuoti šlapime esančias daleles  pagal dydį, formą, kontrastą ir tekstūrą ne mažiau kaip į 20 kategorijų </t>
  </si>
  <si>
    <t>Mikroskopijos programinė įranga turi automatiškai klasifikuoti šlapime esančias daleles  pagal dydį, formą, kontrastą ir tekstūrą ne mažiau kaip į 20 kategorijų</t>
  </si>
  <si>
    <t>Eritrocitai, mikrocitai, akantoidiniai eritrocitai, kiti poikilocitai, leukocitai, leukocitų sankaupos, plokštaus epitelio ląstelės, inkstinio epitelio ląstelės, pereinamojo epitelio ląstelės, hialininiai cilindrai, vaškiniai cilindrai, grūdėti cilindrai, kiti cilindai,  bakterijos , gleivės, spermatozoidai, kalcio oksalato kristalai, šlapimo rūgšties kristalai, magnio amonio fosfato kristalai, pseudohifai, mielės.</t>
  </si>
  <si>
    <t xml:space="preserve"> Mėginio kiekis</t>
  </si>
  <si>
    <t>Įsiurbimo tūris</t>
  </si>
  <si>
    <t>Analizatoriuje integruotas automatinis šlapimo mėginių padavimas</t>
  </si>
  <si>
    <t>Ne daugiau kaip 2 ml</t>
  </si>
  <si>
    <t>Analizatoriai turi būti pagaminti ne seniau kaip prieš tris metus iki pasiūlymų pateikimo datos. 2vnt. Skirtingais veiklos adresais</t>
  </si>
  <si>
    <t>Dviejų lygių (ne mažiau). Analizatoriaus programinė įranga turi užtikrinti galimybę iš statistinių duomenų sudaryti ir atspausdinti kontrolinius brėžinius.</t>
  </si>
  <si>
    <t>Sistemos techniniai parametrai ir programinė įranga kartu turi būti pajėgūs pateikti operatoriui ląstelių vaizdus</t>
  </si>
  <si>
    <t xml:space="preserve">Automatinė šlapimo tyrimų sistema pateikia pakitusių (dismorfinių) eritrocitų dalį procentais ir eritrocitų skaičių mikrolitre (RBC/µl) arba eritrocitų skaičių didžiojo padidinimo lauke (RBC/HPF). </t>
  </si>
  <si>
    <t xml:space="preserve"> Duomenų apdorojimo programoje pateikiamas atskiras kiekvieno šlapimo komponento kadruotas vaizdas atskiroje gardelėje, peržiūrimas kompiuterio ekrane.</t>
  </si>
  <si>
    <t>Vartotojas turi galimybę perklasifikuoti nediferencijuotas / netinkamai diferencijuotas daleles.</t>
  </si>
  <si>
    <t xml:space="preserve"> Brūkšninių kodų skaitytuvu</t>
  </si>
  <si>
    <t xml:space="preserve">Ne mažesnis, kaip nurodyta tiriamų analičių lentelėje </t>
  </si>
  <si>
    <t xml:space="preserve">Turi būti spausdintuvas, monitorius, srovės/įtampos stabilizatorius, </t>
  </si>
  <si>
    <t>Kraujas su EDTA</t>
  </si>
  <si>
    <t>1. Aspirino tipo antiagregantų poveikio nustatymas 2. ADP receptoriaus P2Y12 slopinimo klopidogreliu nustatymas, 3. IIb/IIIa inhibitorių antiagregantų poveikio nustatymas</t>
  </si>
  <si>
    <t>Greitas kiekybinis  tyrimas iš ne ≤  35 µl  serumo ar plazmos; tyrimo atlikimas vienoje vienkartinėje  tyrimo kasetėje; būtina kontrolė kiekvienoje kasetėje, matavimo ribos ne siauresnės nei 13-200  µg/L, analitinis jautrumas ne ≥ 12,5 µg/L. Ne mažiau nei dviejų lygių kontrolinė medžiaga; suderinta su reagentų rinkiniu ir analizatoriumi</t>
  </si>
  <si>
    <t>Reagentai privalomai matuojamiems parametrams ne mažiau kaip: RBC, MCV, HCT, PLT, MPV, HGB, MCH, MCHC, WBC, RDW, LYMF absoliutusis, MID absoliutusis, GRAN absoliutusis, LYMF%, MID%, GRAN%, RDW absoliutusis, PDW, LPCR, PCT.</t>
  </si>
  <si>
    <t>RBC, MCV, HCT, PLT, MPV, HGB, MCH, MCHC, WBC, RDW, LYMF absoliutusis, MID absoliutusis, GRAN absoliutusis, LYMF%, MID%, GRAN%, RDW absoliutusis, PDW, LPCR, PCT.</t>
  </si>
  <si>
    <t>Ne mažiau kaip 60 mėginių per valandą</t>
  </si>
  <si>
    <t>Hemoglobino matavimo principas</t>
  </si>
  <si>
    <t>Fotometras, metodas nenaudojant cianido 535 nm ±5 nm</t>
  </si>
  <si>
    <t>Reagentai matuojamiems parametrams: WBC, RBC, HGB, HCT, MCV, MCH, MCHC, RDW (RDW CV ir RDW-SD), PLT, MPV, NE (#, %) , LY (#, %) , MO (#, %) , EO (#, %) , BA (#, %) , PCT, MPV, PDW, P-LCR</t>
  </si>
  <si>
    <t>WBC, RBC, HGB, HCT, MCV, MCH, MCHC, RDW (RDW CV ir RDW-SD), PLT, MPV, NE (#, %) , LY (#, %) , MO (#, %) , EO (#, %) , BA (#, %) , PCT, MPV, PDW, P-LCR</t>
  </si>
  <si>
    <t>Mėginio kiekis, sunaudojamas matavimui atlikti, ne daugiau: 200 µL iš uždaro mėgintuvėlio automatiniame mėginių padavimo režime, 90 µL iš  mėgintuvėlio/mikromėgintuvėlio STAT pozicijoje.</t>
  </si>
  <si>
    <t>Kokybės kontrolė - visiems CE IVD parametrams patikrinti analizatoriaus gamintojas turi pateikti savo gamybos kontroles arba trečiosios šalies kontroles.</t>
  </si>
  <si>
    <t>Siūlomas panaudai analizatorius turi būti ne senesnis nei 5 metai. Kartu su išoriniam mėgintuvėlių išmaišymui tinkančia vartykle.</t>
  </si>
  <si>
    <t>10 - 20 vntje.</t>
  </si>
  <si>
    <t>Ne mažiau 2 lygių</t>
  </si>
  <si>
    <t>Analizatorius – 9 vnt. (pavadinimas, tipas / modelis, gamintojas)</t>
  </si>
  <si>
    <t>Tyrimo juostelių galiojimo laikas</t>
  </si>
  <si>
    <t xml:space="preserve">Duomenų valdymo sistema </t>
  </si>
  <si>
    <t>Būtina. Sistema gali būti jungiama į laboratorijos informacinę sistemą arba tiesiai į ligoninės informacinę sistemą.</t>
  </si>
  <si>
    <t>lietimui jautriu ekranu ar lygiaverčiu</t>
  </si>
  <si>
    <t xml:space="preserve">Mėginio tipas </t>
  </si>
  <si>
    <t xml:space="preserve">reagentų pakuotė ne daugiau 50 tyrimų. Atidaryta reagentų pakuotė turi galioti ne trumpesnį laiką kaip 3 mėn.  arba kiekvienas testas turi būti įpakuotas izoliuotai. </t>
  </si>
  <si>
    <t>procentais arba mmol/mol. Galimybė atspausdinti HbA1C tyrimo rezultatą.</t>
  </si>
  <si>
    <t xml:space="preserve"> Analizatorius turi būti pagamintas ne seniau kaip prieš tris metus iki pasiūlymų pateikimo datos. Pagrindinis hematologinių tyrimų prietaisas, kuriuo bus atliekama iki 90 proc. visų hematologinių kraujo tyrimų ir visi kūno skysčių tyrimai. </t>
  </si>
  <si>
    <t>Sistemos tipas</t>
  </si>
  <si>
    <t>Automatinis hematologinis analizatorius su 5-kių dalių leukocitų diferenciacija.R</t>
  </si>
  <si>
    <t>Komplektacijoje kompiuteris su programine įranga, monitorius, pelė, klaviatūra, spausdintuvas, nepertraukiamo maitinimo šaltinis, brūkšninio kodo skaitytuvas.</t>
  </si>
  <si>
    <t>Hematologiniai instrumentai jungiami prie akredituotos išorinės palyginamosios hematologinės kraujo ir kūno skysčių kokybės kontrolės. Kontrolinės medžiagos ne mažiau kaip trijų lygių: normos, žemos ir aukštos koncentracijos. Sudėtis - stabilizuoti žmogaus eritrocitai, leukocitai, trombocitai ir branduolėtos raudonojo kraujo ląstelės; Kontrolinių medžagų tyrimo rezultatų pateikimas/peržiūra/analizė, Levey-Jennings grafikai, Westgard'o taisyklių pritaikymas, ataskaitų pateikimas ir analizės duomenys pagal pageidaujamus kriterijus (vidurkis, SD, CV(%) pagal gamintoją,  rezultatus, kontrolines medžiagas, jų serijos numerius, nustatytam periodui ir kita).</t>
  </si>
  <si>
    <t>Ne daugiau kaip 100µl automatiniame režime.</t>
  </si>
  <si>
    <t>Ne mažiau kaip 100 tyrimų per val.</t>
  </si>
  <si>
    <t>Analizatoriuje yra pritaikyta pakartotinio ištyrimo sistema, t. y. be atskiro pareikalavimo.</t>
  </si>
  <si>
    <t>Automatinis pakartotinis mėginio ištyrimas</t>
  </si>
  <si>
    <t xml:space="preserve">Matavimo intervalo ribos ne siauresnės kaip: </t>
  </si>
  <si>
    <t xml:space="preserve">Automatizuotų kūno ir smegenų skysčio analičių matavimo ribos ne siauresnės kaip: </t>
  </si>
  <si>
    <t>Galimybė programuoti normas pagal amžių (ne mažiau 7 intervalai)</t>
  </si>
  <si>
    <t>Kokybės kontrolė skirta kūno skysčių mėginiams</t>
  </si>
  <si>
    <t>Po atidarymo tinkama naudoti ne mažiau kaip 30 dienų, laikant +2-+8° C temperatūroje.</t>
  </si>
  <si>
    <t>Būtina. Operatorius gauna atitinkamą informaciją/įspėjimą apie besibaigiančius reagentus.</t>
  </si>
  <si>
    <t>Bendras branduolėtų ląstelių skaičius 0,003 - 10 000 x 10^3 µl; 
Leukocitai 0,003-10 000 x 10^3 µl; 
Eritrocitų skaičius 0,002 - 5000 x 10^6 µl;</t>
  </si>
  <si>
    <t>WBC 0,03-440 x 103/µl: RBC 0,01-8,60 x 106/µl: HGB 0,1-26,0 g/dL: PLT 2-5000 x 103/µl</t>
  </si>
  <si>
    <t>Leukocitai 0,03-440 x10^9/l 
Eritrocitai 0,01-8,60 x10^12/l 
Hemoglobinas 1-260 g/l 
Hematokritas 0.1-75 % 
Trombocitai 2-5000 x 10^3/l</t>
  </si>
  <si>
    <t xml:space="preserve"> Analizatorius turi būti pagamintas ne seniau kaip prieš tris metus iki pasiūlymų pateikimo datos. Pakaitinis hematologinių tyrimų prietaisas, kuriuo bus atliekama iki 10 proc. visų hematologinių kraujo tyrimų</t>
  </si>
  <si>
    <t>Leukocitai,  limfocitai (# ir %), monocitai (# ir %), neutrofilai (# ir %), bazofilai (# ir %), eozinofilai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t>
  </si>
  <si>
    <t>8.2</t>
  </si>
  <si>
    <t>8.3</t>
  </si>
  <si>
    <t>8.4</t>
  </si>
  <si>
    <t>8.5</t>
  </si>
  <si>
    <t>8.6</t>
  </si>
  <si>
    <t>8.7</t>
  </si>
  <si>
    <t>8.8</t>
  </si>
  <si>
    <t>KES grupės bakterijų kokybinis spalvinis skirtumas.</t>
  </si>
  <si>
    <t>9.2</t>
  </si>
  <si>
    <t>9.3</t>
  </si>
  <si>
    <t>9.4</t>
  </si>
  <si>
    <t>9.5</t>
  </si>
  <si>
    <t>19.2</t>
  </si>
  <si>
    <t>19.3</t>
  </si>
  <si>
    <t>19.4</t>
  </si>
  <si>
    <t>19.5</t>
  </si>
  <si>
    <t>19.6</t>
  </si>
  <si>
    <t>900 vnt.</t>
  </si>
  <si>
    <t>20.2</t>
  </si>
  <si>
    <t>20.3</t>
  </si>
  <si>
    <t>20.4</t>
  </si>
  <si>
    <t>21.2</t>
  </si>
  <si>
    <t>21.3</t>
  </si>
  <si>
    <t>21.4</t>
  </si>
  <si>
    <t>Antiserumai Salmonella ir Shigella serotipavimui</t>
  </si>
  <si>
    <t>Vieno gamintojo visai pirkimo daliai. Bakterijų serotipavimui agliutinacijos metodu</t>
  </si>
  <si>
    <t>24.2</t>
  </si>
  <si>
    <t>24.3</t>
  </si>
  <si>
    <t>27.2</t>
  </si>
  <si>
    <t>27.3</t>
  </si>
  <si>
    <t>27.4</t>
  </si>
  <si>
    <t>27.5</t>
  </si>
  <si>
    <t>42.1</t>
  </si>
  <si>
    <t>42.2</t>
  </si>
  <si>
    <t>45</t>
  </si>
  <si>
    <t>45.1</t>
  </si>
  <si>
    <t>45.2</t>
  </si>
  <si>
    <t>45.3</t>
  </si>
  <si>
    <t>49.1</t>
  </si>
  <si>
    <t>49.2</t>
  </si>
  <si>
    <t>50.1</t>
  </si>
  <si>
    <t>50.2</t>
  </si>
  <si>
    <t>51</t>
  </si>
  <si>
    <t>51.1</t>
  </si>
  <si>
    <t>51.2</t>
  </si>
  <si>
    <t>52.1</t>
  </si>
  <si>
    <t>52.2</t>
  </si>
  <si>
    <t>54.1</t>
  </si>
  <si>
    <t>54.2</t>
  </si>
  <si>
    <t>54.3</t>
  </si>
  <si>
    <t>54.4</t>
  </si>
  <si>
    <t>54.5</t>
  </si>
  <si>
    <t>55.1</t>
  </si>
  <si>
    <t>55.2</t>
  </si>
  <si>
    <t>55.3</t>
  </si>
  <si>
    <t>55.4</t>
  </si>
  <si>
    <t>55.5</t>
  </si>
  <si>
    <t>56</t>
  </si>
  <si>
    <t>56.1</t>
  </si>
  <si>
    <t>56.2</t>
  </si>
  <si>
    <t>56.3</t>
  </si>
  <si>
    <t>58</t>
  </si>
  <si>
    <t>59</t>
  </si>
  <si>
    <t>1000vnt.</t>
  </si>
  <si>
    <t>64 PIRKIMO DALIS - REAGENTAI KRAUJO GRUPIŲ, Rh NUSTATYMUI MONOKLONINIAIS SERUMAIS</t>
  </si>
  <si>
    <t>64.3</t>
  </si>
  <si>
    <t>64.4</t>
  </si>
  <si>
    <t>64.5</t>
  </si>
  <si>
    <t>64.6</t>
  </si>
  <si>
    <t>64.7</t>
  </si>
  <si>
    <t>65 PIRKIMO DALIS - REAGENTAI BEI PAPILDOMOS PRIEMONĖS IMUNOHEMATOLOGINIŲ TYRIMŲ SISTEMOS ANALIZATORIUI  IR CENTRIFUGOS SU INKUBATORIAIS STULPELINĖS AGLIUTINACIJOS METODU PANAUDAI</t>
  </si>
  <si>
    <t>11.</t>
  </si>
  <si>
    <t>11.1.</t>
  </si>
  <si>
    <r>
      <t>........................ Reagentai ir/ar papildomos tyrimo priemonės, reikalingos tyrimui atlikti su siūlomu analizatoriumi
(</t>
    </r>
    <r>
      <rPr>
        <sz val="11"/>
        <rFont val="Calibri"/>
        <family val="1"/>
        <charset val="186"/>
        <scheme val="minor"/>
      </rPr>
      <t>įrašyti tikslius pavadinimus)</t>
    </r>
  </si>
  <si>
    <t>67.  PIRKIMO DALIS - REAGENTAI IR PAGALBINĖS PRIEMONĖS KRAUJO DUJŲ, RŪGŠČIŲ-ŠARMŲ PUSIAUSVYROS, INTENSYVIOS PRIEŽIŪROS LABORATORINIŲ RODIKLIŲ SISTEMOS KLASIKINĖS TECHNOLOGIJOS LABORATORINIAM ANALIZATORIUI  PANAUDAI (2 vnt.)</t>
  </si>
  <si>
    <r>
      <t xml:space="preserve">68. PIRKIMO DALIS -   REAGENTAI Ų IR PAPILDOMOS PRIEMONĖS   KRAUJO DUJŲ, ELEKTROLITŲ,  METABOLITŲ  TYRIMAMS TEIKIANT ANALIZATORIŲ PANAUDAI </t>
    </r>
    <r>
      <rPr>
        <sz val="10"/>
        <rFont val="Times New Roman"/>
        <family val="1"/>
        <charset val="186"/>
      </rPr>
      <t>(2 VNT.)</t>
    </r>
  </si>
  <si>
    <t>69. PIRKIMO DALIS - REAGENTAI BEI PAPILDOMOS PRIEMONĖS EKSTRINIŲ, ITIN SKUBIŲ, KRITINIŲ LIGŲ, IMUNOLOGINIŲ TYRIMŲ, BE MĖGINIO PARUOŠIMO FUNKCIJOS, PILNAI AUTOMATINIAM, POCT SISTEMOS ANALIZATORIUI (2 vnt skirtingais veiklos adresais, panaudai)</t>
  </si>
  <si>
    <t>71  PIRKIMO DALIS - REAGENTAI BEI PAPILDOMOS PRIEMONĖS BIOCHEMINIŲ  TYRIMŲ  ANALIZATORIUI PANAUDAI</t>
  </si>
  <si>
    <t>73 PIRKIMO DALIS - REAGENTAI BEI PAPILDOMOS PRIEMONĖS ELEKTROLITŲ TYRIMŲ SISTEMOS ANALIZATORIUI PANAUDAI  (1vnt)</t>
  </si>
  <si>
    <t>74. PIRKIMO DALIS -  REAGENTAI, MEDŽIAGOS IR PAPILDOMOS PRIEMONĖS AUTOMATINIAM BIOCHEMINIŲ TYRIMŲ ANALIZATORIUI PANAUDAI (2vnt.)</t>
  </si>
  <si>
    <t>75. PIRKIMO DALIS - REAGENTAI, MEDŽIAGOS IR PAPILDOMOS PRIEMONĖS AUTOMATINIAM IMUNOCHEMINIŲ TYRIMŲ ANALIZATORIUI  (2vnt.)</t>
  </si>
  <si>
    <t>83 PIRKIMO DALIS - REAGENTAI BEI PAPILDOMOS PRIEMONĖS AUTOMATIZUOTAM KRAUJO TYRIMUI ATLIKTI</t>
  </si>
  <si>
    <t>90</t>
  </si>
  <si>
    <t>93</t>
  </si>
  <si>
    <t>96</t>
  </si>
  <si>
    <t>98</t>
  </si>
  <si>
    <t>103</t>
  </si>
  <si>
    <t>104</t>
  </si>
  <si>
    <t xml:space="preserve">66.1. Reagentai bei papildomos priemonės  pH, kraujo dujų, elektrolitų, metabolitų ir hematokrito tyrimų sistemos analizatoriui </t>
  </si>
  <si>
    <t xml:space="preserve">67.1. Reagentai bei papildomos priemonės   analizatoriui  </t>
  </si>
  <si>
    <t>68.1. Reagentai,  papildomos priemonės  kraujo dujų, elektrolitų, metabolitų tyrimų sistemos analizatoriui  (______________________________)</t>
  </si>
  <si>
    <t xml:space="preserve">69.1. Reagentai bei papildomos priemonės ekstrinių, itin skubių, kritinių ligų, imunologinių tyrimų, be mėginio paruošimo funkcijos, pilnai automatiniam, POCTsistemos analizatoriui </t>
  </si>
  <si>
    <t xml:space="preserve">70.1. Reagentai bei papildomos priemonės automatiniam biocheminiam ir imunologiniam analizatoriui. (automatinis biocheminis analizatorius 1 vnt. ir automatinė integruota biochemijos ir imunologijos sistema 2 vnt.                                                           </t>
  </si>
  <si>
    <t>39.1</t>
  </si>
  <si>
    <t>41.1</t>
  </si>
  <si>
    <t>44.1</t>
  </si>
  <si>
    <t>43.1</t>
  </si>
  <si>
    <t>46.1</t>
  </si>
  <si>
    <t>3.2</t>
  </si>
  <si>
    <t>3.3</t>
  </si>
  <si>
    <t>3.4</t>
  </si>
  <si>
    <t>3.5</t>
  </si>
  <si>
    <t>3.6</t>
  </si>
  <si>
    <t>3.7</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</si>
  <si>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</si>
  <si>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</si>
  <si>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</si>
  <si>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</si>
  <si>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</si>
  <si>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</si>
  <si>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</si>
  <si>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</si>
  <si>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</si>
  <si>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</si>
  <si>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</si>
  <si>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</si>
  <si>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</si>
  <si>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</si>
  <si>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</si>
  <si>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</si>
  <si>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</si>
  <si>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</si>
  <si>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</si>
  <si>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</si>
  <si>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</si>
  <si>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</si>
  <si>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</si>
  <si>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</si>
  <si>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</si>
  <si>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 xml:space="preserve">71.1. Reagentai bei papildomos priemonės biocheminių tyrimų  analizatoriui (1 vnt.) </t>
  </si>
  <si>
    <t xml:space="preserve">73.1. Reagentai bei papildomos priemonės elektrolitų tyrimų sistemos analizatoriui </t>
  </si>
  <si>
    <t>15,1</t>
  </si>
  <si>
    <t>30.4</t>
  </si>
  <si>
    <t>76.1. Reagentai bei papildomos priemonės gliukozės  tyrimų  analizatoriui (6 vnt.) (__________________________)</t>
  </si>
  <si>
    <t>77.1. Reagentai, medžiagos bei papildomos priemonės portatyviniam gliukozės stebėjimo prie ligonio lovos matuokliui (_________________________________)</t>
  </si>
  <si>
    <r>
      <rPr>
        <b/>
        <sz val="10"/>
        <rFont val="Times New Roman"/>
        <family val="1"/>
        <charset val="186"/>
      </rPr>
      <t xml:space="preserve">82.1  REAGENTAI IR PAILDOMOS PRIEMONĖS   </t>
    </r>
    <r>
      <rPr>
        <sz val="11"/>
        <rFont val="Calibri"/>
        <family val="2"/>
        <charset val="186"/>
        <scheme val="minor"/>
      </rPr>
      <t xml:space="preserve">          </t>
    </r>
  </si>
  <si>
    <t>84.1. Reagentai bei papildomos priemonės hematologinių tyrimų 5 dalių leukocitų diferenciacijos analizatoriumi (1 + 1 vnt.) (__________________________)</t>
  </si>
  <si>
    <r>
      <t xml:space="preserve">84.2. priede pateiktam analizatoriui (viso bus atliekama iki 90 proc. hematologinių tyrimų).  </t>
    </r>
    <r>
      <rPr>
        <sz val="9"/>
        <rFont val="Times New Roman"/>
        <family val="1"/>
        <charset val="1"/>
      </rPr>
      <t xml:space="preserve">                                                                    Parametrai:                                                            WBC, RBC, HGB,  HCT, MCV, MCH, MCHC, RDW-CV, RDW-SD,  PLT, PDW,  MPV, PCT,P-LCR,                       
MONO  (#, %),
LYMPH (#, %),
EOS  (#, %),
NEUT (#, %),
BASO (#, %),
IG (#, %) 
</t>
    </r>
  </si>
  <si>
    <r>
      <t>84.2. priede pateiktam analizatoriui</t>
    </r>
    <r>
      <rPr>
        <sz val="9"/>
        <rFont val="Times New Roman"/>
        <family val="1"/>
        <charset val="1"/>
      </rPr>
      <t xml:space="preserve">.                                                                      Parametrai:                                                            WBC, RBC, mononuklearinių ląstelių liekis (#, %), polimorfonuklearinių ląstelių kiekis (#, %). </t>
    </r>
  </si>
  <si>
    <r>
      <t xml:space="preserve">84.3. priede pateiktam analizatoriui (viso bus atliekama iki 10 proc. hematologinių tyrimų). </t>
    </r>
    <r>
      <rPr>
        <sz val="9"/>
        <rFont val="Times New Roman"/>
        <family val="1"/>
        <charset val="1"/>
      </rPr>
      <t xml:space="preserve">                                                                     Parametrai:                                                            WBC, RBC, HGB,  HCT, MCV, MCH, MCHC, RDW-CV, RDW-SD,  PLT, PDW,  MPV, PCT,                                                                      MONO  (#, %),
LYMPH (#, %),
EOS  (#, %),
NEUT (#, %),
BASO (#, %)                                                                                              </t>
    </r>
  </si>
  <si>
    <t>106.1</t>
  </si>
  <si>
    <t>106.2</t>
  </si>
  <si>
    <t>106.3</t>
  </si>
  <si>
    <t>106.4</t>
  </si>
  <si>
    <t>7,1</t>
  </si>
  <si>
    <t>8,1</t>
  </si>
  <si>
    <t>9,1</t>
  </si>
  <si>
    <t>10,1</t>
  </si>
  <si>
    <t>11,1</t>
  </si>
  <si>
    <t>12,1</t>
  </si>
  <si>
    <t>Borrelia recombinant IgG</t>
  </si>
  <si>
    <t>Borrelia recombinant IgM</t>
  </si>
  <si>
    <t>Toxocara IgG</t>
  </si>
  <si>
    <t>Mycoplasma pneumoniea IgG</t>
  </si>
  <si>
    <t>Mycoplasma pneumoniea IgM</t>
  </si>
  <si>
    <t>Yersinia enerocolitica IgG</t>
  </si>
  <si>
    <t>Yersinia enerocolitica IgM</t>
  </si>
  <si>
    <t>Echinococcus IgG</t>
  </si>
  <si>
    <t>FSME/TBE IgG</t>
  </si>
  <si>
    <t>FSME/TBE IgM</t>
  </si>
  <si>
    <t>VZV IgM</t>
  </si>
  <si>
    <t>TG</t>
  </si>
  <si>
    <t>Anti-Thyroglobulin</t>
  </si>
  <si>
    <t>TRAb</t>
  </si>
  <si>
    <t>hCG</t>
  </si>
  <si>
    <t>Anti-dsDNA IgG</t>
  </si>
  <si>
    <t>Anti-dsDNA IgM</t>
  </si>
  <si>
    <t>ACTH</t>
  </si>
  <si>
    <t>Anti - tTg IgA</t>
  </si>
  <si>
    <t>Anti - tTg IgG</t>
  </si>
  <si>
    <t>Anti-Gliadin IgA</t>
  </si>
  <si>
    <t>Anti-Gliadin IgG</t>
  </si>
  <si>
    <t>CCP IgG</t>
  </si>
  <si>
    <t>Calprotectin (kiekybinis)</t>
  </si>
  <si>
    <t>HSV 1+2 IgG</t>
  </si>
  <si>
    <t>HSV 1+2 IgM</t>
  </si>
  <si>
    <t>C-Peptide</t>
  </si>
  <si>
    <t>hsCRP</t>
  </si>
  <si>
    <t>Reikalingos papildomos priemonės</t>
  </si>
  <si>
    <t>1 000 vnt.</t>
  </si>
  <si>
    <t>2000vnt.</t>
  </si>
  <si>
    <t>1 000vnt.</t>
  </si>
  <si>
    <t>6 vnt.</t>
  </si>
  <si>
    <t>100 ml</t>
  </si>
  <si>
    <t>150 vnt.</t>
  </si>
  <si>
    <t xml:space="preserve">Reversinis kraujo grupių nustatymas. Siekiant ekonomiškai naudoti išteklius ir maksimaliai išnaudoti reagentus iki jų galiojimo laiko pabaigos, reagentų kiekius skaičiuoti taip, kad atlikus tyrimą jie bus perkeliami ir laikomi šaldytuve (pasiūlyti visas reikiamas priemones reagentų saugojimui šaldytuve užtikrinti. Tyrimas atliekamas 3 veiklos adresais. </t>
  </si>
  <si>
    <t xml:space="preserve">Ne mažiau kaip TnI, </t>
  </si>
  <si>
    <t>75.1. Reagentai, medžiagos bei papildomos priemonės automatiniam imunocheminių tyrimų analizatoriui (2 vnt.)</t>
  </si>
  <si>
    <t>79.1 Reagentai bei papildomos priemonės krešėjimo tyrimų analizatoriams (3 vnt.)</t>
  </si>
  <si>
    <t>Imunologinis analizatorius, galintis atlikti visus pirkimo dalyje nurodytus tyrimus. Naujas, nenaudototas</t>
  </si>
  <si>
    <t xml:space="preserve">Statomas ant stalo. Vienu metu galima tirti ne mažiau kaip 30 mėginių. </t>
  </si>
  <si>
    <t>Analizatoriaus nereikia prijungti prie atliekų sistemos.</t>
  </si>
  <si>
    <t>Analizatoriaus nereikia prijungti prie vandens sistemos.</t>
  </si>
  <si>
    <t>ELISA arba lygiavertis</t>
  </si>
  <si>
    <t>Kalibracija turi būti atliekama ne dažniau nei per reagentų LOT.</t>
  </si>
  <si>
    <t>Sterili pakuotė po vieną, plastikinis tamponas su nulaužimo tašku; agarizuota terpė Amies su anglim</t>
  </si>
  <si>
    <t>Prostatos specifinis antigenas PSA</t>
  </si>
  <si>
    <t>47.1</t>
  </si>
  <si>
    <t>48.1</t>
  </si>
  <si>
    <t>Cholesterolis</t>
  </si>
  <si>
    <t>Kapiliarai ėminio paėmimui (papildomi)</t>
  </si>
  <si>
    <t>PTH</t>
  </si>
  <si>
    <t>72. 1. Reagentai bei papildomos priemonės elektrolitų tyrimų sistemos analizatoriui (1 vnt.)  panaudai</t>
  </si>
  <si>
    <t>Aspirino povaikio nustatymas</t>
  </si>
  <si>
    <t>Neigiama RhD kontrolė (spalvotas reagentas)</t>
  </si>
  <si>
    <t>15 komplektų</t>
  </si>
  <si>
    <t xml:space="preserve">CRB </t>
  </si>
  <si>
    <t>Reagentai K/NA/Cl tyrimams</t>
  </si>
  <si>
    <t>Šarminė fosfatazė (ŠF)</t>
  </si>
  <si>
    <t>Ekarino tyrimas tiesioginio trombino inhibitoriaus (dabigatran) nustatymui</t>
  </si>
  <si>
    <t>Elektrolitų tyrimai: K, Na, Cl</t>
  </si>
  <si>
    <t>1. Tiekėjas privalo įvertinti ir įrašyti visus reikiamas reagentus, kalibratorius, kontrolines medžiagas, papildomas priemones, reikalingas tyrimui atlikti.</t>
  </si>
  <si>
    <t xml:space="preserve"> 5. Jeigu pageidaujamam tyrimui atlikti prie reagentų pagalbinės priemonės nenaudojamos, lentelėje nurodoma 0 (nulis).</t>
  </si>
  <si>
    <t>70.2. REIKALAVIMAI  AUTOMATINIAM BIOCHEMINIAM  ANALIZATORIUI 1vnt (Siūloma panaudai)</t>
  </si>
  <si>
    <t>1.  Analizatorius  turi būti suderinamas su Perkančiosios organizacijos naudojama Laboratorijos informacine sistema „LabdataLIMS“ (toliau – LIMS). Tiekėjas turi pateikti visas būtinas licencijas, tvarkykles ar kitą būtiną programinę įrangą, užtikrinančią Įrenginių komunikavimą su informacine sistema, nereikalaujant papildomų Perkančiosios organizacijos lėšų - turi būti įskaičiuoti į paslaugų kainą. Tiekėjas turės parengti integracines sąsajas su LIMS: prijungti, sukonfigūruoti ir ištestuoti Siūlomų įrenginių komunikavimą. Darbai turi būti atlikti nereikalaujant papildomų Perkančiosios organizacijos lėšų – visa paslaugos apimtis turi būti numatyta ir įtraukta į Pirkimo pasiūlymą.</t>
  </si>
  <si>
    <t>Vienas tyrimas yra vienas paciento mėginio ištyrimas nustatant visus šiuos parametrus: pH, pCO2, pO2, Oksimetrijos (ctHb, sO2, FO2Hb, FCOHb, FHHb, FMetHb, FHbF).</t>
  </si>
  <si>
    <t xml:space="preserve"> Pastaba: jei siūlomi tik reagentai įstaigos turimiems analizatoriams, analizatorių techninės specifikacijos lentelių pildyti nereikia.</t>
  </si>
  <si>
    <t>Paruoštos  maitinamosios terpės (Vieno gamintojo visai pirkimo daliai. Paruošta maitinamoji terpė Petri lėkštelėse. Galimybė gauti serijos kokybės kontrolės dokumentus pristatant prekę</t>
  </si>
  <si>
    <t>Paskirstytojas ne daugiau 6 vietų.</t>
  </si>
  <si>
    <t xml:space="preserve">3. Visos siūlomos prekės turi būti tinkamos darbui su siūlomais analizatoriais. Jei siūlomi kito gamintojo (nei siūlomi analizatoriai) reagentai ir/ar papildomos priemonės, kartu su pasiūlymu konkursui turi būti pateiktas  siūlomų analizatorių gamintojo  rašytinis patvirtinimas, kad siūlomi reagentai ir/ar papildomos priemonės tinka ir gali būti naudojami su siūlomais analizatoriais.  	</t>
  </si>
  <si>
    <t>6. Jei teikiamas lygiavertis prietaisas panaudai, Tiekėjas turi tai pažymėti pasiūlyme ir kartu su pasiūlymu pateikti visus būtinus prietaiso lygiavertiškumą įrodančius dokumentus</t>
  </si>
  <si>
    <t>Antibiotikų diskai: ampicilinas 10 mg, 3 mg; cefoksitinas 30 mg; linezolidas 30 mg; ampicilinas/sulbaktamas 20 mg; amoksicilinas/klovulano r. 30mg, 3mg; cefotaksimas 5mg; cefuroksimas 30mg; ciprofloksacinas 5mg; piperacilinas/tazobaktolamas 36 mg; amikacinas 30mg; cefozolinas 30mg; ceftazidimas10mg; vankomicinas 5mg; klindamicinas 2mg; trimetoprimas 5mg; tetraciklinas 30mg; gentamicinas 30mg, 10mg; eritromicinas 15mg; fuzidino r. 10mg; imipinemas 10mg; kanamicinas 30mg; choramfenikolis 30mg; meropenemas 10mg; sulfamet/trimetoprimas 25mg; rifampicinas 5mg; metronidazolis 4mg; penicilinas 1U; oksacilinas 1mg; nitrofurantoinas 100 mg; tobramicinas 10mg; pefloksacinas 5mg; norflaksacinas 10mg; nalidix 30 mg; ceftriaksonas 30mg; cefadroksilis arba ceaoleksinas 30mg.</t>
  </si>
  <si>
    <t>Analizatoriai turi būti pagaminti ne seniau kaip 36 mėn  iki pasiūlymų pateikimo datos</t>
  </si>
  <si>
    <t xml:space="preserve">Analizatorius – sistema 2 vnt. (pavadinimas (-ai), tipas/modelis, gamintojas). </t>
  </si>
  <si>
    <t>Ne senesni kaip 3 metai nuo pagaminimo datos.</t>
  </si>
  <si>
    <t>Ne senesnis kaip 3 metai nuo pagaminimo datos.</t>
  </si>
  <si>
    <t xml:space="preserve">Kasetinis, portatyvus kompaktiškas analizatorius, tinkamas prie ligonio lovos ir pervežimo metu, tyrimams atlikti </t>
  </si>
  <si>
    <t>Klasikinės technologijos, tirpalinis laboratorinis analizatorius, pritaikytas dirbti su nedidelio kraujo tūrio mėginiais vaikams ir naujagimiams. Kartu su analizatoriumi turi būti komplektuojamas nepetraukiamo energijos tiekimo šaltinis (UPS), barkodų skaitytuvas. Ne senesnis kaip 3 metai nuo pagaminimo datos.</t>
  </si>
  <si>
    <t>Kasetinis, portatyvus kompaktiškas analizatorius, tinkamas prie ligonio lovos ir pervežimo metu, tyrimams atlikti. Naujas.</t>
  </si>
  <si>
    <r>
      <t>70.</t>
    </r>
    <r>
      <rPr>
        <b/>
        <sz val="10"/>
        <rFont val="Times New Roman"/>
        <family val="1"/>
        <charset val="186"/>
      </rPr>
      <t xml:space="preserve"> 3 Reikalavimai AUTOMATINEI INTEGRUOTAI KLINIKINĖS CHEMIJOS IR IMUNOCHEMINIŲ TYRIMŲ ANALIZINEI SISTEMAI  (panaudai)</t>
    </r>
  </si>
  <si>
    <r>
      <t>70.</t>
    </r>
    <r>
      <rPr>
        <b/>
        <sz val="10"/>
        <rFont val="Times New Roman"/>
        <family val="1"/>
        <charset val="186"/>
      </rPr>
      <t xml:space="preserve"> 2 Reikalavimai AUTOMATINIAM BIOCHEMINIAM  ANALIZATORIUI  (panaudai)</t>
    </r>
  </si>
  <si>
    <t>4 .	Jei siūloma sistema generuoja skystas atliekas,  susidarančių skystų atliekų utilizavimo sistemos, jos ekploatacijos kaina visam sutarties galiojimo periodui turi būti įtraukata į pasiūlymo kainą.</t>
  </si>
  <si>
    <t>5 .	Turi būti nenutrūkstamas ryšys su nuotoliniu pagalbos teikimo centru, leidžiančiu greičiau nustatyti ir pašalinti gedimus, įvertinti sistemos būklę, nuotoliniu būdu instaliuoti tyrimų protokolus, perduoti kitus duomenis.  Tiekėjas turi užtikrinti analizatoriaus  nepertraukiamą techninį aptarnavimą visą parą . Gavus pranešimą apie analizatoriaus gedimą, tiekėjas nedelsiant turi pašalinti sutrikimus prisijungus nuotoliniu būdu arba kitomis priemonėmis.  Nepavykus sutaisyti analizatoriaus per 7 darbo dienas, turi būti pakeičiamas kitu tokiu pačiu analizatoriumi.</t>
  </si>
  <si>
    <t>76  PIRKIMO DALIS - REAGENTAI BEI PAPILDOMOS PRIEMONĖS GLIUKOZĖS  TYRIMŲ  ANALIZATORIUI "Biosen C-line"(įstaigos nuosavybė 2 vnt.) ir  PANAUDAI (4vnt.) arba siūlyti 6 lygiaverčius analizatorius</t>
  </si>
  <si>
    <t>Reagentai ir papildomos priemonės gliukozės tyrimų  analizatoriui "Biosen C-line"arba jam  lygiaverčiam pagal panaudą ( 6 analizatoriai skirtingais veiklos adresais,  kai nėra galimybės naudoti tą pačią kontrolinės medžiagos pakuotę vidaus kokybės kontrolei)</t>
  </si>
  <si>
    <t xml:space="preserve">78.1. Reagentai, medžiagos bei papildomos priemonės glikozilinto hemoglobino nustatymui automatiniu analizatoriumi (1 vnt.) </t>
  </si>
  <si>
    <t xml:space="preserve">Reagentai ir papildomos priemonės  krešėjimo sistemos tyrimams analizatoriais STA Compact Max, STA Compact,  STA Satellite (arba lygiaverčiais panaudai)
Analizatoriai yra įstaigos nuosavybė.  Siūlomi reagentai ir eksploatacinės priemonės  turi būti originalūs analizatorių gamintojo. 
</t>
  </si>
  <si>
    <r>
      <t xml:space="preserve">79.2 </t>
    </r>
    <r>
      <rPr>
        <b/>
        <sz val="10"/>
        <rFont val="Times New Roman"/>
        <family val="1"/>
        <charset val="186"/>
      </rPr>
      <t>Reikalavimai AUTOMATINIAM KREŠĖJIMO TYRIMŲ ANALIZATORIUI  (2 vnt. panaudai)</t>
    </r>
  </si>
  <si>
    <r>
      <t xml:space="preserve">79.3 </t>
    </r>
    <r>
      <rPr>
        <b/>
        <sz val="10"/>
        <rFont val="Times New Roman"/>
        <family val="1"/>
        <charset val="186"/>
      </rPr>
      <t>Reikalavimai AUTOMATINIAM KREŠĖJIMO TYRIMŲ ANALIZATORIUI  (1 vnt. panaudai)</t>
    </r>
  </si>
  <si>
    <t>Analizatoriaus duomenys: tipas, modelis, gamintojas</t>
  </si>
  <si>
    <t>Ne senesnis negu 3 metai nuo pagaminimo</t>
  </si>
  <si>
    <t>Analizatoriaus duomenys:  tipas, modelis, gamintojas</t>
  </si>
  <si>
    <t xml:space="preserve">81.1. Reagentai, medžiagos bei papildomos priemonės automatiniam tirpaus tumorogenezės slopiklio tyrimų analizatoriui </t>
  </si>
  <si>
    <r>
      <t xml:space="preserve">80.2  </t>
    </r>
    <r>
      <rPr>
        <b/>
        <sz val="10"/>
        <rFont val="Times New Roman"/>
        <family val="1"/>
        <charset val="186"/>
      </rPr>
      <t>Reikalavimai ANTIAGREGANTŲ POVEIKIO NUSTATYMO ANALIZATORIUI  (1 vnt. panaudai)</t>
    </r>
  </si>
  <si>
    <r>
      <t xml:space="preserve">81.2  </t>
    </r>
    <r>
      <rPr>
        <b/>
        <sz val="10"/>
        <rFont val="Times New Roman"/>
        <family val="1"/>
        <charset val="186"/>
      </rPr>
      <t>Reikalavimai TIRPAUS TUMOROGENEZĖS SLOPIKLIO TYRIMAMŲ ANALIZATORIUI  (1 vnt. panaudai)</t>
    </r>
  </si>
  <si>
    <r>
      <t xml:space="preserve">82.2  </t>
    </r>
    <r>
      <rPr>
        <b/>
        <sz val="10"/>
        <rFont val="Times New Roman"/>
        <family val="1"/>
        <charset val="186"/>
      </rPr>
      <t>Reikalavimai HEMATOLOGINIŲ  TYRIMŲ SISTEMOS ANALIZATORIUI</t>
    </r>
  </si>
  <si>
    <t xml:space="preserve">Ne senesni kaip 3 metai nuo pagaminimo datos </t>
  </si>
  <si>
    <t>Analizatorius – 1 vnt.  (pavadinimas, tipas/modelis, gamintojas)</t>
  </si>
  <si>
    <r>
      <t xml:space="preserve">83.2  </t>
    </r>
    <r>
      <rPr>
        <b/>
        <sz val="10"/>
        <rFont val="Times New Roman"/>
        <family val="1"/>
        <charset val="186"/>
      </rPr>
      <t>Reikalavimai 5-JŲ DIFERENCIACIJŲ HEMATOLOGINIŲ  TYRIMŲ SISTEMOS ANALIZATORIUI</t>
    </r>
  </si>
  <si>
    <r>
      <t xml:space="preserve">84.2  </t>
    </r>
    <r>
      <rPr>
        <b/>
        <sz val="10"/>
        <rFont val="Times New Roman"/>
        <family val="1"/>
        <charset val="186"/>
      </rPr>
      <t>Reikalavimai 5-JŲ DIFERENCIACIJŲ HEMATOLOGINIŲ  TYRIMŲ SISTEMOS ANALIZATORIUI</t>
    </r>
  </si>
  <si>
    <r>
      <t xml:space="preserve">84.3  </t>
    </r>
    <r>
      <rPr>
        <b/>
        <sz val="10"/>
        <rFont val="Times New Roman"/>
        <family val="1"/>
        <charset val="186"/>
      </rPr>
      <t>Reikalavimai 5-JŲ DIFERENCIACIJŲ HEMATOLOGINIŲ  TYRIMŲ SISTEMOS ANALIZATORIUI</t>
    </r>
  </si>
  <si>
    <t xml:space="preserve">85.1. Reagentai, medžiagos bei papildomos priemonės Eritrocitų nusėdimo greičio matuokliui (1 vnt.) </t>
  </si>
  <si>
    <t>83.1. Reagentai bei papildomos priemonės 5-ių diferenciacijų hematologinių tyrimų sistemos analizatoriui   3 vnt.  panaudai, 2 veiklos adresai</t>
  </si>
  <si>
    <t xml:space="preserve">84. PIRKIMO DALIS - REAGENTAI BEI PAPILDOMOS PRIEMONĖS HEMATOLOGINIŲ TYRIMŲ 5 DALIŲ LEUKOCITŲ DIFERENCIACIJOS ANALIZATORIUMI (2 vnt.  panaudai) </t>
  </si>
  <si>
    <r>
      <t xml:space="preserve">85.2  </t>
    </r>
    <r>
      <rPr>
        <b/>
        <sz val="10"/>
        <rFont val="Times New Roman"/>
        <family val="1"/>
        <charset val="186"/>
      </rPr>
      <t xml:space="preserve">Reikalavimai ERITROCITŲ NUSĖDIMO GREIČIO MATUOKLIUI </t>
    </r>
  </si>
  <si>
    <r>
      <t xml:space="preserve">62.1. </t>
    </r>
    <r>
      <rPr>
        <b/>
        <sz val="9"/>
        <rFont val="Times New Roman"/>
        <family val="1"/>
        <charset val="186"/>
      </rPr>
      <t xml:space="preserve">Reagentai, medžiagos bei papildomos priemonės pusiau automatiniam šlapimo  analizatoriui  </t>
    </r>
  </si>
  <si>
    <r>
      <t>63.</t>
    </r>
    <r>
      <rPr>
        <b/>
        <sz val="10"/>
        <rFont val="Times New Roman"/>
        <family val="1"/>
        <charset val="186"/>
      </rPr>
      <t xml:space="preserve"> PIRKIMO DALIS - REAGENTAI IR PAPILDOMOS PRIEMONĖS AUTOMATINEI ŠLAPIMO DALELIŲ (MIKROSKOPIJOS) ANALIZAVIMO SISTEMAI </t>
    </r>
    <r>
      <rPr>
        <b/>
        <sz val="10"/>
        <rFont val="Times New Roman"/>
        <family val="1"/>
      </rPr>
      <t xml:space="preserve"> (2vnt.)</t>
    </r>
  </si>
  <si>
    <r>
      <t>63.1</t>
    </r>
    <r>
      <rPr>
        <b/>
        <sz val="9"/>
        <rFont val="Times New Roman"/>
        <family val="1"/>
        <charset val="186"/>
      </rPr>
      <t xml:space="preserve">. Reagentai bei papildomos priemonės automatinei šlapimo dalelių (MIKROSKOPIJOS) analizavimo sistemai  </t>
    </r>
  </si>
  <si>
    <t xml:space="preserve"> REAGENTŲ IR PAGALBINIŲ PRIEMONIŲ KIEKIAI TURI BŪTI PAKANKAMI  NURODYTŲ PARAMETRŲ TYRIMAMS ATLIKTI 36 MĖNESIUS KIEKVIENĄ DIENĄ SKIRTINGAIS VEIKLOS ADRESAIS.</t>
  </si>
  <si>
    <t>74.1. Reagentai bei papildomos priemonės biocheminiams tyrimams</t>
  </si>
  <si>
    <t>78. PIRKIMO DALIS -   REAGENTAI, MEDŽIAGOS,  PAPILDOMOS  PRIEMONĖS GLIKOZILINTO HEMOGLOBINO NUSTATYMUI AUTOMATINIUI ANALIZATORIUI PANAUDAI (1vnt.)</t>
  </si>
  <si>
    <r>
      <t xml:space="preserve">80.1. </t>
    </r>
    <r>
      <rPr>
        <b/>
        <sz val="9"/>
        <rFont val="Times New Roman"/>
        <family val="1"/>
        <charset val="186"/>
      </rPr>
      <t xml:space="preserve">Reagentai, medžiagos bei papildomos priemonės antiagregantų poveikio nustatymui </t>
    </r>
  </si>
  <si>
    <r>
      <t>80.</t>
    </r>
    <r>
      <rPr>
        <b/>
        <sz val="10"/>
        <rFont val="Times New Roman"/>
        <family val="1"/>
        <charset val="186"/>
      </rPr>
      <t xml:space="preserve"> PIRKIMO DALIS -   REAGENTAI, MEDŽIAGOS IR PAPILDOMOS PRIEMONĖS ANTIAGREGANTŲ POVEIKIO  NUSTATYMUI  PORTATYVINIU ANALIZATORIUMI </t>
    </r>
  </si>
  <si>
    <t>81. PIRKIMO DALIS -   REAGENTAI, MEDŽIAGOS IR PAPILDOMOS PRIEMONĖS TIRPAUS TUMOROGENEZĖS SLOPIKLIO TYRIMAMS SIŪLANT ANALIZATORIŲ PANAUDAI (1vnt.)</t>
  </si>
  <si>
    <r>
      <rPr>
        <b/>
        <sz val="10"/>
        <rFont val="Times New Roman"/>
        <family val="1"/>
        <charset val="186"/>
      </rPr>
      <t xml:space="preserve">82 PIRKIMO DALIS - REAGENTAI IR PAPILDOMOS PRIEMONĖS  HEMATOLOGINIŲ TYRIMŲ SISTEMOS ANALIZATORIUI" Swelab Alfa" (įstaigos nuosavybė) (1 vnt.) arba siūlyti lygiavertį  prietaisą panaudai  </t>
    </r>
    <r>
      <rPr>
        <sz val="11"/>
        <rFont val="Calibri"/>
        <family val="2"/>
        <charset val="186"/>
        <scheme val="minor"/>
      </rPr>
      <t xml:space="preserve">          </t>
    </r>
  </si>
  <si>
    <r>
      <t xml:space="preserve">77 . PIRKIMO DALIS REAGENTAI BEI PAPILDOMOS PRIEMONĖS PORTATYVINIAM GLIUKOZĖS STEBĖJIMO PRIE LIGONIO LOVOS MATUOKLIUI "ACCU-CHEK INFORM II" (įstaigos nuosavybė 2 vnt.) ir 7vnt. </t>
    </r>
    <r>
      <rPr>
        <sz val="10"/>
        <rFont val="Times New Roman"/>
        <family val="1"/>
        <charset val="186"/>
      </rPr>
      <t>PANAUDAI arba siūlyti lygiaverčius prietaisus panaudai (9 vnt.)</t>
    </r>
  </si>
  <si>
    <t xml:space="preserve">79  PIRKIMO DALIS -  REAGENTAI BEI PAPILDOMOS PRIEMONĖS KREŠĖJIMO SISTEMOS TYRIMAMS
</t>
  </si>
  <si>
    <t>85. PIRKIMO DALIS -  REAGENTAI, MEDŽIAGOS IR PAPILDOMOS PRIEMONĖS ERITROCITŲ NUDĖDIMO GREIČIO (ENG) MATUOKLIUI  panaudai</t>
  </si>
  <si>
    <t>2000 vnt.</t>
  </si>
  <si>
    <t xml:space="preserve">15 vnt. </t>
  </si>
  <si>
    <t>50000 vnt.</t>
  </si>
  <si>
    <t>28000 vnt.</t>
  </si>
  <si>
    <t xml:space="preserve">6000 vnt. </t>
  </si>
  <si>
    <t>4000 vnt.</t>
  </si>
  <si>
    <t xml:space="preserve">10 vnt. </t>
  </si>
  <si>
    <t>40 komplektų</t>
  </si>
  <si>
    <t>19000 vnt.</t>
  </si>
  <si>
    <t>20000 vnt.</t>
  </si>
  <si>
    <r>
      <t>62.</t>
    </r>
    <r>
      <rPr>
        <b/>
        <sz val="10"/>
        <rFont val="Times New Roman"/>
        <family val="1"/>
        <charset val="186"/>
      </rPr>
      <t xml:space="preserve"> 2 Reikalavimai PUSIAU AUTOMATINIAM ŠLAPIMO  ANALIZATORIUI  (panaudai)</t>
    </r>
  </si>
  <si>
    <r>
      <t>65.</t>
    </r>
    <r>
      <rPr>
        <b/>
        <sz val="10"/>
        <rFont val="Times New Roman"/>
        <family val="1"/>
        <charset val="186"/>
      </rPr>
      <t>2  Reikalavimai IMUNOHEMATOLOGINIŲ TYRIMŲ SISTEMOS ANALIZATORIUI  (panaudai)</t>
    </r>
  </si>
  <si>
    <t>460 vnt.</t>
  </si>
  <si>
    <t>3 .	Jei siūloma sistema naudoja purifikuotą vandenį,  purifikuoto vandens gamybos kaina (kartu su įranga) turi būti įskaičiuota į pasiūlymo kainą</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</si>
  <si>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tvietinimui</t>
  </si>
  <si>
    <t>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t>
  </si>
  <si>
    <t xml:space="preserve">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 </t>
  </si>
  <si>
    <t xml:space="preserve">3 .	Jei siūloma sistema naudoja purifikuotą vandenį,  purifikuoto vandens gamybos kaina (kartu su įranga) turi būti įskaičiuota į pasiūlymo </t>
  </si>
  <si>
    <t xml:space="preserve">3 .	Jei siūloma sistema naudoja purifikuotą vandenį,  purifikuoto vandens gamybos kaina (kartu su įranga) turi būti įskaičiuota į pasiūlymo kainą </t>
  </si>
  <si>
    <t xml:space="preserve">2.	Licencijas, tvarkykles bei kitą būtiną programinę įrangą Integracinės sąsajos užtikrinimui, Tiekėjas turi parengti ir pristatyti kartu su analizatoriais.
	Tvarkyklės turi būti parengtos ir ištestuotos darbui su LIMS iki analizatorių pristatymo (t.y. turi būti sukurtos iš anksto)
	Integracinės sąsajos aktyvavimas gamybinėje aplinkoje turi būti atliktas ne vėliau kaip per 2 darbo dienas nuo analizatorių darbo pradžios Perkančiosios Organizacijos laboratorijoje.
	Sėkmingas Integracinės sąsajos aktyvavimas užfiksuojamas analizatorių perdavimo naudojimui akte ir yra būtina sąlyga akto  tvirtinimui </t>
  </si>
  <si>
    <t>Tyrimo metodas - ISE.  Kalio tyr 129000, Natrio 108000, Cloro 3300</t>
  </si>
  <si>
    <r>
      <t xml:space="preserve">109.2  </t>
    </r>
    <r>
      <rPr>
        <b/>
        <sz val="10"/>
        <rFont val="Times New Roman"/>
        <family val="1"/>
        <charset val="186"/>
      </rPr>
      <t>Reikalavimai  IMUNOLOGINIŲ TYRIMŲ ANALIZATORIUI</t>
    </r>
  </si>
  <si>
    <t>5. Jeigu pageidaujamam tyrimui atlikti prie reagentų pagalbinės priemonės nenaudojamos, lentelėje nurodoma 0 (nulis).</t>
  </si>
  <si>
    <t xml:space="preserve">109.1. Reagentai bei papildomos priemonės automatiniam imunologiniam analizatoriui </t>
  </si>
  <si>
    <t xml:space="preserve">109 PIRKIMO DALIS - REAGENTAI BEI PAPILDOMOS PRIEMONĖS AUTOMATINIAM IMUNOLOGINIAM ANALIZATORIUI panaudai 1 vnt.  </t>
  </si>
  <si>
    <r>
      <t xml:space="preserve">108.2  </t>
    </r>
    <r>
      <rPr>
        <b/>
        <sz val="10"/>
        <rFont val="Times New Roman"/>
        <family val="1"/>
        <charset val="186"/>
      </rPr>
      <t>Reikalavimai  IMUNOLOGINIŲ TYRIMŲ ANALIZATORIUI</t>
    </r>
  </si>
  <si>
    <t xml:space="preserve">108.1. Reagentai bei papildomos priemonės automatiniam imunologiniam analizatoriui </t>
  </si>
  <si>
    <t>109 pirkimo dalies palyginamoji kaina Eur:</t>
  </si>
  <si>
    <t>108 pirkimo dalies palyginamoji kaina Eur:</t>
  </si>
  <si>
    <t>107 pirkimo dalies palyginamoji kaina Eur:</t>
  </si>
  <si>
    <t>106 pirkimo dalies palyginamoji kaina Eur:</t>
  </si>
  <si>
    <t>105 pirkimo dalies palyginamoji kaina Eur:</t>
  </si>
  <si>
    <t>104 pirkimo dalies palyginamoji kaina Eur:</t>
  </si>
  <si>
    <t>103 pirkimo dalies palyginamoji kaina Eur:</t>
  </si>
  <si>
    <t>102 pirkimo dalies palyginamoji kaina Eur</t>
  </si>
  <si>
    <t>101 pirkimo dalies palyginamoji kaina Eur:</t>
  </si>
  <si>
    <t>100 pirkimo dalies palyginamoji kaina Eur:</t>
  </si>
  <si>
    <t>99 pirkimo dalies palyginamoji kaina Eur:</t>
  </si>
  <si>
    <t>98 pirkimo dalies palyginamoji kaina Eur:</t>
  </si>
  <si>
    <t>97 pirkimo dalies palyginamoji kaina Eurr:</t>
  </si>
  <si>
    <t>96 pirkimo dalies palyginamoji kaina Eur:</t>
  </si>
  <si>
    <t>95 pirkimo dalies palyginamoji kaina Eur:</t>
  </si>
  <si>
    <t>94 pirkimo dalies palyginamoji kaina Eur:</t>
  </si>
  <si>
    <t>93 pirkimo dalies palyginamoji kaina Eur:</t>
  </si>
  <si>
    <t>92 pirkimo dalies palyginamoji kaina Eur:</t>
  </si>
  <si>
    <t>91 pirkimo dalies palyginamoji kaina Eur:</t>
  </si>
  <si>
    <t>90 pirkimo dalies palyginamoji kaina Eur:</t>
  </si>
  <si>
    <t>89 pirkimo dalies palyginamoji kaina Eur:</t>
  </si>
  <si>
    <t>88 pirkimo dalies palyginamoji kaina Eurr:</t>
  </si>
  <si>
    <t>87 pirkimo dalies palyginamoji kaina Eur:</t>
  </si>
  <si>
    <t>86 pirkimo dalies palyginamoji kaina Eur:</t>
  </si>
  <si>
    <t xml:space="preserve">108  PIRKIMO DALIS - REAGENTAI BEI PAPILDOMOS PRIEMONĖS AUTOMATINIAM IMUNOLOGINIAM ANALIZATORIUI "MiniVidas" (įstaigos nuosavybė) ir ANALIZATORIUI "MiniVidas" panaudai 1 vnt.  arba  lygiaverčiui analizatoriui  pagal panaudą 2 vnt.,  ne senesniems kaip 3 metai nuo pagaminimo datos  </t>
  </si>
  <si>
    <t>85 pirkimo dalies palyginamoji kaina Eur:</t>
  </si>
  <si>
    <t>6. Reagentai, kontrolinės ir kitos pagalbinės priemonės tyrimui atlikti abiem analizatoriais turi būti vieno gamintojo ir vieno tiekėjo, medicinos priemonių gamintojo rekomenduoti arba adaptuoti (pateikti tai įrodančius dokumentus) 84.3 priede nurodytam analizatoriui privalo būti naudojami tie patys reagentai kaip ir 84.2 priede nurodytam analizatoriui, gali skirtis reagentų talpos tūris.</t>
  </si>
  <si>
    <t>84 pirkimo dalies palyginamoji kaina Eur:</t>
  </si>
  <si>
    <t>83 pirkimo dalies palyginamoji kaina Eur:</t>
  </si>
  <si>
    <t>82 pirkimo dalies palyginamoji kaina Eur:</t>
  </si>
  <si>
    <t>81 pirkimo dalies palyginamoji kaina Eur:</t>
  </si>
  <si>
    <t>80 pirkimo dalies palyginamoji kaina Eur:</t>
  </si>
  <si>
    <t>79  pirkimo dalies palyginamoji kaina Eur:</t>
  </si>
  <si>
    <t>78 pirkimo dalies palyginamoji kaina Eur:</t>
  </si>
  <si>
    <t>77 pirkimo dalies palyginamoji kaina Eur:</t>
  </si>
  <si>
    <t>76 pirkimo dalies palyginamoji kaina Eur:</t>
  </si>
  <si>
    <t>75 pirkimo dalies palyginamoji kaina Eur:</t>
  </si>
  <si>
    <t>74 pirkimo dalies palyginamoji kaina Eur:</t>
  </si>
  <si>
    <t>72 pirkimo dalies palyginamoji kaina Eur:</t>
  </si>
  <si>
    <t>73 pirkimo dalies palyginamoji kaina Eur:</t>
  </si>
  <si>
    <t>71 pirkimo dalies palyginamoji kaina Eur:</t>
  </si>
  <si>
    <t>70 pirkimo dalies palyginamoji kaina Eur:</t>
  </si>
  <si>
    <t>69 pirkimo dalies palyginamoji kaina Eur:</t>
  </si>
  <si>
    <t>68 pirkimo dalies palyginamoji kaina Eur:</t>
  </si>
  <si>
    <t>67 pirkimo dalies palyginamoji kaina Eur:</t>
  </si>
  <si>
    <t>66 pirkimo dalies palyginamoji kaina Eur:</t>
  </si>
  <si>
    <t>65 pirkimo dalies palyginamoji kaina Eur :</t>
  </si>
  <si>
    <t>64 pirkimo dalies palyginamoji kaina Eur:</t>
  </si>
  <si>
    <r>
      <t xml:space="preserve">62 </t>
    </r>
    <r>
      <rPr>
        <b/>
        <sz val="9"/>
        <rFont val="Times New Roman"/>
        <family val="1"/>
        <charset val="186"/>
      </rPr>
      <t>pirkimo dalies palyginamoji kaina Eur:</t>
    </r>
  </si>
  <si>
    <t>63 pirkimo dalies palyginamoji kaina Eur:</t>
  </si>
  <si>
    <t>61 pirkimo dalies palyginamoji kaina Eur:</t>
  </si>
  <si>
    <t>60 pirkimo dalies palyginamoji kaina Eur:</t>
  </si>
  <si>
    <t>59 pirkimo dalies palyginamoji kaina Eur:</t>
  </si>
  <si>
    <t>58 pirkimo dalies palyginamoji kaina Eur:</t>
  </si>
  <si>
    <t>57 pirkimo dalies palyginamoji kaina Eur:</t>
  </si>
  <si>
    <t>55 pirkimo dalies palyginamoji kaina Eur:</t>
  </si>
  <si>
    <t>56 pirkimo dalies palyginamoji kaina Eur:</t>
  </si>
  <si>
    <t>54 pirkimo dalies palyginamoji kaina Eur:</t>
  </si>
  <si>
    <t>53 pirkimo dalies palyginamoji kaina Eur:</t>
  </si>
  <si>
    <t>52 pirkimo dalies palyginamoji kaina Eur:</t>
  </si>
  <si>
    <t>51 pirkimo dalies palyginamoji kaina Eur:</t>
  </si>
  <si>
    <t>50 pirkimo dalies palyginamoji kaina Eur:</t>
  </si>
  <si>
    <t>49 pirkimo dalies palyginamoji kaina Eur:</t>
  </si>
  <si>
    <t>48 pirkimo dalies palyginamoji kaina Eur:</t>
  </si>
  <si>
    <t>47 pirkimo dalies palyginamoji kaina Eur:</t>
  </si>
  <si>
    <t>46 pirkimo dalies palyginamoji kaina Eur:</t>
  </si>
  <si>
    <t>45 pirkimo dalies palyginamoji kaina Eur:</t>
  </si>
  <si>
    <t>44 pirkimo dalies palyginamoji kaina Eur:</t>
  </si>
  <si>
    <t>43 pirkimo dalies palyginamoji kaina Eur:</t>
  </si>
  <si>
    <t>42 pirkimo dalies palyginamoji kaina Eur:</t>
  </si>
  <si>
    <t>41 pirkimo dalies palyginamoji kaina Eur:</t>
  </si>
  <si>
    <t>40 pirkimo dalies palyginamoji kaina Eur:</t>
  </si>
  <si>
    <t>39 pirkimo dalies palyginamoji kaina Eur:</t>
  </si>
  <si>
    <t>38 pirkimo dalies palyginamoji kaina Eur:</t>
  </si>
  <si>
    <t>37 pirkimo dalies palyginamoji kaina Eur:</t>
  </si>
  <si>
    <t>36 pirkimo dalies palyginamoji kaina Eur:</t>
  </si>
  <si>
    <t>35 pirkimo dalies palyginamoji kaina Eur:</t>
  </si>
  <si>
    <t>34 pirkimo dalies palyginamoji kaina Eur:</t>
  </si>
  <si>
    <t>33 pirkimo dalies palyginamoji kaina Eur:</t>
  </si>
  <si>
    <t>32 pirkimo dalies palyginamoji kaina Eur:</t>
  </si>
  <si>
    <t>31 pirkimo dalies palyginamoji kaina Eur:</t>
  </si>
  <si>
    <t>30 pirkimo dalies palyginamoji kaina Eur:</t>
  </si>
  <si>
    <t>29 pirkimo dalies palyginamoji kaina Eur:</t>
  </si>
  <si>
    <t>28 pirkimo dalies palyginamoji kaina Eur:</t>
  </si>
  <si>
    <t>27 pirkimo dalies palyginamoji kaina Eur:</t>
  </si>
  <si>
    <t>26 pirkimo dalies palyginamoji kaina Eur:</t>
  </si>
  <si>
    <t>25 pirkimo dalies palyginamoji kaina Eur:</t>
  </si>
  <si>
    <t>24 pirkimo dalies palyginamoji kaina Eur:</t>
  </si>
  <si>
    <t>23pirkimo dalies palyginamoji kaina Eur:</t>
  </si>
  <si>
    <t>22 pirkimo dalies palyginamoji kaina Eur:</t>
  </si>
  <si>
    <t>21 pirkimo dalies palyginamoji kaina Eur:</t>
  </si>
  <si>
    <t>20 pirkimo dalies palyginamoji kaina Eur:</t>
  </si>
  <si>
    <t>19 pirkimo dalies palyginamoji kaina Eur:</t>
  </si>
  <si>
    <t xml:space="preserve">                                                                                18  pirkimo dalies palyginamoji kaina Eur:</t>
  </si>
  <si>
    <t xml:space="preserve">                                                                                 17  pirkimo dalies palyginamoji kaina Eur:</t>
  </si>
  <si>
    <t xml:space="preserve">                                                                                 16 pirkimo dalies palyginamoji kaina Eur:</t>
  </si>
  <si>
    <t xml:space="preserve">                                                                                 14  pirkimo dalies palyginamoji kaina Eur:</t>
  </si>
  <si>
    <t xml:space="preserve">                                                                                 13  pirkimo dalies palyginamoji kaina Eur:</t>
  </si>
  <si>
    <t xml:space="preserve">                                                                                  12 pirkimo dalies palyginamoji kaina Eur:</t>
  </si>
  <si>
    <t xml:space="preserve">                                                                                15  pirkimo dalies palyginamoji kaina Eur:</t>
  </si>
  <si>
    <t xml:space="preserve">                                                                                 11 pirkimo dalies palyginamoji kaina Eur:</t>
  </si>
  <si>
    <t xml:space="preserve">                                                                                 10 pirkimo dalies palyginamoji kaina Eur:</t>
  </si>
  <si>
    <t>9 pirkimo dalies palyginamoji kaina Eur:</t>
  </si>
  <si>
    <t xml:space="preserve">                                                                                8 pirkimo dalies palyginamoji kaina Eur:</t>
  </si>
  <si>
    <t xml:space="preserve">                                                                                 7 pirkimo dalies palyginamoji kaina Eur:</t>
  </si>
  <si>
    <t xml:space="preserve">                                                                                 6 pirkimo dalies palyginamoji kaina Eur:</t>
  </si>
  <si>
    <t xml:space="preserve">                                                                                5  pirkimo dalies palyginamoji kaina Eur:</t>
  </si>
  <si>
    <t xml:space="preserve">                                                                                4  pirkimo dalies palyginamoji kaina Eur:</t>
  </si>
  <si>
    <t xml:space="preserve">                                                                                3 pirkimo dalies palyginamoji kaina Eur:</t>
  </si>
  <si>
    <t xml:space="preserve">                                                                                1 pirkimo dalies palyginamoji kaina Eur:</t>
  </si>
  <si>
    <t xml:space="preserve">                                                                                2 pirkimo dalies palyginamoji kaina Eur:</t>
  </si>
  <si>
    <r>
      <t>62. PIRKIMO DALIS - REAGENTAI IR PAPILDOMOS PRIEMONĖS PUSIAU AUTOMATINIAM ŠL</t>
    </r>
    <r>
      <rPr>
        <b/>
        <sz val="10"/>
        <color theme="1"/>
        <rFont val="Times New Roman"/>
        <family val="1"/>
        <charset val="186"/>
      </rPr>
      <t xml:space="preserve">APIMO  ANALIZATORIUI  URISYS 1100  (įstaigos nuosavybė) ir COBAS U411  3 vnt panaudai  arba lygiaverčiams COBAS U411 prietaisams (4vnt.) pagal panaudą, . Prietaisai dirbs skirtingais veiklos adresais. </t>
    </r>
  </si>
  <si>
    <t>300 vnt.</t>
  </si>
  <si>
    <t>16 500 vnt</t>
  </si>
  <si>
    <t>65.1  Reagentai bei papildomos priemonės imunohematologinių tyrimų sistemos analizatoriui stulpelinės agliutinacijos metodu (2vnt)  kartu su jais, turi būti pateiktos 4 rankinės centrifugos su inkubatoriais) panaudai</t>
  </si>
  <si>
    <t>66.  PIRKIMO DALIS - REAGENTAI BEI PAPILDOMOS PRIEMONĖS  pH, KRAUJO DUJŲ, ELEKTROLITŲ,  METABOLITŲ IR HEMATOKRITO TYRIMŲ SISTEMOS ANALIZATORIUI  ABL80 FLEX basic ( įstaigos nuosavybė) arba siūlyti lygiavertį prietaisą panaudai (1VNT.)</t>
  </si>
  <si>
    <r>
      <t>66.</t>
    </r>
    <r>
      <rPr>
        <b/>
        <sz val="10"/>
        <rFont val="Times New Roman"/>
        <family val="1"/>
        <charset val="186"/>
      </rPr>
      <t xml:space="preserve"> 2 Reikalavimai POCT pH, KRAUJO DUJŲ, ELEKTROLITŲ,  METABOLITŲ IR HEMATOKRITO TYRIMŲ SISTEMOS ANALIZATORIUI  (1 vnt. panaudai)</t>
    </r>
  </si>
  <si>
    <t xml:space="preserve">72  PIRKIMO DALIS -REAGENTAI BEI PAPILDOMOS PRIEMONĖS BIOCHEMINIŲ TYRIMŲ SISTEMOS ANALIZATORIUI "Quik Reag GO" (įstaigos nuosavybė) arba jam lygiaverčiui prietaisui pagal panaudą (1 vnt.) </t>
  </si>
  <si>
    <t>Rinkinys standartizuotam kraujavimo laikui nustatyti, Ivy metodu</t>
  </si>
  <si>
    <t>Antgaliai automatiniams dozatoriams (Gilson tipo)</t>
  </si>
  <si>
    <t>Oksidazė</t>
  </si>
  <si>
    <t xml:space="preserve">50 000 vnt. </t>
  </si>
  <si>
    <t>4500 vnt.</t>
  </si>
  <si>
    <t>1500 vnt.</t>
  </si>
  <si>
    <r>
      <rPr>
        <b/>
        <sz val="10"/>
        <color rgb="FFFF0000"/>
        <rFont val="Times New Roman"/>
        <family val="1"/>
        <charset val="186"/>
      </rPr>
      <t>Pagal pirkimo sąlygų 5.10.7. p.</t>
    </r>
    <r>
      <rPr>
        <b/>
        <sz val="10"/>
        <rFont val="Times New Roman"/>
        <family val="1"/>
        <charset val="186"/>
      </rPr>
      <t xml:space="preserve"> Siūlomos prekės tikslūs parametrai ir parametrą pagrindžiantis dokumento puslapis (dokumentacijoje tiksliai pažymimas techninis parametras)</t>
    </r>
  </si>
  <si>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</si>
  <si>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</si>
  <si>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</si>
  <si>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</si>
  <si>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</si>
  <si>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</si>
  <si>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</si>
  <si>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</si>
  <si>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</si>
  <si>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</si>
  <si>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</si>
  <si>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</si>
  <si>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</si>
  <si>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</si>
  <si>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</si>
  <si>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</si>
  <si>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</si>
  <si>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</si>
  <si>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</si>
  <si>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</si>
  <si>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</si>
  <si>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</si>
  <si>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</si>
  <si>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Sterili pakuotė  po vieną; tamponas dengtas nailono pluoštu (pagal Flocked technologiją); LIM sultinys</t>
  </si>
  <si>
    <r>
      <t xml:space="preserve">diskas A gr. Streptococcus </t>
    </r>
    <r>
      <rPr>
        <sz val="11"/>
        <rFont val="Times New Roman"/>
        <family val="1"/>
        <charset val="186"/>
      </rPr>
      <t>b haemolyticus identifikavimui.</t>
    </r>
  </si>
  <si>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</si>
  <si>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</si>
  <si>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</si>
  <si>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</si>
  <si>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</si>
  <si>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</si>
  <si>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</si>
  <si>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</si>
  <si>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</si>
  <si>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</si>
  <si>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</si>
  <si>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</si>
  <si>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</si>
  <si>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</si>
  <si>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</si>
  <si>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</si>
  <si>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</si>
  <si>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</si>
  <si>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</si>
  <si>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</si>
  <si>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</si>
  <si>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r>
      <t>63.</t>
    </r>
    <r>
      <rPr>
        <b/>
        <sz val="10"/>
        <rFont val="Times New Roman"/>
        <family val="1"/>
        <charset val="186"/>
      </rPr>
      <t xml:space="preserve"> 2 Reikalavimai automatinei šlapimo dalelių (MIKROSKOPIJOS) analizavimo sistemai  (2 vnt. panaudai)</t>
    </r>
  </si>
  <si>
    <r>
      <t>67.</t>
    </r>
    <r>
      <rPr>
        <b/>
        <sz val="10"/>
        <rFont val="Times New Roman"/>
        <family val="1"/>
        <charset val="186"/>
      </rPr>
      <t xml:space="preserve"> 2 Reikalavimai KRAUJO DUJŲ, RŪGŠČIŲ-ŠARMŲ PUSIAUSVYROS, INTENSYVIOS PRIEŽIŪROS LABORATORINIŲ RODIKLIŲ SISTEMOS KLASIKINĖS TECHNOLOGIJOS LABORATORINIAM ANALIZATORIUI  (2 vnt. panaudai)</t>
    </r>
  </si>
  <si>
    <r>
      <t>68.</t>
    </r>
    <r>
      <rPr>
        <b/>
        <sz val="10"/>
        <rFont val="Times New Roman"/>
        <family val="1"/>
        <charset val="186"/>
      </rPr>
      <t xml:space="preserve"> 2 Reikalavimai  ANALIZATORIUI KRAUJO DUJŲ, ELEKTROLITŲ,  METABOLITŲ  TYRIMAMS   (2 vnt. panaudai)</t>
    </r>
  </si>
  <si>
    <r>
      <t>69.</t>
    </r>
    <r>
      <rPr>
        <b/>
        <sz val="10"/>
        <rFont val="Times New Roman"/>
        <family val="1"/>
        <charset val="186"/>
      </rPr>
      <t xml:space="preserve"> 2 Reikalavimai EKSTRINIŲ, ITIN SKUBIŲ, KRITINIŲ LIGŲ, IMUNOLOGINIŲ TYRIMŲ, BE MĖGINIO PARUOŠIMO FUNKCIJOS, PILNAI AUTOMATINISAM, POCT SISTEMOS ANALIZATORIUI 2 vnt skirtingais veiklos adresais  (2 vnt. panaudai)</t>
    </r>
  </si>
  <si>
    <r>
      <t>70 PIRKIMO DALIS - DIAGNOSTINIAI REAGENTAI, KALIBRACINĖS IR KONTROLINĖS MEDŽIAGOS, PAPILDOMOS PRIEMONĖS DARBUI SU AUTOMATINIU BIOCHEMINIU ANALIZATORIUMI "VITROS 350" IR AUTOMATINE INTEGRUOTA KLINIKINĖS CHEMIJOS IR  IMUNOCHEMINIŲ TYRIMŲ ANALIZINE SISTEMA "VITROS 5600" (įstaigos nuosavybė),</t>
    </r>
    <r>
      <rPr>
        <b/>
        <sz val="10"/>
        <rFont val="Times New Roman1"/>
        <charset val="186"/>
      </rPr>
      <t xml:space="preserve"> suteikiant antrą tokią pat integruotą sistemą arba jiems lygiaverčią pagal panaudą</t>
    </r>
    <r>
      <rPr>
        <b/>
        <sz val="10"/>
        <rFont val="Times New Roman1"/>
      </rPr>
      <t>, ne senesniems negu 3 metai nuo pagaminimo datos, viso (1 biocheminis + 2 integruotos sistemos)</t>
    </r>
  </si>
  <si>
    <t>71.2 REIKALAVIMAI  BIOCHEMINIŲ TYRIMŲ ANALIZATORIUI (1 vnt.  panaudai)</t>
  </si>
  <si>
    <t>72.2 REIKALAVIMAI  BIOCHEMINIŲ TYRIMŲ SISTEMOS ANALIZATORIUI PANAUDAI (1 vnt. panaudai)</t>
  </si>
  <si>
    <t>73.2 REIKALAVIMAI  ELEKTROLITŲ TYRIMŲ SISTEMOS ANALIZATORIUI (1 vnt. panaudai)</t>
  </si>
  <si>
    <r>
      <t xml:space="preserve">74.2 </t>
    </r>
    <r>
      <rPr>
        <b/>
        <sz val="10"/>
        <rFont val="Times New Roman"/>
        <family val="1"/>
        <charset val="186"/>
      </rPr>
      <t>Reikalavimai REIKALAVIMAI  BIOCHEMINIAM AUTOMATINIAM   ANALIZATORIUI (2 vnt. panaudai)</t>
    </r>
  </si>
  <si>
    <r>
      <t xml:space="preserve">75.2 </t>
    </r>
    <r>
      <rPr>
        <b/>
        <sz val="10"/>
        <rFont val="Times New Roman"/>
        <family val="1"/>
        <charset val="186"/>
      </rPr>
      <t>Reikalavimai AUTOMATINIAM IMUNOCHEMINIŲ TYRIMŲ ANALIZATORIUI  (2 vnt. panaudai)</t>
    </r>
  </si>
  <si>
    <t>76.2 REIKALAVIMAI  GLIUKOZĖS TYRIMŲ  ANALIZATORIUI PANAUDAI</t>
  </si>
  <si>
    <t>77.2 REIKALAVIMAI  GLIUKOZĖS TYRIMŲ  ANALIZATORIUI PANAUDAI</t>
  </si>
  <si>
    <t>78.2 REIKALAVIMAI   GLIKOZILINTO HEMOGLOBINO NUSTATYMUI AUTOMATINIUI ANALIZATORIUI (1 vnt. panaudai)</t>
  </si>
  <si>
    <t>Vertinama diferencijuojamų rūšių kiekis, spalvinio pokyčio kokybė, augimo greitis. Pateikti spalvotus vaizdus.</t>
  </si>
  <si>
    <t>Subtiekimo sutartis, ketinimų protokolas, preliminarios sutartys ar kiti dokumentai, patvirtinantys, kad laimėjus pirkimą tiekėjui bus prieinami kitų ūkio subjektų ištekliai (jei pasitelkiami kvalifikacijos atitikimui)</t>
  </si>
  <si>
    <t>Ne mažiau kaip 0,6-33,3 mmol/ l</t>
  </si>
  <si>
    <t>Tikslumas pagal EN ISO 15197 –  95% visos matuotos gliukozės vertės turi būti ne daugiau kaip ±0,83 mmol/l esant 5,55mmol/l etaloninėms gliukozės koncentracijoms</t>
  </si>
  <si>
    <t>Kapiliarinis kraujas, ne daugiau kaip 0,75 µL.</t>
  </si>
  <si>
    <t>4.1 Kraujo tyrimų parametrai:  leukocitai,  limfocitai (# ir %), monocitai (# ir %), neutrofilai (# ir %), bazofilai (# ir %), eozinofilai (# ir %), nesubrendę granuliocitai (# ir %),  eritrocitai, hemoglobinas, hematokritas, vidutinis eritrocito tūris, vidutinis hemoglobino kiekis eritrocite, vidutinė hemoglobino koncentracija eritrocite, eritrocito dydžio variacijos koeficientas, eritrocitų dydžio standartinis nuokrypis,  trombocitai,  trombokritas,  trombocitų pasiskirstymo plotis ,  vidutinis trombocito tūris , didelių trombocitų santykis. 4.2 Kūno skysčių tyrimų parametai:  leukocitai, eritrocitai, mononuklearinių ląstalių kiekis absoliučiais skaičiais ir procentais, polimorfonuklearinių ląstelių kiekis absoliučiais skaičiais ir procentais.</t>
  </si>
  <si>
    <t xml:space="preserve">WBC: CV ≤ 2%; RBC: CV ≤1,5%; HGB: CV ≤ 1,5%; PLT: CV ≤ 5%; MCV: CV ≤ 1%. </t>
  </si>
  <si>
    <t>Uždaras, su dangteliu</t>
  </si>
  <si>
    <t xml:space="preserve">Uždaras, su dangteliu </t>
  </si>
  <si>
    <t xml:space="preserve"> REAGENTAI IR PAPILDOMOS PRIEMONĖS  LABORATORINIAMS TYRIMAMS </t>
  </si>
  <si>
    <t>REAGENTŲ BEI PAPILDOMŲ PRIEMONIŲ PAVADINIMAI, PRELIMINARŪS KIEKIAI IR ĮKAINIAI</t>
  </si>
  <si>
    <t xml:space="preserve">         Techninė specifikacija ir pasiūlymo forma</t>
  </si>
  <si>
    <t>Dengiamieji stikliukai  24 x 24 mm</t>
  </si>
  <si>
    <t>Objektyviniai stikliukai, šlifuotu galu 76 x 26 mm</t>
  </si>
  <si>
    <t>40 000 vnt.</t>
  </si>
  <si>
    <t xml:space="preserve">35 000 vnt. </t>
  </si>
  <si>
    <t>1 pak. - 2 500 vnt.</t>
  </si>
  <si>
    <t>Gamintojas, prekės katalogo numeris</t>
  </si>
  <si>
    <t>Biosigma; VBS653/A</t>
  </si>
  <si>
    <t>Biosigma; VBS637</t>
  </si>
  <si>
    <t>1 pak. - 2000 vnt.</t>
  </si>
  <si>
    <t>VWR; 631-1076</t>
  </si>
  <si>
    <t>VWR; 631-1510</t>
  </si>
  <si>
    <t>VWR; 631-0735</t>
  </si>
  <si>
    <t>VWR; 631-0736</t>
  </si>
  <si>
    <t>grainer</t>
  </si>
  <si>
    <t>1 pak. - 150 vnt.</t>
  </si>
  <si>
    <t>Real Life Science Solutions (Ispanija); RPP1000</t>
  </si>
  <si>
    <t>Biosigma; BSV121</t>
  </si>
  <si>
    <t>10 x 1000 vnt.</t>
  </si>
  <si>
    <t>BRAND; 705882</t>
  </si>
  <si>
    <t>BRAND; 705880</t>
  </si>
  <si>
    <t>BRAND; 705874</t>
  </si>
  <si>
    <t>BRAND; 705873</t>
  </si>
  <si>
    <t>BRAND; 705878</t>
  </si>
  <si>
    <t>Vilnius</t>
  </si>
  <si>
    <t>UAB "BIOEKSMA"</t>
  </si>
  <si>
    <t>Ukmergės g. 364-20, LT-14188, Vilnius, Lietuva</t>
  </si>
  <si>
    <t>LT100001556016</t>
  </si>
  <si>
    <t>LT597044060004724488, AB SEB bankas, 70440</t>
  </si>
  <si>
    <t>Anna Ulevič</t>
  </si>
  <si>
    <t>+3706 980 72 43                                                                                           anna.ulevic@bioeksma.lt</t>
  </si>
  <si>
    <t>Direktorius Ramūnas Diliautas</t>
  </si>
  <si>
    <t>Vadybininkė Anna Ulevič                                                                                               Tel. +3706 980 72 43                                                                    anna.ulevic@bioeksma.lt</t>
  </si>
  <si>
    <t>CellaVision; 361520-0000</t>
  </si>
  <si>
    <t>4x240 ml</t>
  </si>
  <si>
    <t>Biosigma; BSV137</t>
  </si>
  <si>
    <t>100 vnt. (supakuoptos po 5 vnt.)</t>
  </si>
  <si>
    <t>Biosigma; BSV136</t>
  </si>
  <si>
    <t>1 pak. - 500 vnt.</t>
  </si>
  <si>
    <t>Biosigma; BSV135</t>
  </si>
  <si>
    <t>1 pak. - 1000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</si>
</sst>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124">
    <font>
      <sz val="9"/>
      <color theme="1"/>
      <name val="Times New Roman"/>
      <family val="1"/>
      <charset val="186"/>
    </font>
    <font>
      <sz val="10"/>
      <name val="Times New Roman1"/>
    </font>
    <font>
      <b/>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sz val="11"/>
      <name val="Calibri"/>
      <family val="1"/>
      <charset val="186"/>
      <scheme val="minor"/>
    </font>
    <font>
      <b/>
      <sz val="11"/>
      <name val="Calibri"/>
      <family val="1"/>
      <charset val="186"/>
      <scheme val="minor"/>
    </font>
    <font>
      <i/>
      <sz val="10"/>
      <name val="Times New Roman"/>
      <family val="1"/>
      <charset val="186"/>
    </font>
    <font>
      <sz val="11"/>
      <name val="Times New Roman"/>
      <family val="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1"/>
      <color rgb="FF00B050"/>
      <name val="Calibri"/>
      <family val="2"/>
      <charset val="186"/>
    </font>
    <font>
      <sz val="10"/>
      <name val="Times New Roman"/>
      <family val="1"/>
    </font>
    <font>
      <b/>
      <sz val="10"/>
      <name val="Times New Roman"/>
      <family val="1"/>
    </font>
    <font>
      <sz val="11"/>
      <name val="Arial1"/>
    </font>
    <font>
      <i/>
      <sz val="10"/>
      <name val="Times New Roman1"/>
    </font>
    <font>
      <b/>
      <sz val="11"/>
      <name val="Calibri"/>
      <family val="2"/>
      <charset val="186"/>
      <scheme val="minor"/>
    </font>
    <font>
      <b/>
      <sz val="11"/>
      <name val="Times New Roman"/>
      <family val="1"/>
      <charset val="186"/>
    </font>
    <font>
      <b/>
      <sz val="10"/>
      <name val="Times New Roman1"/>
      <charset val="186"/>
    </font>
    <font>
      <u/>
      <sz val="10"/>
      <name val="Times New Roman"/>
      <family val="1"/>
      <charset val="186"/>
    </font>
    <font>
      <sz val="11"/>
      <color theme="9" tint="-0.249977111117893"/>
      <name val="Calibri"/>
      <family val="2"/>
      <charset val="186"/>
      <scheme val="minor"/>
    </font>
    <font>
      <sz val="11"/>
      <color theme="9"/>
      <name val="Calibri"/>
      <family val="2"/>
      <charset val="186"/>
      <scheme val="minor"/>
    </font>
    <font>
      <sz val="10"/>
      <color rgb="FF000000"/>
      <name val="Times New Roman1"/>
    </font>
    <font>
      <b/>
      <i/>
      <sz val="10"/>
      <name val="Times New Roman1"/>
    </font>
    <font>
      <sz val="11"/>
      <name val="Calibri"/>
      <family val="2"/>
      <charset val="186"/>
    </font>
    <font>
      <sz val="10"/>
      <name val="Times New Roman2"/>
      <charset val="186"/>
    </font>
    <font>
      <sz val="8"/>
      <name val="Times New Roman1"/>
      <charset val="186"/>
    </font>
    <font>
      <sz val="11"/>
      <name val="Times New Roman"/>
      <family val="1"/>
    </font>
    <font>
      <i/>
      <sz val="10"/>
      <name val="Times New Roman"/>
      <family val="1"/>
    </font>
    <font>
      <b/>
      <sz val="11"/>
      <name val="Times New Roman"/>
      <family val="1"/>
    </font>
    <font>
      <sz val="11"/>
      <name val="Times New Roman1"/>
      <charset val="186"/>
    </font>
    <font>
      <sz val="10"/>
      <name val="Calibri"/>
      <family val="2"/>
      <charset val="186"/>
      <scheme val="minor"/>
    </font>
    <font>
      <b/>
      <sz val="10"/>
      <color rgb="FFFF0000"/>
      <name val="Times New Roman1"/>
    </font>
    <font>
      <b/>
      <sz val="9"/>
      <name val="Times New Roman"/>
      <family val="1"/>
      <charset val="186"/>
    </font>
    <font>
      <sz val="9"/>
      <color theme="1"/>
      <name val="Times New Roman"/>
      <family val="1"/>
      <charset val="186"/>
    </font>
    <font>
      <sz val="11"/>
      <color rgb="FF000000"/>
      <name val="Times New Roman"/>
      <family val="1"/>
    </font>
    <font>
      <sz val="9"/>
      <color indexed="8"/>
      <name val="Times New Roman"/>
      <family val="1"/>
      <charset val="186"/>
    </font>
    <font>
      <sz val="9"/>
      <name val="Times New Roman"/>
      <family val="1"/>
      <charset val="186"/>
    </font>
    <font>
      <b/>
      <sz val="9"/>
      <color indexed="8"/>
      <name val="Times New Roman"/>
      <family val="1"/>
      <charset val="186"/>
    </font>
    <font>
      <sz val="10"/>
      <color indexed="8"/>
      <name val="Arial"/>
      <family val="2"/>
      <charset val="186"/>
    </font>
    <font>
      <sz val="9"/>
      <color indexed="8"/>
      <name val="Times New Roman1"/>
      <charset val="186"/>
    </font>
    <font>
      <sz val="9"/>
      <color rgb="FFFF0000"/>
      <name val="Times New Roman"/>
      <family val="1"/>
      <charset val="186"/>
    </font>
    <font>
      <b/>
      <sz val="10"/>
      <color indexed="8"/>
      <name val="Times New Roman"/>
      <family val="1"/>
    </font>
    <font>
      <b/>
      <sz val="10"/>
      <color indexed="8"/>
      <name val="Times New Roman"/>
      <family val="1"/>
      <charset val="186"/>
    </font>
    <font>
      <sz val="10"/>
      <color rgb="FF000000"/>
      <name val="Times New Roman"/>
      <family val="1"/>
    </font>
    <font>
      <sz val="9"/>
      <name val="Arial"/>
      <family val="2"/>
      <charset val="186"/>
    </font>
    <font>
      <b/>
      <sz val="9"/>
      <color indexed="18"/>
      <name val="Times New Roman"/>
      <family val="1"/>
      <charset val="186"/>
    </font>
    <font>
      <i/>
      <sz val="9"/>
      <name val="Times New Roman"/>
      <family val="1"/>
      <charset val="186"/>
    </font>
    <font>
      <i/>
      <sz val="9"/>
      <name val="Times New Roman"/>
      <family val="1"/>
      <charset val="1"/>
    </font>
    <font>
      <b/>
      <i/>
      <sz val="9"/>
      <name val="Times New Roman"/>
      <family val="1"/>
      <charset val="1"/>
    </font>
    <font>
      <sz val="9"/>
      <color indexed="8"/>
      <name val="Calibri"/>
      <family val="2"/>
      <charset val="186"/>
    </font>
    <font>
      <i/>
      <sz val="9"/>
      <color indexed="8"/>
      <name val="Times New Roman"/>
      <family val="1"/>
      <charset val="186"/>
    </font>
    <font>
      <b/>
      <sz val="9"/>
      <name val="Times New Roman"/>
      <family val="1"/>
    </font>
    <font>
      <sz val="9"/>
      <name val="Arial1"/>
      <charset val="186"/>
    </font>
    <font>
      <sz val="9"/>
      <color indexed="10"/>
      <name val="Times New Roman"/>
      <family val="1"/>
      <charset val="186"/>
    </font>
    <font>
      <sz val="9"/>
      <color indexed="8"/>
      <name val="Times New Roman"/>
      <family val="1"/>
    </font>
    <font>
      <b/>
      <sz val="9"/>
      <color indexed="8"/>
      <name val="Times New Roman"/>
      <family val="1"/>
      <charset val="1"/>
    </font>
    <font>
      <sz val="9"/>
      <color indexed="8"/>
      <name val="Times New Roman"/>
      <family val="1"/>
      <charset val="1"/>
    </font>
    <font>
      <b/>
      <i/>
      <sz val="9"/>
      <color indexed="8"/>
      <name val="Times New Roman"/>
      <family val="1"/>
      <charset val="186"/>
    </font>
    <font>
      <sz val="11"/>
      <color indexed="8"/>
      <name val="Calibri"/>
      <family val="2"/>
      <charset val="1"/>
    </font>
    <font>
      <i/>
      <sz val="9"/>
      <color indexed="18"/>
      <name val="Times New Roman"/>
      <family val="1"/>
      <charset val="186"/>
    </font>
    <font>
      <b/>
      <sz val="9"/>
      <color indexed="8"/>
      <name val="Times New Roman1"/>
      <charset val="186"/>
    </font>
    <font>
      <sz val="9"/>
      <name val="Times New Roman1"/>
      <charset val="186"/>
    </font>
    <font>
      <sz val="9"/>
      <name val="Times New Roman"/>
      <family val="1"/>
      <charset val="1"/>
    </font>
    <font>
      <i/>
      <sz val="9"/>
      <color indexed="8"/>
      <name val="Times New Roman1"/>
      <charset val="186"/>
    </font>
    <font>
      <b/>
      <sz val="9"/>
      <name val="Times New Roman1"/>
      <charset val="186"/>
    </font>
    <font>
      <b/>
      <i/>
      <sz val="9"/>
      <name val="Times New Roman"/>
      <family val="1"/>
      <charset val="186"/>
    </font>
    <font>
      <sz val="11"/>
      <color rgb="FF9C5700"/>
      <name val="Calibri"/>
      <family val="2"/>
      <charset val="186"/>
      <scheme val="minor"/>
    </font>
    <font>
      <strike/>
      <sz val="10"/>
      <color rgb="FFFF0000"/>
      <name val="Times New Roman"/>
      <family val="1"/>
      <charset val="186"/>
    </font>
    <font>
      <sz val="11"/>
      <color rgb="FFC00000"/>
      <name val="Calibri"/>
      <family val="2"/>
      <charset val="186"/>
      <scheme val="minor"/>
    </font>
    <font>
      <sz val="11"/>
      <color theme="1"/>
      <name val="Times New Roman"/>
      <family val="1"/>
    </font>
    <font>
      <sz val="9"/>
      <name val="Times New Roman"/>
      <family val="1"/>
    </font>
    <font>
      <sz val="10"/>
      <name val="Arial"/>
      <family val="2"/>
    </font>
    <font>
      <i/>
      <sz val="8"/>
      <color indexed="8"/>
      <name val="Times New Roman"/>
      <family val="1"/>
    </font>
    <font>
      <b/>
      <i/>
      <sz val="8"/>
      <color indexed="8"/>
      <name val="Times New Roman"/>
      <family val="1"/>
    </font>
    <font>
      <sz val="10"/>
      <color rgb="FFFF0000"/>
      <name val="Times New Roman"/>
      <family val="1"/>
    </font>
    <font>
      <sz val="10"/>
      <color theme="1"/>
      <name val="Times New Roman"/>
      <family val="1"/>
    </font>
    <font>
      <b/>
      <sz val="10"/>
      <color rgb="FF000000"/>
      <name val="Times New Roman"/>
      <family val="1"/>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0"/>
      <color rgb="FF00B050"/>
      <name val="Times New Roman"/>
      <family val="1"/>
      <charset val="186"/>
    </font>
    <font>
      <b/>
      <sz val="11"/>
      <name val="Times New Roman1"/>
      <charset val="186"/>
    </font>
    <font>
      <sz val="11"/>
      <color rgb="FF000000"/>
      <name val="Times New Roman1"/>
    </font>
    <font>
      <sz val="11"/>
      <color rgb="FF000000"/>
      <name val="Arial1"/>
    </font>
    <font>
      <b/>
      <sz val="12"/>
      <name val="Times New Roman1"/>
      <charset val="186"/>
    </font>
    <font>
      <vertAlign val="subscript"/>
      <sz val="10"/>
      <name val="Times New Roman"/>
      <family val="1"/>
    </font>
    <font>
      <b/>
      <sz val="11"/>
      <color rgb="FF000000"/>
      <name val="Times New Roman"/>
      <family val="1"/>
      <charset val="186"/>
    </font>
    <font>
      <sz val="11"/>
      <color rgb="FF000000"/>
      <name val="Times New Roman"/>
      <family val="1"/>
      <charset val="186"/>
    </font>
    <font>
      <sz val="11"/>
      <name val="Arial1"/>
      <charset val="186"/>
    </font>
    <font>
      <b/>
      <sz val="10"/>
      <color theme="1"/>
      <name val="Times New Roman"/>
      <family val="1"/>
      <charset val="186"/>
    </font>
    <font>
      <sz val="9"/>
      <color theme="1"/>
      <name val="Arial"/>
      <family val="2"/>
      <charset val="186"/>
    </font>
    <font>
      <b/>
      <sz val="9"/>
      <color theme="1"/>
      <name val="Times New Roman"/>
      <family val="1"/>
      <charset val="186"/>
    </font>
    <font>
      <sz val="9"/>
      <color rgb="FF000000"/>
      <name val="Times New Roman"/>
      <family val="1"/>
      <charset val="186"/>
    </font>
    <font>
      <b/>
      <sz val="9"/>
      <color rgb="FF000080"/>
      <name val="Times New Roman"/>
      <family val="1"/>
      <charset val="186"/>
    </font>
    <font>
      <b/>
      <sz val="9"/>
      <color rgb="FF000000"/>
      <name val="Times New Roman"/>
      <family val="1"/>
      <charset val="186"/>
    </font>
    <font>
      <b/>
      <sz val="9"/>
      <color rgb="FFFF0000"/>
      <name val="Times New Roman"/>
      <family val="1"/>
      <charset val="186"/>
    </font>
    <font>
      <sz val="9"/>
      <color rgb="FF000000"/>
      <name val="Arial1"/>
    </font>
    <font>
      <sz val="9"/>
      <color theme="1"/>
      <name val="Times"/>
    </font>
    <font>
      <sz val="9"/>
      <color theme="1"/>
      <name val="Arial1"/>
    </font>
    <font>
      <sz val="9"/>
      <color rgb="FFFF0000"/>
      <name val="Arial1"/>
    </font>
    <font>
      <b/>
      <sz val="10"/>
      <name val="Times New Roman1"/>
      <family val="1"/>
      <charset val="186"/>
    </font>
    <font>
      <sz val="10"/>
      <color theme="1"/>
      <name val="Times New Roman"/>
      <family val="1"/>
      <charset val="186"/>
    </font>
    <font>
      <sz val="10"/>
      <color rgb="FFFF0000"/>
      <name val="Times New Roman"/>
      <family val="1"/>
      <charset val="186"/>
    </font>
    <font>
      <b/>
      <sz val="10"/>
      <color rgb="FFFF0000"/>
      <name val="Times New Roman"/>
      <family val="1"/>
    </font>
    <font>
      <sz val="9"/>
      <color rgb="FFFF0000"/>
      <name val="Times New Roman"/>
      <family val="1"/>
    </font>
    <font>
      <b/>
      <sz val="10"/>
      <color rgb="FFFF0000"/>
      <name val="Times New Roman"/>
      <family val="1"/>
      <charset val="186"/>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
      <u/>
      <sz val="9"/>
      <color theme="10"/>
      <name val="Times New Roman"/>
      <family val="1"/>
      <charset val="186"/>
    </font>
    <font>
      <sz val="8"/>
      <name val="Times New Roman"/>
      <family val="1"/>
      <charset val="186"/>
    </font>
    <font>
      <u/>
      <sz val="10"/>
      <color theme="10"/>
      <name val="Times New Roman"/>
      <family val="1"/>
      <charset val="186"/>
    </font>
  </fonts>
  <fills count="21">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EB9C"/>
      </patternFill>
    </fill>
    <fill>
      <patternFill patternType="solid">
        <fgColor theme="0"/>
        <bgColor theme="0"/>
      </patternFill>
    </fill>
    <fill>
      <patternFill patternType="solid">
        <fgColor theme="0"/>
        <bgColor rgb="FFFEF2CB"/>
      </patternFill>
    </fill>
    <fill>
      <patternFill patternType="solid">
        <fgColor theme="0"/>
        <bgColor rgb="FFFFFFFF"/>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lightDown">
        <bgColor theme="0"/>
      </patternFill>
    </fill>
    <fill>
      <patternFill patternType="solid">
        <fgColor theme="9" tint="0.39997558519241921"/>
        <bgColor indexed="64"/>
      </patternFill>
    </fill>
    <fill>
      <patternFill patternType="lightDown"/>
    </fill>
    <fill>
      <patternFill patternType="lightDown">
        <fgColor auto="1"/>
        <bgColor theme="0"/>
      </patternFill>
    </fill>
    <fill>
      <patternFill patternType="lightDown">
        <fgColor indexed="26"/>
        <bgColor theme="0"/>
      </patternFill>
    </fill>
    <fill>
      <patternFill patternType="lightDown">
        <fgColor rgb="FFFFFFFF"/>
        <bgColor theme="0"/>
      </patternFill>
    </fill>
    <fill>
      <patternFill patternType="lightDown">
        <fgColor theme="1"/>
        <bgColor theme="0"/>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8"/>
      </bottom>
      <diagonal/>
    </border>
    <border>
      <left style="thin">
        <color indexed="8"/>
      </left>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8"/>
      </left>
      <right/>
      <top style="thin">
        <color indexed="8"/>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8"/>
      </left>
      <right/>
      <top/>
      <bottom style="thin">
        <color indexed="64"/>
      </bottom>
      <diagonal/>
    </border>
    <border>
      <left style="thin">
        <color indexed="8"/>
      </left>
      <right/>
      <top style="thin">
        <color indexed="64"/>
      </top>
      <bottom/>
      <diagonal/>
    </border>
    <border>
      <left style="thin">
        <color indexed="8"/>
      </left>
      <right/>
      <top/>
      <bottom style="thin">
        <color indexed="8"/>
      </bottom>
      <diagonal/>
    </border>
    <border>
      <left/>
      <right/>
      <top/>
      <bottom style="thin">
        <color rgb="FF000000"/>
      </bottom>
      <diagonal/>
    </border>
    <border>
      <left/>
      <right style="thin">
        <color indexed="64"/>
      </right>
      <top style="thin">
        <color rgb="FF000000"/>
      </top>
      <bottom/>
      <diagonal/>
    </border>
    <border>
      <left style="thin">
        <color indexed="8"/>
      </left>
      <right style="thin">
        <color indexed="64"/>
      </right>
      <top style="thin">
        <color indexed="8"/>
      </top>
      <bottom style="thin">
        <color indexed="64"/>
      </bottom>
      <diagonal/>
    </border>
    <border>
      <left style="thin">
        <color rgb="FF000000"/>
      </left>
      <right/>
      <top/>
      <bottom/>
      <diagonal/>
    </border>
    <border>
      <left style="medium">
        <color indexed="8"/>
      </left>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bottom style="thin">
        <color indexed="8"/>
      </bottom>
      <diagonal/>
    </border>
  </borders>
  <cellStyleXfs count="10">
    <xf numFmtId="0" fontId="0" fillId="0" borderId="0"/>
    <xf numFmtId="0" fontId="12" fillId="0" borderId="0" applyBorder="0" applyProtection="0"/>
    <xf numFmtId="0" fontId="44" fillId="0" borderId="0" applyNumberFormat="0" applyBorder="0" applyProtection="0"/>
    <xf numFmtId="0" fontId="44" fillId="0" borderId="0" applyNumberFormat="0" applyBorder="0" applyProtection="0"/>
    <xf numFmtId="0" fontId="29" fillId="0" borderId="0"/>
    <xf numFmtId="0" fontId="64" fillId="0" borderId="0"/>
    <xf numFmtId="0" fontId="72" fillId="4" borderId="0" applyNumberFormat="0" applyBorder="0" applyAlignment="0" applyProtection="0"/>
    <xf numFmtId="0" fontId="77" fillId="0" borderId="0"/>
    <xf numFmtId="0" fontId="90" fillId="0" borderId="0"/>
    <xf numFmtId="0" fontId="121" fillId="0" borderId="0" applyNumberFormat="0" applyFill="0" applyBorder="0" applyAlignment="0" applyProtection="0"/>
  </cellStyleXfs>
  <cellXfs count="1294">
    <xf numFmtId="0" fontId="0" fillId="0" borderId="0" xfId="0"/>
    <xf numFmtId="0" fontId="6" fillId="2" borderId="0" xfId="0" applyFont="1" applyFill="1"/>
    <xf numFmtId="0" fontId="15" fillId="2" borderId="0" xfId="0" applyFont="1" applyFill="1"/>
    <xf numFmtId="0" fontId="14" fillId="2" borderId="0" xfId="0" applyFont="1" applyFill="1"/>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1" fillId="2" borderId="0" xfId="0" applyFont="1" applyFill="1"/>
    <xf numFmtId="0" fontId="6" fillId="2" borderId="0" xfId="0" applyFont="1" applyFill="1" applyAlignment="1">
      <alignment vertical="center"/>
    </xf>
    <xf numFmtId="0" fontId="6" fillId="2" borderId="0" xfId="0" applyFont="1" applyFill="1" applyAlignment="1">
      <alignment vertical="top" wrapText="1"/>
    </xf>
    <xf numFmtId="49" fontId="6"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4" fillId="2" borderId="0" xfId="0" applyFont="1" applyFill="1"/>
    <xf numFmtId="0" fontId="13" fillId="2" borderId="0" xfId="0" applyFont="1" applyFill="1"/>
    <xf numFmtId="0" fontId="50" fillId="2" borderId="0" xfId="0" applyFont="1" applyFill="1"/>
    <xf numFmtId="0" fontId="41" fillId="2" borderId="0" xfId="0" applyFont="1" applyFill="1"/>
    <xf numFmtId="0" fontId="45" fillId="2" borderId="0" xfId="0" applyFont="1" applyFill="1"/>
    <xf numFmtId="0" fontId="42" fillId="2" borderId="0" xfId="0" applyFont="1" applyFill="1"/>
    <xf numFmtId="0" fontId="0" fillId="2" borderId="0" xfId="0" applyFill="1"/>
    <xf numFmtId="0" fontId="67" fillId="2" borderId="0" xfId="0" applyFont="1" applyFill="1"/>
    <xf numFmtId="0" fontId="58" fillId="2" borderId="0" xfId="0" applyFont="1" applyFill="1"/>
    <xf numFmtId="0" fontId="45" fillId="2" borderId="0" xfId="0" applyFont="1" applyFill="1" applyAlignment="1">
      <alignment vertical="center"/>
    </xf>
    <xf numFmtId="0" fontId="50" fillId="3" borderId="0" xfId="0" applyFont="1" applyFill="1"/>
    <xf numFmtId="0" fontId="4" fillId="2" borderId="0" xfId="0" applyFont="1" applyFill="1" applyAlignment="1">
      <alignment horizontal="center" vertical="center"/>
    </xf>
    <xf numFmtId="0" fontId="45" fillId="3" borderId="0" xfId="0" applyFont="1" applyFill="1"/>
    <xf numFmtId="0" fontId="67" fillId="3" borderId="0" xfId="0" applyFont="1" applyFill="1"/>
    <xf numFmtId="0" fontId="1" fillId="2" borderId="0" xfId="0" applyFont="1" applyFill="1" applyAlignment="1">
      <alignment horizontal="center" vertical="center"/>
    </xf>
    <xf numFmtId="0" fontId="6" fillId="2" borderId="1" xfId="0" applyFont="1" applyFill="1" applyBorder="1" applyAlignment="1">
      <alignment horizontal="left" vertical="top" wrapText="1"/>
    </xf>
    <xf numFmtId="0" fontId="42" fillId="3" borderId="0" xfId="0" applyFont="1" applyFill="1"/>
    <xf numFmtId="0" fontId="16" fillId="2" borderId="0" xfId="0" applyFont="1" applyFill="1"/>
    <xf numFmtId="0" fontId="5" fillId="2" borderId="0" xfId="0" applyFont="1" applyFill="1" applyAlignment="1">
      <alignment vertical="top" wrapText="1"/>
    </xf>
    <xf numFmtId="0" fontId="25" fillId="2" borderId="0" xfId="0" applyFont="1" applyFill="1"/>
    <xf numFmtId="0" fontId="3" fillId="2" borderId="0" xfId="0" applyFont="1" applyFill="1" applyAlignment="1">
      <alignment vertical="top" wrapText="1"/>
    </xf>
    <xf numFmtId="0" fontId="26" fillId="2" borderId="0" xfId="0" applyFont="1" applyFill="1"/>
    <xf numFmtId="0" fontId="4" fillId="0" borderId="0" xfId="0" applyFont="1"/>
    <xf numFmtId="0" fontId="74" fillId="0" borderId="0" xfId="0" applyFont="1"/>
    <xf numFmtId="0" fontId="13" fillId="0" borderId="0" xfId="0" applyFont="1"/>
    <xf numFmtId="0" fontId="75" fillId="2" borderId="0" xfId="0" applyFont="1" applyFill="1"/>
    <xf numFmtId="0" fontId="84" fillId="2" borderId="0" xfId="0" applyFont="1" applyFill="1"/>
    <xf numFmtId="0" fontId="87" fillId="2" borderId="0" xfId="0" applyFont="1" applyFill="1"/>
    <xf numFmtId="0" fontId="26" fillId="0" borderId="0" xfId="0" applyFont="1"/>
    <xf numFmtId="0" fontId="14" fillId="0" borderId="0" xfId="0" applyFont="1"/>
    <xf numFmtId="0" fontId="97" fillId="5" borderId="0" xfId="0" applyFont="1" applyFill="1"/>
    <xf numFmtId="0" fontId="99" fillId="5" borderId="0" xfId="0" applyFont="1" applyFill="1"/>
    <xf numFmtId="0" fontId="0" fillId="5" borderId="0" xfId="0" applyFill="1"/>
    <xf numFmtId="0" fontId="99" fillId="5" borderId="0" xfId="0" applyFont="1" applyFill="1" applyAlignment="1">
      <alignment vertical="center"/>
    </xf>
    <xf numFmtId="0" fontId="99" fillId="0" borderId="0" xfId="0" applyFont="1" applyAlignment="1">
      <alignment vertical="center"/>
    </xf>
    <xf numFmtId="0" fontId="0" fillId="5" borderId="0" xfId="0" applyFill="1" applyAlignment="1">
      <alignment vertical="center"/>
    </xf>
    <xf numFmtId="0" fontId="97" fillId="5" borderId="0" xfId="0" applyFont="1" applyFill="1" applyAlignment="1">
      <alignment vertical="center"/>
    </xf>
    <xf numFmtId="0" fontId="103" fillId="5" borderId="0" xfId="0" applyFont="1" applyFill="1"/>
    <xf numFmtId="0" fontId="104" fillId="5" borderId="0" xfId="0" applyFont="1" applyFill="1"/>
    <xf numFmtId="0" fontId="105" fillId="5" borderId="0" xfId="0" applyFont="1" applyFill="1"/>
    <xf numFmtId="0" fontId="106" fillId="5" borderId="0" xfId="0" applyFont="1" applyFill="1"/>
    <xf numFmtId="0" fontId="46" fillId="0" borderId="0" xfId="0" applyFont="1"/>
    <xf numFmtId="0" fontId="0" fillId="6" borderId="0" xfId="0" applyFill="1"/>
    <xf numFmtId="0" fontId="74" fillId="2" borderId="0" xfId="0" applyFont="1" applyFill="1"/>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top"/>
    </xf>
    <xf numFmtId="49" fontId="1" fillId="2" borderId="1" xfId="0" applyNumberFormat="1" applyFont="1" applyFill="1" applyBorder="1" applyAlignment="1">
      <alignment horizontal="center" vertical="center"/>
    </xf>
    <xf numFmtId="0" fontId="6" fillId="2" borderId="1" xfId="0" applyFont="1" applyFill="1" applyBorder="1" applyAlignment="1">
      <alignment vertical="top" wrapText="1"/>
    </xf>
    <xf numFmtId="0" fontId="1" fillId="2" borderId="1" xfId="0" applyFont="1" applyFill="1" applyBorder="1"/>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41" fillId="2" borderId="28"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1" fillId="2" borderId="28" xfId="0" applyFont="1" applyFill="1" applyBorder="1" applyAlignment="1">
      <alignment vertical="center" wrapText="1"/>
    </xf>
    <xf numFmtId="49" fontId="5" fillId="2" borderId="0" xfId="0" applyNumberFormat="1" applyFont="1" applyFill="1" applyAlignment="1">
      <alignment vertical="center" wrapText="1"/>
    </xf>
    <xf numFmtId="0" fontId="7" fillId="2" borderId="1" xfId="0" applyFont="1" applyFill="1" applyBorder="1"/>
    <xf numFmtId="0" fontId="1" fillId="2" borderId="1" xfId="0" applyFont="1" applyFill="1" applyBorder="1" applyAlignment="1">
      <alignment horizontal="center" vertical="center" wrapText="1"/>
    </xf>
    <xf numFmtId="0" fontId="1" fillId="2" borderId="14" xfId="0" applyFont="1" applyFill="1" applyBorder="1" applyAlignment="1">
      <alignment horizontal="left" vertical="top" wrapText="1" shrinkToFit="1"/>
    </xf>
    <xf numFmtId="0" fontId="1" fillId="2" borderId="10" xfId="0" applyFont="1" applyFill="1" applyBorder="1" applyAlignment="1">
      <alignment horizontal="left" vertical="top" wrapText="1" shrinkToFit="1"/>
    </xf>
    <xf numFmtId="0" fontId="6" fillId="2" borderId="0" xfId="0" applyFont="1" applyFill="1" applyAlignment="1">
      <alignment horizontal="center" vertical="top"/>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0" fontId="6" fillId="2" borderId="15" xfId="0" applyFont="1" applyFill="1" applyBorder="1" applyAlignment="1">
      <alignment vertical="top" wrapText="1"/>
    </xf>
    <xf numFmtId="0" fontId="7" fillId="2" borderId="15" xfId="0" applyFont="1" applyFill="1" applyBorder="1" applyAlignment="1">
      <alignment horizontal="center" vertical="center"/>
    </xf>
    <xf numFmtId="0" fontId="7" fillId="2" borderId="15" xfId="0" applyFont="1" applyFill="1" applyBorder="1"/>
    <xf numFmtId="49" fontId="1" fillId="2" borderId="2" xfId="0" applyNumberFormat="1" applyFont="1" applyFill="1" applyBorder="1" applyAlignment="1">
      <alignment horizontal="center" vertical="center"/>
    </xf>
    <xf numFmtId="0" fontId="30" fillId="2" borderId="15" xfId="0" applyFont="1" applyFill="1" applyBorder="1" applyAlignment="1">
      <alignment vertical="top" wrapText="1"/>
    </xf>
    <xf numFmtId="49" fontId="7" fillId="2" borderId="16" xfId="0" applyNumberFormat="1" applyFont="1" applyFill="1" applyBorder="1" applyAlignment="1">
      <alignment horizontal="center" vertical="center"/>
    </xf>
    <xf numFmtId="49" fontId="7" fillId="2" borderId="19" xfId="0" applyNumberFormat="1" applyFont="1" applyFill="1" applyBorder="1" applyAlignment="1">
      <alignment horizontal="center" vertical="center"/>
    </xf>
    <xf numFmtId="0" fontId="6" fillId="2" borderId="20" xfId="0" applyFont="1" applyFill="1" applyBorder="1" applyAlignment="1">
      <alignment vertical="top" wrapText="1"/>
    </xf>
    <xf numFmtId="49" fontId="23" fillId="2" borderId="16" xfId="0" applyNumberFormat="1" applyFont="1" applyFill="1" applyBorder="1" applyAlignment="1">
      <alignment horizontal="center" vertical="center"/>
    </xf>
    <xf numFmtId="0" fontId="31" fillId="2" borderId="15" xfId="0" applyFont="1" applyFill="1" applyBorder="1"/>
    <xf numFmtId="3" fontId="7" fillId="2" borderId="15" xfId="0" applyNumberFormat="1" applyFont="1" applyFill="1" applyBorder="1" applyAlignment="1">
      <alignment horizontal="center" vertical="center"/>
    </xf>
    <xf numFmtId="0" fontId="5" fillId="2" borderId="1" xfId="0" applyFont="1" applyFill="1" applyBorder="1"/>
    <xf numFmtId="0" fontId="6" fillId="2" borderId="15" xfId="0" applyFont="1" applyFill="1" applyBorder="1" applyAlignment="1">
      <alignment horizontal="left" vertical="top" wrapText="1"/>
    </xf>
    <xf numFmtId="0" fontId="5" fillId="2" borderId="1" xfId="0" applyFont="1" applyFill="1" applyBorder="1" applyAlignment="1">
      <alignment horizontal="center"/>
    </xf>
    <xf numFmtId="0" fontId="5" fillId="2" borderId="1" xfId="0" applyFont="1" applyFill="1" applyBorder="1" applyAlignment="1">
      <alignment vertical="top" wrapText="1"/>
    </xf>
    <xf numFmtId="0" fontId="5" fillId="2" borderId="3" xfId="0" applyFont="1" applyFill="1" applyBorder="1" applyAlignment="1">
      <alignment horizontal="right" vertical="top"/>
    </xf>
    <xf numFmtId="0" fontId="5" fillId="2" borderId="15" xfId="0" applyFont="1" applyFill="1" applyBorder="1" applyAlignment="1">
      <alignment horizontal="left" vertical="top" wrapText="1"/>
    </xf>
    <xf numFmtId="0" fontId="7" fillId="2" borderId="15" xfId="0" applyFont="1" applyFill="1" applyBorder="1" applyAlignment="1">
      <alignment horizontal="left" vertical="top"/>
    </xf>
    <xf numFmtId="0" fontId="23" fillId="2" borderId="1" xfId="0" applyFont="1" applyFill="1" applyBorder="1" applyAlignment="1">
      <alignment vertical="center"/>
    </xf>
    <xf numFmtId="0" fontId="41" fillId="2" borderId="28" xfId="2" applyNumberFormat="1" applyFont="1" applyFill="1" applyBorder="1" applyAlignment="1" applyProtection="1">
      <alignment vertical="top" wrapText="1"/>
    </xf>
    <xf numFmtId="0" fontId="41" fillId="2" borderId="28" xfId="2" applyNumberFormat="1" applyFont="1" applyFill="1" applyBorder="1" applyAlignment="1" applyProtection="1">
      <alignment horizontal="left" vertical="top" wrapText="1"/>
    </xf>
    <xf numFmtId="0" fontId="41" fillId="2" borderId="28" xfId="0" applyFont="1" applyFill="1" applyBorder="1" applyAlignment="1">
      <alignment horizontal="center" vertical="center" wrapText="1"/>
    </xf>
    <xf numFmtId="0" fontId="41" fillId="2" borderId="28" xfId="0" applyFont="1" applyFill="1" applyBorder="1" applyAlignment="1">
      <alignment vertical="top" wrapText="1"/>
    </xf>
    <xf numFmtId="0" fontId="42" fillId="2" borderId="28" xfId="2" applyNumberFormat="1" applyFont="1" applyFill="1" applyBorder="1" applyAlignment="1" applyProtection="1">
      <alignment vertical="top" wrapText="1"/>
    </xf>
    <xf numFmtId="0" fontId="41" fillId="2" borderId="1" xfId="2" applyNumberFormat="1" applyFont="1" applyFill="1" applyBorder="1" applyAlignment="1" applyProtection="1">
      <alignment vertical="center" wrapText="1"/>
    </xf>
    <xf numFmtId="0" fontId="41" fillId="2" borderId="1" xfId="0" applyFont="1" applyFill="1" applyBorder="1" applyAlignment="1">
      <alignment vertical="top" wrapText="1"/>
    </xf>
    <xf numFmtId="0" fontId="41" fillId="2" borderId="1" xfId="2" applyNumberFormat="1" applyFont="1" applyFill="1" applyBorder="1" applyAlignment="1" applyProtection="1">
      <alignment vertical="top" wrapText="1"/>
    </xf>
    <xf numFmtId="0" fontId="41" fillId="2" borderId="32" xfId="2" applyNumberFormat="1" applyFont="1" applyFill="1" applyBorder="1" applyAlignment="1" applyProtection="1">
      <alignment vertical="top" wrapText="1"/>
    </xf>
    <xf numFmtId="0" fontId="41" fillId="2" borderId="4" xfId="0" applyFont="1" applyFill="1" applyBorder="1" applyAlignment="1">
      <alignment horizontal="left" vertical="center" wrapText="1"/>
    </xf>
    <xf numFmtId="0" fontId="6" fillId="2" borderId="1" xfId="0" applyFont="1" applyFill="1" applyBorder="1" applyAlignment="1">
      <alignment horizontal="left" vertical="top"/>
    </xf>
    <xf numFmtId="0" fontId="45" fillId="2" borderId="28" xfId="0" applyFont="1" applyFill="1" applyBorder="1" applyAlignment="1">
      <alignment horizontal="left" vertical="center"/>
    </xf>
    <xf numFmtId="0" fontId="45" fillId="2" borderId="28" xfId="0" applyFont="1" applyFill="1" applyBorder="1" applyAlignment="1">
      <alignment vertical="center" wrapText="1"/>
    </xf>
    <xf numFmtId="0" fontId="43" fillId="2" borderId="33" xfId="0" applyFont="1" applyFill="1" applyBorder="1" applyAlignment="1">
      <alignment horizontal="left" vertical="center"/>
    </xf>
    <xf numFmtId="0" fontId="41" fillId="2" borderId="32" xfId="3" applyNumberFormat="1" applyFont="1" applyFill="1" applyBorder="1" applyAlignment="1" applyProtection="1">
      <alignment horizontal="left" vertical="top" wrapText="1"/>
    </xf>
    <xf numFmtId="0" fontId="42" fillId="2" borderId="28" xfId="3" applyNumberFormat="1" applyFont="1" applyFill="1" applyBorder="1" applyAlignment="1" applyProtection="1">
      <alignment horizontal="left" vertical="top" wrapText="1"/>
    </xf>
    <xf numFmtId="0" fontId="42" fillId="2" borderId="32" xfId="0" applyFont="1" applyFill="1" applyBorder="1" applyAlignment="1">
      <alignment horizontal="left" vertical="center" wrapText="1"/>
    </xf>
    <xf numFmtId="0" fontId="42" fillId="2" borderId="28" xfId="0" applyFont="1" applyFill="1" applyBorder="1" applyAlignment="1">
      <alignment horizontal="left" vertical="center" wrapText="1"/>
    </xf>
    <xf numFmtId="0" fontId="42" fillId="2" borderId="28" xfId="3" applyNumberFormat="1" applyFont="1" applyFill="1" applyBorder="1" applyAlignment="1" applyProtection="1">
      <alignment horizontal="left" vertical="center" wrapText="1"/>
    </xf>
    <xf numFmtId="0" fontId="5" fillId="2" borderId="1" xfId="0" applyFont="1" applyFill="1" applyBorder="1" applyAlignment="1">
      <alignment horizontal="right" vertical="top"/>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5" fillId="2" borderId="1" xfId="0" applyFont="1" applyFill="1" applyBorder="1" applyAlignment="1">
      <alignment vertical="center" wrapText="1"/>
    </xf>
    <xf numFmtId="0" fontId="11" fillId="2" borderId="1" xfId="0" applyFont="1" applyFill="1" applyBorder="1" applyAlignment="1">
      <alignment vertical="center" wrapText="1"/>
    </xf>
    <xf numFmtId="0" fontId="29" fillId="2" borderId="1" xfId="0" applyFont="1" applyFill="1" applyBorder="1" applyAlignment="1">
      <alignment vertical="center" wrapText="1"/>
    </xf>
    <xf numFmtId="49" fontId="7" fillId="2" borderId="2" xfId="0" applyNumberFormat="1" applyFont="1" applyFill="1" applyBorder="1" applyAlignment="1">
      <alignment horizontal="center" vertical="center"/>
    </xf>
    <xf numFmtId="0" fontId="5" fillId="2" borderId="9" xfId="0" applyFont="1" applyFill="1" applyBorder="1" applyAlignment="1">
      <alignment horizontal="right" vertical="top"/>
    </xf>
    <xf numFmtId="0" fontId="45" fillId="2" borderId="32" xfId="0" applyFont="1" applyFill="1" applyBorder="1" applyAlignment="1">
      <alignment vertical="center"/>
    </xf>
    <xf numFmtId="0" fontId="6" fillId="2" borderId="3" xfId="0" applyFont="1" applyFill="1" applyBorder="1" applyAlignment="1">
      <alignment horizontal="center" vertical="top"/>
    </xf>
    <xf numFmtId="0" fontId="41" fillId="2" borderId="32" xfId="0" applyFont="1" applyFill="1" applyBorder="1" applyAlignment="1">
      <alignment horizontal="justify" vertical="center" wrapText="1"/>
    </xf>
    <xf numFmtId="49" fontId="6" fillId="2" borderId="28" xfId="0" applyNumberFormat="1" applyFont="1" applyFill="1" applyBorder="1" applyAlignment="1">
      <alignment horizontal="left" vertical="center" wrapText="1"/>
    </xf>
    <xf numFmtId="0" fontId="6" fillId="2" borderId="28" xfId="0" applyFont="1" applyFill="1" applyBorder="1" applyAlignment="1">
      <alignment vertical="top" wrapText="1"/>
    </xf>
    <xf numFmtId="0" fontId="6" fillId="2" borderId="1" xfId="0" applyFont="1" applyFill="1" applyBorder="1" applyAlignment="1">
      <alignment horizontal="right" vertical="top"/>
    </xf>
    <xf numFmtId="0" fontId="6" fillId="2" borderId="1" xfId="0" applyFont="1" applyFill="1" applyBorder="1" applyAlignment="1">
      <alignment horizontal="center"/>
    </xf>
    <xf numFmtId="0" fontId="41" fillId="3" borderId="0" xfId="0" applyFont="1" applyFill="1"/>
    <xf numFmtId="0" fontId="38" fillId="2" borderId="28" xfId="0" applyFont="1" applyFill="1" applyBorder="1" applyAlignment="1">
      <alignment horizontal="center" vertical="center" wrapText="1"/>
    </xf>
    <xf numFmtId="0" fontId="43" fillId="2" borderId="28" xfId="0" applyFont="1" applyFill="1" applyBorder="1" applyAlignment="1">
      <alignment horizontal="center" vertical="center" wrapText="1"/>
    </xf>
    <xf numFmtId="0" fontId="41" fillId="2" borderId="28" xfId="0" applyFont="1" applyFill="1" applyBorder="1" applyAlignment="1">
      <alignment horizontal="center" vertical="top"/>
    </xf>
    <xf numFmtId="0" fontId="41" fillId="2" borderId="1" xfId="0" applyFont="1" applyFill="1" applyBorder="1" applyAlignment="1">
      <alignment horizontal="center" vertical="top"/>
    </xf>
    <xf numFmtId="0" fontId="41" fillId="2" borderId="32" xfId="0" applyFont="1" applyFill="1" applyBorder="1" applyAlignment="1">
      <alignment horizontal="center" vertical="top"/>
    </xf>
    <xf numFmtId="0" fontId="41" fillId="2" borderId="29" xfId="0" applyFont="1" applyFill="1" applyBorder="1" applyAlignment="1">
      <alignment horizontal="center" vertical="top"/>
    </xf>
    <xf numFmtId="0" fontId="2" fillId="2" borderId="3" xfId="0" applyFont="1" applyFill="1" applyBorder="1" applyAlignment="1">
      <alignment vertical="top" wrapText="1"/>
    </xf>
    <xf numFmtId="0" fontId="2" fillId="2" borderId="1" xfId="0" applyFont="1" applyFill="1" applyBorder="1" applyAlignment="1">
      <alignment vertical="top" wrapText="1"/>
    </xf>
    <xf numFmtId="0" fontId="4" fillId="2" borderId="1" xfId="0" applyFont="1" applyFill="1" applyBorder="1"/>
    <xf numFmtId="49" fontId="60" fillId="2" borderId="38" xfId="0" applyNumberFormat="1" applyFont="1" applyFill="1" applyBorder="1" applyAlignment="1">
      <alignment horizontal="center" vertical="top" wrapText="1"/>
    </xf>
    <xf numFmtId="0" fontId="41" fillId="2" borderId="1" xfId="0" applyFont="1" applyFill="1" applyBorder="1" applyAlignment="1">
      <alignment horizontal="center" vertical="center" wrapText="1"/>
    </xf>
    <xf numFmtId="49" fontId="41" fillId="2" borderId="28" xfId="0" applyNumberFormat="1" applyFont="1" applyFill="1" applyBorder="1" applyAlignment="1">
      <alignment horizontal="center" vertical="center"/>
    </xf>
    <xf numFmtId="0" fontId="56" fillId="2" borderId="29" xfId="0" applyFont="1" applyFill="1" applyBorder="1" applyAlignment="1">
      <alignment horizontal="left" vertical="center" wrapText="1"/>
    </xf>
    <xf numFmtId="0" fontId="43" fillId="2" borderId="29" xfId="0" applyFont="1" applyFill="1" applyBorder="1" applyAlignment="1">
      <alignment horizontal="left" vertical="top" wrapText="1"/>
    </xf>
    <xf numFmtId="0" fontId="56" fillId="2" borderId="8" xfId="0" applyFont="1" applyFill="1" applyBorder="1" applyAlignment="1">
      <alignment horizontal="left" vertical="top" wrapText="1"/>
    </xf>
    <xf numFmtId="0" fontId="42" fillId="2" borderId="39" xfId="0" applyFont="1" applyFill="1" applyBorder="1" applyAlignment="1">
      <alignment horizontal="center" vertical="top" wrapText="1"/>
    </xf>
    <xf numFmtId="0" fontId="43" fillId="2" borderId="0" xfId="0" applyFont="1" applyFill="1" applyAlignment="1">
      <alignment horizontal="left" vertical="top" wrapText="1"/>
    </xf>
    <xf numFmtId="0" fontId="2" fillId="2" borderId="0" xfId="0" applyFont="1" applyFill="1" applyAlignment="1">
      <alignment vertical="center" wrapText="1"/>
    </xf>
    <xf numFmtId="0" fontId="2" fillId="2" borderId="0" xfId="0" applyFont="1" applyFill="1" applyAlignment="1">
      <alignment horizontal="left" vertical="top" wrapText="1"/>
    </xf>
    <xf numFmtId="0" fontId="41" fillId="2" borderId="0" xfId="0" applyFont="1" applyFill="1" applyAlignment="1">
      <alignment horizontal="left" vertical="top" wrapText="1"/>
    </xf>
    <xf numFmtId="0" fontId="42" fillId="2" borderId="28" xfId="0" applyFont="1" applyFill="1" applyBorder="1" applyAlignment="1">
      <alignment horizontal="center" vertical="top"/>
    </xf>
    <xf numFmtId="0" fontId="42" fillId="2" borderId="29" xfId="0" applyFont="1" applyFill="1" applyBorder="1" applyAlignment="1">
      <alignment horizontal="center" vertical="top"/>
    </xf>
    <xf numFmtId="49" fontId="38" fillId="2" borderId="38" xfId="0" applyNumberFormat="1" applyFont="1" applyFill="1" applyBorder="1" applyAlignment="1">
      <alignment horizontal="center" vertical="top" wrapText="1"/>
    </xf>
    <xf numFmtId="0" fontId="38" fillId="2" borderId="28" xfId="0" applyFont="1" applyFill="1" applyBorder="1" applyAlignment="1">
      <alignment horizontal="left" vertical="top" wrapText="1"/>
    </xf>
    <xf numFmtId="0" fontId="42" fillId="2" borderId="31" xfId="0" applyFont="1" applyFill="1" applyBorder="1" applyAlignment="1">
      <alignment horizontal="center" vertical="center" wrapText="1"/>
    </xf>
    <xf numFmtId="49" fontId="42" fillId="2" borderId="28" xfId="0" applyNumberFormat="1" applyFont="1" applyFill="1" applyBorder="1" applyAlignment="1">
      <alignment horizontal="center" vertical="center"/>
    </xf>
    <xf numFmtId="0" fontId="52" fillId="2" borderId="28" xfId="0" applyFont="1" applyFill="1" applyBorder="1" applyAlignment="1">
      <alignment horizontal="left" vertical="center" wrapText="1"/>
    </xf>
    <xf numFmtId="0" fontId="42" fillId="2" borderId="1" xfId="0" applyFont="1" applyFill="1" applyBorder="1" applyAlignment="1">
      <alignment horizontal="center" vertical="top"/>
    </xf>
    <xf numFmtId="0" fontId="38" fillId="2" borderId="34" xfId="0" applyFont="1" applyFill="1" applyBorder="1" applyAlignment="1">
      <alignment vertical="top" wrapText="1"/>
    </xf>
    <xf numFmtId="0" fontId="3" fillId="2" borderId="0" xfId="0" applyFont="1" applyFill="1" applyAlignment="1">
      <alignment horizontal="center" vertical="top" wrapText="1"/>
    </xf>
    <xf numFmtId="0" fontId="1" fillId="2" borderId="0" xfId="0" applyFont="1" applyFill="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wrapText="1"/>
    </xf>
    <xf numFmtId="0" fontId="1" fillId="2" borderId="0" xfId="0" applyFont="1" applyFill="1" applyAlignment="1">
      <alignment horizontal="left" vertical="top" wrapText="1"/>
    </xf>
    <xf numFmtId="0" fontId="5" fillId="2" borderId="1" xfId="0" applyFont="1" applyFill="1" applyBorder="1" applyAlignment="1">
      <alignment horizontal="left" vertical="center" wrapText="1"/>
    </xf>
    <xf numFmtId="0" fontId="6" fillId="2" borderId="29" xfId="0" applyFont="1" applyFill="1" applyBorder="1" applyAlignment="1">
      <alignment vertical="center" wrapText="1"/>
    </xf>
    <xf numFmtId="0" fontId="6" fillId="2" borderId="1" xfId="0" applyFont="1" applyFill="1" applyBorder="1" applyAlignment="1">
      <alignment horizontal="left"/>
    </xf>
    <xf numFmtId="49" fontId="5" fillId="2" borderId="28" xfId="0" applyNumberFormat="1" applyFont="1" applyFill="1" applyBorder="1" applyAlignment="1">
      <alignment horizontal="left" vertical="center" wrapText="1"/>
    </xf>
    <xf numFmtId="0" fontId="2" fillId="2" borderId="0" xfId="0" applyFont="1" applyFill="1" applyAlignment="1">
      <alignment horizontal="center"/>
    </xf>
    <xf numFmtId="0" fontId="2" fillId="2" borderId="0" xfId="0" applyFont="1" applyFill="1" applyAlignment="1">
      <alignment horizontal="center" vertical="center"/>
    </xf>
    <xf numFmtId="0" fontId="2" fillId="2" borderId="0" xfId="0" applyFont="1" applyFill="1" applyAlignment="1">
      <alignment vertical="top" wrapText="1"/>
    </xf>
    <xf numFmtId="0" fontId="37" fillId="2" borderId="0" xfId="0" applyFont="1" applyFill="1" applyAlignment="1">
      <alignment vertical="top" wrapText="1"/>
    </xf>
    <xf numFmtId="0" fontId="18" fillId="2" borderId="1" xfId="1" applyFont="1" applyFill="1" applyBorder="1" applyAlignment="1" applyProtection="1">
      <alignment horizontal="center" vertical="center" wrapText="1"/>
    </xf>
    <xf numFmtId="0" fontId="32" fillId="2" borderId="1" xfId="1" applyFont="1" applyFill="1" applyBorder="1" applyAlignment="1" applyProtection="1">
      <alignment horizontal="center" vertical="top"/>
    </xf>
    <xf numFmtId="0" fontId="32" fillId="2" borderId="1" xfId="1" applyFont="1" applyFill="1" applyBorder="1" applyAlignment="1" applyProtection="1">
      <alignment horizontal="center" vertical="center"/>
    </xf>
    <xf numFmtId="0" fontId="32" fillId="2" borderId="1" xfId="1" applyFont="1" applyFill="1" applyBorder="1" applyAlignment="1" applyProtection="1">
      <alignment horizontal="left" vertical="top"/>
    </xf>
    <xf numFmtId="0" fontId="10" fillId="2" borderId="1" xfId="1" applyFont="1" applyFill="1" applyBorder="1" applyAlignment="1" applyProtection="1">
      <alignment horizontal="left" vertical="top" wrapText="1"/>
    </xf>
    <xf numFmtId="0" fontId="108" fillId="2" borderId="1" xfId="0" applyFont="1" applyFill="1" applyBorder="1" applyAlignment="1">
      <alignment vertical="center" wrapText="1"/>
    </xf>
    <xf numFmtId="0" fontId="40" fillId="2" borderId="1" xfId="1" applyFont="1" applyFill="1" applyBorder="1" applyAlignment="1" applyProtection="1">
      <alignment horizontal="center" vertical="top"/>
    </xf>
    <xf numFmtId="0" fontId="2" fillId="2" borderId="1" xfId="0" applyFont="1" applyFill="1" applyBorder="1" applyAlignment="1">
      <alignment horizontal="center" vertical="center"/>
    </xf>
    <xf numFmtId="0" fontId="17" fillId="2" borderId="1" xfId="1" applyFont="1" applyFill="1" applyBorder="1" applyAlignment="1" applyProtection="1">
      <alignment horizontal="center" vertical="top"/>
    </xf>
    <xf numFmtId="0" fontId="3" fillId="2" borderId="0" xfId="0" applyFont="1" applyFill="1" applyAlignment="1">
      <alignment horizontal="center" vertical="center" wrapText="1"/>
    </xf>
    <xf numFmtId="0" fontId="2" fillId="2" borderId="0" xfId="0" applyFont="1" applyFill="1" applyAlignment="1">
      <alignment vertical="top"/>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35" fillId="2" borderId="1" xfId="0" applyFont="1" applyFill="1" applyBorder="1" applyAlignment="1">
      <alignment horizontal="center" vertical="center"/>
    </xf>
    <xf numFmtId="0" fontId="1" fillId="2" borderId="1" xfId="0" applyFont="1" applyFill="1" applyBorder="1" applyAlignment="1">
      <alignment vertical="top"/>
    </xf>
    <xf numFmtId="0" fontId="20" fillId="2" borderId="1" xfId="0" applyFont="1" applyFill="1" applyBorder="1" applyAlignment="1">
      <alignment horizontal="left" vertical="top" wrapText="1"/>
    </xf>
    <xf numFmtId="49" fontId="1" fillId="2" borderId="8" xfId="0" applyNumberFormat="1" applyFont="1" applyFill="1" applyBorder="1" applyAlignment="1">
      <alignment horizontal="center" vertical="center"/>
    </xf>
    <xf numFmtId="0" fontId="20" fillId="2" borderId="8" xfId="0" applyFont="1" applyFill="1" applyBorder="1" applyAlignment="1">
      <alignment horizontal="left" vertical="top" wrapText="1"/>
    </xf>
    <xf numFmtId="0" fontId="2" fillId="2" borderId="10" xfId="0" applyFont="1" applyFill="1" applyBorder="1" applyAlignment="1">
      <alignment horizontal="left" vertical="top"/>
    </xf>
    <xf numFmtId="0" fontId="1" fillId="2" borderId="4" xfId="0" applyFont="1" applyFill="1" applyBorder="1" applyAlignment="1">
      <alignment vertical="top" wrapText="1"/>
    </xf>
    <xf numFmtId="49" fontId="1" fillId="2" borderId="7" xfId="0" applyNumberFormat="1" applyFont="1" applyFill="1" applyBorder="1" applyAlignment="1">
      <alignment horizontal="center" vertical="center"/>
    </xf>
    <xf numFmtId="0" fontId="27" fillId="2" borderId="1" xfId="0" applyFont="1" applyFill="1" applyBorder="1" applyAlignment="1">
      <alignment wrapText="1"/>
    </xf>
    <xf numFmtId="0" fontId="2" fillId="2" borderId="1" xfId="0" applyFont="1" applyFill="1" applyBorder="1" applyAlignment="1">
      <alignment horizontal="center"/>
    </xf>
    <xf numFmtId="49" fontId="17" fillId="2" borderId="1" xfId="0" applyNumberFormat="1" applyFont="1" applyFill="1" applyBorder="1" applyAlignment="1">
      <alignment horizontal="center" vertical="center"/>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5" fillId="2" borderId="0" xfId="0" applyFont="1" applyFill="1"/>
    <xf numFmtId="0" fontId="19" fillId="2" borderId="0" xfId="0" applyFont="1" applyFill="1"/>
    <xf numFmtId="49" fontId="23" fillId="2" borderId="1" xfId="0" applyNumberFormat="1" applyFont="1" applyFill="1" applyBorder="1" applyAlignment="1">
      <alignment horizontal="center" vertical="center"/>
    </xf>
    <xf numFmtId="49" fontId="91" fillId="2" borderId="1" xfId="0" applyNumberFormat="1" applyFont="1" applyFill="1" applyBorder="1" applyAlignment="1">
      <alignment horizontal="center" vertical="center"/>
    </xf>
    <xf numFmtId="0" fontId="91" fillId="2" borderId="1" xfId="0" applyFont="1" applyFill="1" applyBorder="1" applyAlignment="1">
      <alignment horizontal="left" vertical="top" wrapText="1"/>
    </xf>
    <xf numFmtId="0" fontId="6" fillId="2" borderId="1" xfId="1" applyFont="1" applyFill="1" applyBorder="1" applyAlignment="1" applyProtection="1">
      <alignment horizontal="center" vertical="top"/>
    </xf>
    <xf numFmtId="0" fontId="6" fillId="2" borderId="1" xfId="0" applyFont="1" applyFill="1" applyBorder="1" applyAlignment="1">
      <alignment wrapText="1"/>
    </xf>
    <xf numFmtId="0" fontId="6" fillId="2" borderId="1" xfId="1" applyFont="1" applyFill="1" applyBorder="1" applyAlignment="1" applyProtection="1">
      <alignment horizontal="center" vertical="center"/>
    </xf>
    <xf numFmtId="49" fontId="66" fillId="2" borderId="28" xfId="0" applyNumberFormat="1" applyFont="1" applyFill="1" applyBorder="1" applyAlignment="1">
      <alignment horizontal="center" vertical="center" wrapText="1"/>
    </xf>
    <xf numFmtId="0" fontId="66" fillId="2" borderId="28" xfId="0" applyFont="1" applyFill="1" applyBorder="1" applyAlignment="1">
      <alignment horizontal="center" vertical="center" wrapText="1"/>
    </xf>
    <xf numFmtId="49" fontId="45" fillId="2" borderId="28" xfId="0" applyNumberFormat="1" applyFont="1" applyFill="1" applyBorder="1" applyAlignment="1">
      <alignment horizontal="center" vertical="center"/>
    </xf>
    <xf numFmtId="0" fontId="45" fillId="2" borderId="28" xfId="0" applyFont="1" applyFill="1" applyBorder="1" applyAlignment="1">
      <alignment horizontal="center" vertical="center"/>
    </xf>
    <xf numFmtId="0" fontId="41" fillId="2" borderId="28" xfId="0" applyFont="1" applyFill="1" applyBorder="1" applyAlignment="1">
      <alignment horizontal="center" vertical="center"/>
    </xf>
    <xf numFmtId="49" fontId="66" fillId="2" borderId="28" xfId="0" applyNumberFormat="1" applyFont="1" applyFill="1" applyBorder="1" applyAlignment="1">
      <alignment horizontal="center" vertical="center"/>
    </xf>
    <xf numFmtId="0" fontId="45" fillId="2" borderId="28" xfId="0" applyFont="1" applyFill="1" applyBorder="1" applyAlignment="1">
      <alignment horizontal="left" vertical="center" wrapText="1"/>
    </xf>
    <xf numFmtId="0" fontId="67" fillId="2" borderId="28" xfId="0" applyFont="1" applyFill="1" applyBorder="1" applyAlignment="1">
      <alignment horizontal="center" vertical="center"/>
    </xf>
    <xf numFmtId="0" fontId="56" fillId="2" borderId="28" xfId="0" applyFont="1" applyFill="1" applyBorder="1" applyAlignment="1">
      <alignment horizontal="left" vertical="center" wrapText="1"/>
    </xf>
    <xf numFmtId="0" fontId="69" fillId="2" borderId="28" xfId="0" applyFont="1" applyFill="1" applyBorder="1" applyAlignment="1">
      <alignment horizontal="left" vertical="center" wrapText="1"/>
    </xf>
    <xf numFmtId="0" fontId="67" fillId="2" borderId="28" xfId="0" applyFont="1" applyFill="1" applyBorder="1" applyAlignment="1">
      <alignment vertical="center"/>
    </xf>
    <xf numFmtId="0" fontId="1" fillId="2" borderId="0" xfId="0" applyFont="1" applyFill="1" applyAlignment="1">
      <alignment horizontal="left" vertical="center" wrapText="1"/>
    </xf>
    <xf numFmtId="0" fontId="11" fillId="2" borderId="0" xfId="0" applyFont="1" applyFill="1" applyAlignment="1">
      <alignment horizontal="left" vertical="top" wrapText="1"/>
    </xf>
    <xf numFmtId="0" fontId="11" fillId="2" borderId="0" xfId="0" applyFont="1" applyFill="1" applyAlignment="1">
      <alignment horizontal="center" vertical="top" wrapText="1"/>
    </xf>
    <xf numFmtId="0" fontId="2" fillId="2" borderId="1" xfId="0" applyFont="1" applyFill="1" applyBorder="1" applyAlignment="1">
      <alignment horizontal="left" vertical="top"/>
    </xf>
    <xf numFmtId="0" fontId="1" fillId="2" borderId="1" xfId="0" applyFont="1" applyFill="1" applyBorder="1" applyAlignment="1">
      <alignment horizontal="left" vertical="top"/>
    </xf>
    <xf numFmtId="0" fontId="6" fillId="2" borderId="0" xfId="0" applyFont="1" applyFill="1" applyAlignment="1">
      <alignment wrapText="1"/>
    </xf>
    <xf numFmtId="0" fontId="11" fillId="2" borderId="0" xfId="0" applyFont="1" applyFill="1"/>
    <xf numFmtId="0" fontId="5" fillId="2" borderId="1" xfId="1" applyFont="1" applyFill="1" applyBorder="1" applyAlignment="1" applyProtection="1">
      <alignment horizontal="center" vertical="center" wrapText="1"/>
    </xf>
    <xf numFmtId="0" fontId="5" fillId="2" borderId="1" xfId="0" applyFont="1" applyFill="1" applyBorder="1" applyAlignment="1">
      <alignment horizontal="center" vertical="top"/>
    </xf>
    <xf numFmtId="0" fontId="2" fillId="2" borderId="1" xfId="0" applyFont="1" applyFill="1" applyBorder="1" applyAlignment="1">
      <alignment horizontal="left" vertical="center"/>
    </xf>
    <xf numFmtId="0" fontId="1" fillId="2" borderId="1" xfId="0" applyFont="1" applyFill="1" applyBorder="1" applyAlignment="1">
      <alignment horizontal="left" vertical="top" wrapText="1"/>
    </xf>
    <xf numFmtId="0" fontId="20" fillId="2" borderId="1" xfId="0" applyFont="1" applyFill="1" applyBorder="1" applyAlignment="1">
      <alignment horizontal="left" vertical="center" wrapText="1"/>
    </xf>
    <xf numFmtId="0" fontId="18" fillId="2" borderId="1" xfId="1" applyFont="1" applyFill="1" applyBorder="1" applyAlignment="1" applyProtection="1">
      <alignment horizontal="left" vertical="center" wrapText="1"/>
    </xf>
    <xf numFmtId="0" fontId="18" fillId="2" borderId="1" xfId="1" applyFont="1" applyFill="1" applyBorder="1" applyAlignment="1" applyProtection="1">
      <alignment horizontal="center" vertical="center"/>
    </xf>
    <xf numFmtId="0" fontId="33" fillId="2" borderId="1" xfId="1" applyFont="1" applyFill="1" applyBorder="1" applyAlignment="1" applyProtection="1">
      <alignment horizontal="left" vertical="top" wrapText="1"/>
    </xf>
    <xf numFmtId="0" fontId="17" fillId="2" borderId="1" xfId="1" applyFont="1" applyFill="1" applyBorder="1" applyAlignment="1" applyProtection="1">
      <alignment horizontal="center" vertical="center"/>
    </xf>
    <xf numFmtId="0" fontId="5" fillId="2" borderId="1" xfId="1" applyFont="1" applyFill="1" applyBorder="1" applyAlignment="1" applyProtection="1">
      <alignment horizontal="left" vertical="top" wrapText="1"/>
    </xf>
    <xf numFmtId="0" fontId="23"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 fillId="2" borderId="1" xfId="0" applyFont="1" applyFill="1" applyBorder="1" applyAlignment="1">
      <alignment vertical="center"/>
    </xf>
    <xf numFmtId="0" fontId="28" fillId="2" borderId="1" xfId="0" applyFont="1" applyFill="1" applyBorder="1" applyAlignment="1">
      <alignment horizontal="center" vertical="top"/>
    </xf>
    <xf numFmtId="0" fontId="2" fillId="2" borderId="1" xfId="0" applyFont="1" applyFill="1" applyBorder="1" applyAlignment="1">
      <alignment vertical="center" wrapText="1"/>
    </xf>
    <xf numFmtId="2" fontId="18" fillId="2" borderId="1" xfId="1" applyNumberFormat="1" applyFont="1" applyFill="1" applyBorder="1" applyAlignment="1" applyProtection="1">
      <alignment horizontal="left" vertical="center"/>
    </xf>
    <xf numFmtId="2" fontId="18" fillId="2" borderId="1" xfId="1" applyNumberFormat="1" applyFont="1" applyFill="1" applyBorder="1" applyAlignment="1" applyProtection="1">
      <alignment vertical="center"/>
    </xf>
    <xf numFmtId="0" fontId="23" fillId="2" borderId="1" xfId="0" applyFont="1" applyFill="1" applyBorder="1" applyAlignment="1">
      <alignment horizontal="center" vertical="center"/>
    </xf>
    <xf numFmtId="0" fontId="11" fillId="2" borderId="1" xfId="1" applyFont="1" applyFill="1" applyBorder="1" applyProtection="1"/>
    <xf numFmtId="49" fontId="6" fillId="2" borderId="1" xfId="0" applyNumberFormat="1" applyFont="1" applyFill="1" applyBorder="1" applyAlignment="1">
      <alignment horizontal="center" vertical="center" wrapText="1"/>
    </xf>
    <xf numFmtId="0" fontId="6" fillId="2" borderId="2" xfId="0" applyFont="1" applyFill="1" applyBorder="1" applyAlignment="1">
      <alignment vertical="top" wrapText="1"/>
    </xf>
    <xf numFmtId="0" fontId="6" fillId="2" borderId="9" xfId="0" applyFont="1" applyFill="1" applyBorder="1" applyAlignment="1">
      <alignment vertical="top" wrapText="1"/>
    </xf>
    <xf numFmtId="0" fontId="6" fillId="2" borderId="3" xfId="0" applyFont="1" applyFill="1" applyBorder="1" applyAlignment="1">
      <alignment vertical="top" wrapText="1"/>
    </xf>
    <xf numFmtId="0" fontId="6" fillId="2" borderId="3" xfId="0" applyFont="1" applyFill="1" applyBorder="1" applyAlignment="1">
      <alignment horizontal="center" vertical="center" wrapText="1"/>
    </xf>
    <xf numFmtId="0" fontId="5" fillId="2" borderId="0" xfId="0" applyFont="1" applyFill="1" applyAlignment="1">
      <alignment vertical="top"/>
    </xf>
    <xf numFmtId="0" fontId="6" fillId="2" borderId="1" xfId="0" applyFont="1" applyFill="1" applyBorder="1"/>
    <xf numFmtId="0" fontId="10" fillId="2" borderId="1" xfId="0" applyFont="1" applyFill="1" applyBorder="1" applyAlignment="1">
      <alignmen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0" xfId="0" applyFont="1" applyFill="1" applyAlignment="1">
      <alignment horizontal="center"/>
    </xf>
    <xf numFmtId="0" fontId="7" fillId="2" borderId="1" xfId="0" applyFont="1" applyFill="1" applyBorder="1" applyAlignment="1">
      <alignment horizontal="center"/>
    </xf>
    <xf numFmtId="0" fontId="7" fillId="2" borderId="0" xfId="0" applyFont="1" applyFill="1" applyAlignment="1">
      <alignment horizontal="center" vertical="center" wrapText="1"/>
    </xf>
    <xf numFmtId="0" fontId="7" fillId="2" borderId="0" xfId="0" applyFont="1" applyFill="1"/>
    <xf numFmtId="0" fontId="7" fillId="2" borderId="0" xfId="0" applyFont="1" applyFill="1" applyAlignment="1">
      <alignment horizontal="center" vertical="center"/>
    </xf>
    <xf numFmtId="49" fontId="5" fillId="2" borderId="15"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49" fontId="6" fillId="2" borderId="15"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15" xfId="0" applyFont="1" applyFill="1" applyBorder="1" applyAlignment="1">
      <alignment horizontal="center" vertical="top"/>
    </xf>
    <xf numFmtId="0" fontId="6" fillId="2" borderId="16" xfId="0" applyFont="1" applyFill="1" applyBorder="1" applyAlignment="1">
      <alignment horizontal="center" vertical="top"/>
    </xf>
    <xf numFmtId="0" fontId="6" fillId="2" borderId="15" xfId="0" applyFont="1" applyFill="1" applyBorder="1" applyAlignment="1">
      <alignment vertical="center" wrapText="1"/>
    </xf>
    <xf numFmtId="0" fontId="6" fillId="2" borderId="15" xfId="0" applyFont="1" applyFill="1" applyBorder="1" applyAlignment="1">
      <alignment wrapText="1"/>
    </xf>
    <xf numFmtId="0" fontId="10" fillId="2" borderId="15" xfId="0" applyFont="1" applyFill="1" applyBorder="1" applyAlignment="1">
      <alignment vertical="center" wrapText="1"/>
    </xf>
    <xf numFmtId="0" fontId="6" fillId="2" borderId="15" xfId="0" applyFont="1" applyFill="1" applyBorder="1"/>
    <xf numFmtId="0" fontId="5"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xf>
    <xf numFmtId="0" fontId="100" fillId="7" borderId="15" xfId="0" applyFont="1" applyFill="1" applyBorder="1" applyAlignment="1">
      <alignment horizontal="center" vertical="top" wrapText="1"/>
    </xf>
    <xf numFmtId="0" fontId="101" fillId="7" borderId="15" xfId="0" applyFont="1" applyFill="1" applyBorder="1" applyAlignment="1">
      <alignment horizontal="center" vertical="top" wrapText="1"/>
    </xf>
    <xf numFmtId="0" fontId="98" fillId="7" borderId="15" xfId="0" applyFont="1" applyFill="1" applyBorder="1" applyAlignment="1">
      <alignment horizontal="center" vertical="top" wrapText="1"/>
    </xf>
    <xf numFmtId="0" fontId="99" fillId="7" borderId="15" xfId="0" applyFont="1" applyFill="1" applyBorder="1" applyAlignment="1">
      <alignment horizontal="center" vertical="top"/>
    </xf>
    <xf numFmtId="0" fontId="99" fillId="7" borderId="15" xfId="0" applyFont="1" applyFill="1" applyBorder="1" applyAlignment="1">
      <alignment horizontal="center" vertical="top" wrapText="1"/>
    </xf>
    <xf numFmtId="49" fontId="101" fillId="7" borderId="42" xfId="0" applyNumberFormat="1" applyFont="1" applyFill="1" applyBorder="1" applyAlignment="1">
      <alignment horizontal="center"/>
    </xf>
    <xf numFmtId="0" fontId="101" fillId="7" borderId="15" xfId="0" applyFont="1" applyFill="1" applyBorder="1"/>
    <xf numFmtId="0" fontId="39" fillId="7" borderId="15" xfId="0" applyFont="1" applyFill="1" applyBorder="1" applyAlignment="1">
      <alignment wrapText="1"/>
    </xf>
    <xf numFmtId="0" fontId="99" fillId="7" borderId="15" xfId="0" applyFont="1" applyFill="1" applyBorder="1" applyAlignment="1">
      <alignment horizontal="center"/>
    </xf>
    <xf numFmtId="49" fontId="101" fillId="7" borderId="43" xfId="0" applyNumberFormat="1" applyFont="1" applyFill="1" applyBorder="1" applyAlignment="1">
      <alignment horizontal="center"/>
    </xf>
    <xf numFmtId="0" fontId="39" fillId="7" borderId="24" xfId="0" applyFont="1" applyFill="1" applyBorder="1" applyAlignment="1">
      <alignment wrapText="1"/>
    </xf>
    <xf numFmtId="0" fontId="101" fillId="7" borderId="16" xfId="0" applyFont="1" applyFill="1" applyBorder="1"/>
    <xf numFmtId="0" fontId="0" fillId="7" borderId="15" xfId="0" applyFill="1" applyBorder="1" applyAlignment="1">
      <alignment horizontal="center"/>
    </xf>
    <xf numFmtId="49" fontId="98" fillId="2" borderId="42" xfId="0" applyNumberFormat="1" applyFont="1" applyFill="1" applyBorder="1" applyAlignment="1">
      <alignment horizontal="center"/>
    </xf>
    <xf numFmtId="0" fontId="101" fillId="2" borderId="16" xfId="0" applyFont="1" applyFill="1" applyBorder="1"/>
    <xf numFmtId="0" fontId="39" fillId="2" borderId="15" xfId="0" applyFont="1" applyFill="1" applyBorder="1" applyAlignment="1">
      <alignment wrapText="1"/>
    </xf>
    <xf numFmtId="0" fontId="99" fillId="2" borderId="15" xfId="0" applyFont="1" applyFill="1" applyBorder="1" applyAlignment="1">
      <alignment horizontal="center"/>
    </xf>
    <xf numFmtId="0" fontId="101" fillId="7" borderId="15" xfId="0" applyFont="1" applyFill="1" applyBorder="1" applyAlignment="1">
      <alignment horizontal="center"/>
    </xf>
    <xf numFmtId="0" fontId="101" fillId="7" borderId="16" xfId="0" applyFont="1" applyFill="1" applyBorder="1" applyAlignment="1">
      <alignment horizontal="left"/>
    </xf>
    <xf numFmtId="0" fontId="39" fillId="7" borderId="15" xfId="0" applyFont="1" applyFill="1" applyBorder="1" applyAlignment="1">
      <alignment horizontal="left" wrapText="1"/>
    </xf>
    <xf numFmtId="0" fontId="98" fillId="7" borderId="15" xfId="0" applyFont="1" applyFill="1" applyBorder="1"/>
    <xf numFmtId="0" fontId="101" fillId="7" borderId="22" xfId="0" applyFont="1" applyFill="1" applyBorder="1"/>
    <xf numFmtId="0" fontId="39" fillId="7" borderId="22" xfId="0" applyFont="1" applyFill="1" applyBorder="1" applyAlignment="1">
      <alignment wrapText="1"/>
    </xf>
    <xf numFmtId="49" fontId="98" fillId="7" borderId="43" xfId="0" applyNumberFormat="1" applyFont="1" applyFill="1" applyBorder="1" applyAlignment="1">
      <alignment horizontal="center"/>
    </xf>
    <xf numFmtId="0" fontId="101" fillId="7" borderId="15" xfId="0" applyFont="1" applyFill="1" applyBorder="1" applyAlignment="1">
      <alignment horizontal="left"/>
    </xf>
    <xf numFmtId="0" fontId="42" fillId="7" borderId="24" xfId="0" applyFont="1" applyFill="1" applyBorder="1" applyAlignment="1">
      <alignment wrapText="1"/>
    </xf>
    <xf numFmtId="0" fontId="42" fillId="7" borderId="24" xfId="0" applyFont="1" applyFill="1" applyBorder="1" applyAlignment="1">
      <alignment vertical="center" wrapText="1"/>
    </xf>
    <xf numFmtId="0" fontId="99" fillId="7" borderId="15" xfId="0" applyFont="1" applyFill="1" applyBorder="1" applyAlignment="1">
      <alignment wrapText="1"/>
    </xf>
    <xf numFmtId="0" fontId="94" fillId="7" borderId="15" xfId="0" applyFont="1" applyFill="1" applyBorder="1" applyAlignment="1">
      <alignment horizontal="center"/>
    </xf>
    <xf numFmtId="0" fontId="39" fillId="7" borderId="15" xfId="0" applyFont="1" applyFill="1" applyBorder="1" applyAlignment="1">
      <alignment vertical="top" wrapText="1"/>
    </xf>
    <xf numFmtId="0" fontId="98" fillId="7" borderId="15" xfId="0" applyFont="1" applyFill="1" applyBorder="1" applyAlignment="1">
      <alignment horizontal="left"/>
    </xf>
    <xf numFmtId="0" fontId="42" fillId="7" borderId="16" xfId="0" applyFont="1" applyFill="1" applyBorder="1" applyAlignment="1">
      <alignment horizontal="left" vertical="center"/>
    </xf>
    <xf numFmtId="0" fontId="42" fillId="7" borderId="18" xfId="0" applyFont="1" applyFill="1" applyBorder="1" applyAlignment="1">
      <alignment horizontal="left" vertical="center"/>
    </xf>
    <xf numFmtId="0" fontId="98" fillId="7" borderId="22" xfId="0" applyFont="1" applyFill="1" applyBorder="1" applyAlignment="1">
      <alignment horizontal="center" vertical="top" wrapText="1"/>
    </xf>
    <xf numFmtId="0" fontId="98" fillId="7" borderId="21" xfId="0" applyFont="1" applyFill="1" applyBorder="1" applyAlignment="1">
      <alignment horizontal="center" vertical="top" wrapText="1"/>
    </xf>
    <xf numFmtId="0" fontId="0" fillId="7" borderId="18" xfId="0" applyFill="1" applyBorder="1" applyAlignment="1">
      <alignment horizontal="center"/>
    </xf>
    <xf numFmtId="49" fontId="98" fillId="7" borderId="41" xfId="0" applyNumberFormat="1" applyFont="1" applyFill="1" applyBorder="1" applyAlignment="1">
      <alignment horizontal="center"/>
    </xf>
    <xf numFmtId="0" fontId="98" fillId="7" borderId="24" xfId="0" applyFont="1" applyFill="1" applyBorder="1"/>
    <xf numFmtId="0" fontId="0" fillId="7" borderId="24" xfId="0" applyFill="1" applyBorder="1" applyAlignment="1">
      <alignment horizontal="center"/>
    </xf>
    <xf numFmtId="0" fontId="98" fillId="7" borderId="24" xfId="0" applyFont="1" applyFill="1" applyBorder="1" applyAlignment="1">
      <alignment wrapText="1"/>
    </xf>
    <xf numFmtId="0" fontId="39" fillId="7" borderId="24" xfId="0" applyFont="1" applyFill="1" applyBorder="1" applyAlignment="1">
      <alignment horizontal="left" wrapText="1"/>
    </xf>
    <xf numFmtId="49" fontId="38" fillId="7" borderId="41" xfId="0" applyNumberFormat="1" applyFont="1" applyFill="1" applyBorder="1" applyAlignment="1">
      <alignment horizontal="center"/>
    </xf>
    <xf numFmtId="0" fontId="38" fillId="7" borderId="24" xfId="0" applyFont="1" applyFill="1" applyBorder="1"/>
    <xf numFmtId="0" fontId="42" fillId="7" borderId="24" xfId="0" applyFont="1" applyFill="1" applyBorder="1" applyAlignment="1">
      <alignment horizontal="left" wrapText="1"/>
    </xf>
    <xf numFmtId="0" fontId="42" fillId="7" borderId="24" xfId="0" applyFont="1" applyFill="1" applyBorder="1" applyAlignment="1">
      <alignment horizontal="center"/>
    </xf>
    <xf numFmtId="49" fontId="98" fillId="2" borderId="41" xfId="0" applyNumberFormat="1" applyFont="1" applyFill="1" applyBorder="1" applyAlignment="1">
      <alignment horizontal="center"/>
    </xf>
    <xf numFmtId="0" fontId="98" fillId="2" borderId="24" xfId="0" applyFont="1" applyFill="1" applyBorder="1" applyAlignment="1">
      <alignment vertical="top" wrapText="1"/>
    </xf>
    <xf numFmtId="0" fontId="39" fillId="2" borderId="24" xfId="0" applyFont="1" applyFill="1" applyBorder="1" applyAlignment="1">
      <alignment wrapText="1"/>
    </xf>
    <xf numFmtId="0" fontId="39" fillId="2" borderId="24" xfId="0" applyFont="1" applyFill="1" applyBorder="1" applyAlignment="1">
      <alignment horizontal="center"/>
    </xf>
    <xf numFmtId="0" fontId="98" fillId="2" borderId="24" xfId="0" applyFont="1" applyFill="1" applyBorder="1"/>
    <xf numFmtId="3" fontId="7" fillId="2" borderId="1" xfId="0" applyNumberFormat="1" applyFont="1" applyFill="1" applyBorder="1" applyAlignment="1">
      <alignment horizontal="center" vertical="center"/>
    </xf>
    <xf numFmtId="0" fontId="6" fillId="2" borderId="8" xfId="0"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49" fontId="45" fillId="3" borderId="0" xfId="0" applyNumberFormat="1" applyFont="1" applyFill="1" applyAlignment="1">
      <alignment horizontal="center" vertical="center"/>
    </xf>
    <xf numFmtId="0" fontId="45" fillId="3" borderId="0" xfId="0" applyFont="1" applyFill="1" applyAlignment="1">
      <alignment horizontal="justify" vertical="center" wrapText="1"/>
    </xf>
    <xf numFmtId="49" fontId="43" fillId="2" borderId="28" xfId="0" applyNumberFormat="1" applyFont="1" applyFill="1" applyBorder="1" applyAlignment="1">
      <alignment horizontal="center" vertical="center" wrapText="1"/>
    </xf>
    <xf numFmtId="49" fontId="43" fillId="2" borderId="28" xfId="0" applyNumberFormat="1" applyFont="1" applyFill="1" applyBorder="1" applyAlignment="1">
      <alignment horizontal="center" vertical="center"/>
    </xf>
    <xf numFmtId="0" fontId="43" fillId="2" borderId="28" xfId="0" applyFont="1" applyFill="1" applyBorder="1" applyAlignment="1">
      <alignment vertical="center"/>
    </xf>
    <xf numFmtId="0" fontId="42" fillId="2" borderId="28" xfId="0" applyFont="1" applyFill="1" applyBorder="1" applyAlignment="1">
      <alignment horizontal="center" vertical="center" wrapText="1"/>
    </xf>
    <xf numFmtId="0" fontId="56" fillId="2" borderId="28" xfId="0" applyFont="1" applyFill="1" applyBorder="1" applyAlignment="1">
      <alignment horizontal="left" vertical="top" wrapText="1"/>
    </xf>
    <xf numFmtId="49" fontId="41" fillId="3" borderId="0" xfId="0" applyNumberFormat="1" applyFont="1" applyFill="1" applyAlignment="1">
      <alignment horizontal="center" vertical="center"/>
    </xf>
    <xf numFmtId="0" fontId="41" fillId="3" borderId="0" xfId="0" applyFont="1" applyFill="1" applyAlignment="1">
      <alignment vertical="center"/>
    </xf>
    <xf numFmtId="0" fontId="38" fillId="3" borderId="0" xfId="0" applyFont="1" applyFill="1" applyAlignment="1">
      <alignment horizontal="center" vertical="center" wrapText="1"/>
    </xf>
    <xf numFmtId="49" fontId="38" fillId="3" borderId="28" xfId="0" applyNumberFormat="1" applyFont="1" applyFill="1" applyBorder="1" applyAlignment="1">
      <alignment horizontal="center" vertical="center" wrapText="1"/>
    </xf>
    <xf numFmtId="0" fontId="38" fillId="3" borderId="28" xfId="0" applyFont="1" applyFill="1" applyBorder="1" applyAlignment="1">
      <alignment horizontal="center" vertical="center" wrapText="1"/>
    </xf>
    <xf numFmtId="49" fontId="42" fillId="3" borderId="28" xfId="0" applyNumberFormat="1" applyFont="1" applyFill="1" applyBorder="1" applyAlignment="1">
      <alignment horizontal="center" vertical="center"/>
    </xf>
    <xf numFmtId="0" fontId="42" fillId="3" borderId="28" xfId="0" applyFont="1" applyFill="1" applyBorder="1" applyAlignment="1">
      <alignment horizontal="center" vertical="center"/>
    </xf>
    <xf numFmtId="0" fontId="42" fillId="3" borderId="28" xfId="0" applyFont="1" applyFill="1" applyBorder="1" applyAlignment="1">
      <alignment horizontal="center" vertical="top"/>
    </xf>
    <xf numFmtId="0" fontId="42" fillId="3" borderId="30" xfId="0" applyFont="1" applyFill="1" applyBorder="1" applyAlignment="1">
      <alignment horizontal="center" vertical="top"/>
    </xf>
    <xf numFmtId="0" fontId="42" fillId="3" borderId="32" xfId="0" applyFont="1" applyFill="1" applyBorder="1" applyAlignment="1">
      <alignment horizontal="center" vertical="top"/>
    </xf>
    <xf numFmtId="49" fontId="38" fillId="3" borderId="38" xfId="0" applyNumberFormat="1" applyFont="1" applyFill="1" applyBorder="1" applyAlignment="1">
      <alignment horizontal="center" vertical="top" wrapText="1"/>
    </xf>
    <xf numFmtId="0" fontId="38" fillId="3" borderId="28" xfId="0" applyFont="1" applyFill="1" applyBorder="1" applyAlignment="1">
      <alignment vertical="top" wrapText="1"/>
    </xf>
    <xf numFmtId="0" fontId="42" fillId="3" borderId="28" xfId="0" applyFont="1" applyFill="1" applyBorder="1" applyAlignment="1">
      <alignment vertical="top" wrapText="1"/>
    </xf>
    <xf numFmtId="0" fontId="42" fillId="3" borderId="31" xfId="0" applyFont="1" applyFill="1" applyBorder="1" applyAlignment="1">
      <alignment horizontal="center" vertical="center" wrapText="1"/>
    </xf>
    <xf numFmtId="0" fontId="52" fillId="3" borderId="28" xfId="0" applyFont="1" applyFill="1" applyBorder="1" applyAlignment="1">
      <alignment horizontal="left" vertical="center" wrapText="1"/>
    </xf>
    <xf numFmtId="0" fontId="52" fillId="3" borderId="28" xfId="0" applyFont="1" applyFill="1" applyBorder="1" applyAlignment="1">
      <alignment horizontal="left" vertical="top" wrapText="1"/>
    </xf>
    <xf numFmtId="49" fontId="42" fillId="2" borderId="0" xfId="0" applyNumberFormat="1" applyFont="1" applyFill="1" applyAlignment="1">
      <alignment horizontal="center" vertical="center"/>
    </xf>
    <xf numFmtId="0" fontId="42" fillId="2" borderId="0" xfId="0" applyFont="1" applyFill="1" applyAlignment="1">
      <alignment vertical="center"/>
    </xf>
    <xf numFmtId="49" fontId="5"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38" fillId="2" borderId="0" xfId="0" applyFont="1" applyFill="1" applyAlignment="1">
      <alignment horizontal="center" vertical="center" wrapText="1"/>
    </xf>
    <xf numFmtId="0" fontId="51" fillId="2" borderId="28" xfId="0" applyFont="1" applyFill="1" applyBorder="1" applyAlignment="1">
      <alignment horizontal="center" vertical="center" wrapText="1"/>
    </xf>
    <xf numFmtId="49" fontId="43" fillId="2" borderId="35" xfId="0" applyNumberFormat="1" applyFont="1" applyFill="1" applyBorder="1" applyAlignment="1">
      <alignment horizontal="center" vertical="center" wrapText="1"/>
    </xf>
    <xf numFmtId="0" fontId="43" fillId="2" borderId="1" xfId="0" applyFont="1" applyFill="1" applyBorder="1" applyAlignment="1">
      <alignment vertical="center" wrapText="1"/>
    </xf>
    <xf numFmtId="0" fontId="41" fillId="2" borderId="1" xfId="0" applyFont="1" applyFill="1" applyBorder="1" applyAlignment="1">
      <alignment vertical="center" wrapText="1"/>
    </xf>
    <xf numFmtId="49" fontId="41" fillId="2" borderId="31" xfId="0" applyNumberFormat="1" applyFont="1" applyFill="1" applyBorder="1" applyAlignment="1">
      <alignment horizontal="center" vertical="center"/>
    </xf>
    <xf numFmtId="0" fontId="52" fillId="2" borderId="1" xfId="0" applyFont="1" applyFill="1" applyBorder="1" applyAlignment="1">
      <alignment horizontal="left" vertical="center" wrapText="1"/>
    </xf>
    <xf numFmtId="0" fontId="55" fillId="2" borderId="1" xfId="0" applyFont="1" applyFill="1" applyBorder="1" applyAlignment="1">
      <alignment vertical="center" wrapText="1"/>
    </xf>
    <xf numFmtId="0" fontId="56" fillId="2" borderId="1" xfId="0" applyFont="1" applyFill="1" applyBorder="1" applyAlignment="1">
      <alignment horizontal="left" vertical="top" wrapText="1"/>
    </xf>
    <xf numFmtId="0" fontId="56" fillId="2" borderId="1" xfId="0" applyFont="1" applyFill="1" applyBorder="1" applyAlignment="1">
      <alignment horizontal="left" vertical="center" wrapText="1"/>
    </xf>
    <xf numFmtId="49" fontId="41" fillId="2" borderId="0" xfId="0" applyNumberFormat="1" applyFont="1" applyFill="1" applyAlignment="1">
      <alignment horizontal="center" vertical="top" wrapText="1"/>
    </xf>
    <xf numFmtId="0" fontId="5" fillId="2" borderId="0" xfId="0" applyFont="1" applyFill="1" applyAlignment="1">
      <alignment horizontal="right" vertical="top"/>
    </xf>
    <xf numFmtId="0" fontId="5" fillId="2" borderId="0" xfId="0" applyFont="1" applyFill="1" applyAlignment="1">
      <alignment horizontal="center"/>
    </xf>
    <xf numFmtId="49" fontId="18" fillId="2" borderId="1" xfId="0" applyNumberFormat="1" applyFont="1" applyFill="1" applyBorder="1" applyAlignment="1">
      <alignment horizontal="center"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49" fontId="18" fillId="2" borderId="1" xfId="0" applyNumberFormat="1" applyFont="1" applyFill="1" applyBorder="1" applyAlignment="1">
      <alignment horizontal="center" wrapText="1"/>
    </xf>
    <xf numFmtId="0" fontId="18" fillId="2" borderId="1" xfId="0" applyFont="1" applyFill="1" applyBorder="1" applyAlignment="1">
      <alignment horizontal="center" wrapText="1"/>
    </xf>
    <xf numFmtId="49" fontId="18" fillId="2" borderId="1" xfId="0" applyNumberFormat="1" applyFont="1" applyFill="1" applyBorder="1" applyAlignment="1">
      <alignment horizontal="center" vertical="top" wrapText="1"/>
    </xf>
    <xf numFmtId="49" fontId="47" fillId="2" borderId="1" xfId="0" applyNumberFormat="1" applyFont="1" applyFill="1" applyBorder="1" applyAlignment="1">
      <alignment vertical="top" wrapText="1"/>
    </xf>
    <xf numFmtId="0" fontId="76" fillId="2" borderId="1" xfId="0" applyFont="1" applyFill="1" applyBorder="1" applyAlignment="1">
      <alignment vertical="top" wrapText="1"/>
    </xf>
    <xf numFmtId="1" fontId="17" fillId="2" borderId="1" xfId="0" applyNumberFormat="1" applyFont="1" applyFill="1" applyBorder="1" applyAlignment="1">
      <alignment horizontal="center" vertical="top" wrapText="1"/>
    </xf>
    <xf numFmtId="0" fontId="78" fillId="2" borderId="28" xfId="7" applyFont="1" applyFill="1" applyBorder="1" applyAlignment="1">
      <alignment horizontal="left" vertical="center" wrapText="1"/>
    </xf>
    <xf numFmtId="1" fontId="80" fillId="2" borderId="1" xfId="0" applyNumberFormat="1" applyFont="1" applyFill="1" applyBorder="1" applyAlignment="1">
      <alignment horizontal="center" vertical="top" wrapText="1"/>
    </xf>
    <xf numFmtId="0" fontId="82" fillId="2" borderId="1" xfId="0" applyFont="1" applyFill="1" applyBorder="1" applyAlignment="1">
      <alignment horizontal="center" vertical="top"/>
    </xf>
    <xf numFmtId="49" fontId="49" fillId="2" borderId="1" xfId="0" applyNumberFormat="1" applyFont="1" applyFill="1" applyBorder="1" applyAlignment="1">
      <alignment horizontal="center" vertical="top" wrapText="1"/>
    </xf>
    <xf numFmtId="0" fontId="23" fillId="2" borderId="0" xfId="0" applyFont="1" applyFill="1" applyAlignment="1">
      <alignment vertical="top"/>
    </xf>
    <xf numFmtId="0" fontId="1" fillId="2" borderId="1" xfId="0" applyFont="1" applyFill="1" applyBorder="1" applyAlignment="1">
      <alignment horizontal="left" wrapText="1"/>
    </xf>
    <xf numFmtId="0" fontId="5" fillId="2" borderId="1" xfId="0" applyFont="1" applyFill="1" applyBorder="1" applyAlignment="1">
      <alignment vertical="center"/>
    </xf>
    <xf numFmtId="0" fontId="6" fillId="2" borderId="7" xfId="0" applyFont="1" applyFill="1" applyBorder="1" applyAlignment="1">
      <alignment horizontal="center" vertical="center"/>
    </xf>
    <xf numFmtId="0" fontId="2" fillId="2" borderId="1" xfId="0" applyFont="1" applyFill="1" applyBorder="1" applyAlignment="1">
      <alignment horizontal="center" vertical="top"/>
    </xf>
    <xf numFmtId="0" fontId="20" fillId="2" borderId="1" xfId="0" applyFont="1" applyFill="1" applyBorder="1" applyAlignment="1">
      <alignmen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45" fillId="2" borderId="0" xfId="0" applyFont="1" applyFill="1" applyAlignment="1">
      <alignment horizontal="center" vertical="center"/>
    </xf>
    <xf numFmtId="0" fontId="98" fillId="2" borderId="28" xfId="1" applyFont="1" applyFill="1" applyBorder="1" applyAlignment="1" applyProtection="1">
      <alignment horizontal="center" vertical="center" wrapText="1"/>
    </xf>
    <xf numFmtId="0" fontId="43" fillId="2" borderId="28" xfId="1" applyFont="1" applyFill="1" applyBorder="1" applyAlignment="1" applyProtection="1">
      <alignment horizontal="center" vertical="center" wrapText="1"/>
    </xf>
    <xf numFmtId="0" fontId="43" fillId="2" borderId="28" xfId="1" applyFont="1" applyFill="1" applyBorder="1" applyAlignment="1" applyProtection="1">
      <alignment horizontal="left" vertical="top"/>
    </xf>
    <xf numFmtId="0" fontId="38" fillId="3" borderId="28" xfId="0" applyFont="1" applyFill="1" applyBorder="1" applyAlignment="1">
      <alignment horizontal="left" vertical="top" wrapText="1"/>
    </xf>
    <xf numFmtId="0" fontId="42" fillId="2" borderId="28" xfId="1" applyFont="1" applyFill="1" applyBorder="1" applyAlignment="1" applyProtection="1">
      <alignment horizontal="center" vertical="top"/>
    </xf>
    <xf numFmtId="0" fontId="41" fillId="2" borderId="28" xfId="1" applyFont="1" applyFill="1" applyBorder="1" applyAlignment="1" applyProtection="1">
      <alignment horizontal="left" vertical="top"/>
    </xf>
    <xf numFmtId="0" fontId="65" fillId="2" borderId="28" xfId="1" applyFont="1" applyFill="1" applyBorder="1" applyAlignment="1" applyProtection="1">
      <alignment horizontal="left" vertical="top" wrapText="1"/>
    </xf>
    <xf numFmtId="49" fontId="38" fillId="2" borderId="28" xfId="0" applyNumberFormat="1" applyFont="1" applyFill="1" applyBorder="1" applyAlignment="1">
      <alignment horizontal="center" vertical="center" wrapText="1"/>
    </xf>
    <xf numFmtId="0" fontId="42" fillId="2" borderId="28" xfId="0" applyFont="1" applyFill="1" applyBorder="1" applyAlignment="1">
      <alignment horizontal="center" vertical="center"/>
    </xf>
    <xf numFmtId="49" fontId="38" fillId="2" borderId="28" xfId="0" applyNumberFormat="1" applyFont="1" applyFill="1" applyBorder="1" applyAlignment="1">
      <alignment horizontal="center" vertical="center"/>
    </xf>
    <xf numFmtId="0" fontId="38" fillId="2" borderId="28" xfId="0" applyFont="1" applyFill="1" applyBorder="1" applyAlignment="1">
      <alignment vertical="center"/>
    </xf>
    <xf numFmtId="0" fontId="42" fillId="2" borderId="28" xfId="0" applyFont="1" applyFill="1" applyBorder="1" applyAlignment="1">
      <alignment vertical="center" wrapText="1"/>
    </xf>
    <xf numFmtId="0" fontId="52" fillId="2" borderId="28" xfId="0" applyFont="1" applyFill="1" applyBorder="1" applyAlignment="1">
      <alignment horizontal="left" vertical="top" wrapText="1"/>
    </xf>
    <xf numFmtId="0" fontId="4" fillId="2" borderId="1" xfId="0" applyFont="1" applyFill="1" applyBorder="1" applyAlignment="1">
      <alignment horizontal="center" vertical="center"/>
    </xf>
    <xf numFmtId="49" fontId="38" fillId="2" borderId="32" xfId="0" applyNumberFormat="1" applyFont="1" applyFill="1" applyBorder="1" applyAlignment="1">
      <alignment horizontal="left" vertical="center" wrapText="1"/>
    </xf>
    <xf numFmtId="0" fontId="42" fillId="2" borderId="28" xfId="0" applyFont="1" applyFill="1" applyBorder="1" applyAlignment="1">
      <alignment vertical="top" wrapText="1"/>
    </xf>
    <xf numFmtId="0" fontId="5" fillId="2" borderId="0" xfId="0" applyFont="1" applyFill="1" applyAlignment="1">
      <alignment horizontal="right"/>
    </xf>
    <xf numFmtId="0" fontId="5" fillId="2" borderId="0" xfId="0" applyFont="1" applyFill="1" applyAlignment="1">
      <alignment horizontal="center" vertical="center"/>
    </xf>
    <xf numFmtId="0" fontId="10" fillId="2" borderId="1" xfId="0" applyFont="1" applyFill="1" applyBorder="1" applyAlignment="1">
      <alignment horizontal="left" vertical="top" wrapText="1"/>
    </xf>
    <xf numFmtId="0" fontId="6" fillId="2" borderId="0" xfId="0" applyFont="1" applyFill="1" applyAlignment="1">
      <alignment horizontal="left" vertical="top"/>
    </xf>
    <xf numFmtId="0" fontId="47" fillId="2" borderId="0" xfId="0" applyFont="1" applyFill="1" applyAlignment="1">
      <alignment wrapText="1"/>
    </xf>
    <xf numFmtId="0" fontId="50" fillId="3" borderId="0" xfId="0" applyFont="1" applyFill="1" applyAlignment="1">
      <alignment wrapText="1"/>
    </xf>
    <xf numFmtId="0" fontId="61" fillId="2" borderId="28" xfId="0" applyFont="1" applyFill="1" applyBorder="1" applyAlignment="1">
      <alignment horizontal="left" vertical="top" wrapText="1"/>
    </xf>
    <xf numFmtId="0" fontId="108" fillId="0" borderId="0" xfId="0" applyFont="1" applyAlignment="1">
      <alignment horizontal="justify" vertical="center"/>
    </xf>
    <xf numFmtId="0" fontId="43" fillId="2" borderId="20" xfId="0" applyFont="1" applyFill="1" applyBorder="1" applyAlignment="1">
      <alignment vertical="top" wrapText="1"/>
    </xf>
    <xf numFmtId="0" fontId="98" fillId="2" borderId="0" xfId="0" applyFont="1" applyFill="1"/>
    <xf numFmtId="0" fontId="6" fillId="2" borderId="22" xfId="0" applyFont="1" applyFill="1" applyBorder="1" applyAlignment="1">
      <alignment horizontal="center"/>
    </xf>
    <xf numFmtId="0" fontId="5" fillId="2" borderId="2" xfId="0" applyFont="1" applyFill="1" applyBorder="1" applyAlignment="1">
      <alignment horizontal="center" vertical="center" wrapText="1"/>
    </xf>
    <xf numFmtId="0" fontId="5" fillId="2" borderId="2" xfId="0" applyFont="1" applyFill="1" applyBorder="1" applyAlignment="1">
      <alignment horizontal="right" vertical="top"/>
    </xf>
    <xf numFmtId="0" fontId="38" fillId="2" borderId="0" xfId="0" applyFont="1" applyFill="1" applyAlignment="1">
      <alignment horizontal="center"/>
    </xf>
    <xf numFmtId="0" fontId="23" fillId="2" borderId="0" xfId="0" applyFont="1" applyFill="1" applyAlignment="1">
      <alignment horizontal="center" vertical="top" wrapText="1"/>
    </xf>
    <xf numFmtId="0" fontId="38" fillId="3" borderId="0" xfId="0" applyFont="1" applyFill="1" applyAlignment="1">
      <alignment horizontal="center"/>
    </xf>
    <xf numFmtId="0" fontId="1" fillId="2" borderId="2" xfId="0" applyFont="1" applyFill="1" applyBorder="1"/>
    <xf numFmtId="0" fontId="7" fillId="2" borderId="16" xfId="0" applyFont="1" applyFill="1" applyBorder="1"/>
    <xf numFmtId="0" fontId="38" fillId="2" borderId="31" xfId="0" applyFont="1" applyFill="1" applyBorder="1" applyAlignment="1">
      <alignment horizontal="center" vertical="center" wrapText="1"/>
    </xf>
    <xf numFmtId="0" fontId="41" fillId="2" borderId="30" xfId="0" applyFont="1" applyFill="1" applyBorder="1" applyAlignment="1">
      <alignment horizontal="center" vertical="top"/>
    </xf>
    <xf numFmtId="0" fontId="42" fillId="2" borderId="31" xfId="0" applyFont="1" applyFill="1" applyBorder="1" applyAlignment="1">
      <alignment horizontal="center" vertical="top"/>
    </xf>
    <xf numFmtId="0" fontId="41" fillId="2" borderId="31" xfId="0" applyFont="1" applyFill="1" applyBorder="1" applyAlignment="1">
      <alignment horizontal="center" vertical="top"/>
    </xf>
    <xf numFmtId="0" fontId="99" fillId="7" borderId="16" xfId="0" applyFont="1" applyFill="1" applyBorder="1" applyAlignment="1">
      <alignment horizontal="center" vertical="top"/>
    </xf>
    <xf numFmtId="0" fontId="98" fillId="7" borderId="20" xfId="0" applyFont="1" applyFill="1" applyBorder="1" applyAlignment="1">
      <alignment horizontal="center" vertical="top" wrapText="1"/>
    </xf>
    <xf numFmtId="0" fontId="0" fillId="7" borderId="17" xfId="0" applyFill="1" applyBorder="1" applyAlignment="1">
      <alignment horizontal="center"/>
    </xf>
    <xf numFmtId="0" fontId="38" fillId="3" borderId="31" xfId="0" applyFont="1" applyFill="1" applyBorder="1" applyAlignment="1">
      <alignment horizontal="center" vertical="center" wrapText="1"/>
    </xf>
    <xf numFmtId="0" fontId="42" fillId="3" borderId="31" xfId="0" applyFont="1" applyFill="1" applyBorder="1" applyAlignment="1">
      <alignment horizontal="center" vertical="top"/>
    </xf>
    <xf numFmtId="0" fontId="83" fillId="2" borderId="0" xfId="0" applyFont="1" applyFill="1"/>
    <xf numFmtId="0" fontId="5" fillId="3" borderId="0" xfId="0" applyFont="1" applyFill="1" applyAlignment="1">
      <alignment wrapText="1"/>
    </xf>
    <xf numFmtId="0" fontId="38" fillId="3" borderId="0" xfId="0" applyFont="1" applyFill="1"/>
    <xf numFmtId="0" fontId="96" fillId="5" borderId="0" xfId="0" applyFont="1" applyFill="1"/>
    <xf numFmtId="0" fontId="98" fillId="5" borderId="0" xfId="0" applyFont="1" applyFill="1"/>
    <xf numFmtId="0" fontId="46" fillId="5" borderId="0" xfId="0" applyFont="1" applyFill="1"/>
    <xf numFmtId="0" fontId="5" fillId="3" borderId="0" xfId="0" applyFont="1" applyFill="1" applyAlignment="1">
      <alignment horizontal="center" wrapText="1"/>
    </xf>
    <xf numFmtId="0" fontId="41" fillId="2" borderId="0" xfId="0" applyFont="1" applyFill="1" applyAlignment="1">
      <alignment vertical="center" wrapText="1"/>
    </xf>
    <xf numFmtId="0" fontId="48" fillId="2" borderId="0" xfId="0" applyFont="1" applyFill="1"/>
    <xf numFmtId="0" fontId="82" fillId="2" borderId="0" xfId="0" applyFont="1" applyFill="1" applyAlignment="1">
      <alignment vertical="center" wrapText="1"/>
    </xf>
    <xf numFmtId="0" fontId="49" fillId="2" borderId="0" xfId="0" applyFont="1" applyFill="1" applyAlignment="1">
      <alignment vertical="top" wrapText="1"/>
    </xf>
    <xf numFmtId="0" fontId="49" fillId="2" borderId="0" xfId="0" applyFont="1" applyFill="1" applyAlignment="1">
      <alignment horizontal="center" vertical="top" wrapText="1"/>
    </xf>
    <xf numFmtId="0" fontId="21" fillId="2" borderId="0" xfId="0" applyFont="1" applyFill="1"/>
    <xf numFmtId="0" fontId="5" fillId="2" borderId="0" xfId="0" applyFont="1" applyFill="1" applyAlignment="1">
      <alignment horizontal="center" wrapText="1"/>
    </xf>
    <xf numFmtId="0" fontId="2" fillId="2" borderId="2" xfId="0" applyFont="1" applyFill="1" applyBorder="1" applyAlignment="1">
      <alignment vertical="top" wrapText="1"/>
    </xf>
    <xf numFmtId="0" fontId="7" fillId="2" borderId="1" xfId="0" applyFont="1" applyFill="1" applyBorder="1" applyAlignment="1">
      <alignment horizontal="left" vertical="top"/>
    </xf>
    <xf numFmtId="0" fontId="38" fillId="2" borderId="1" xfId="0" applyFont="1" applyFill="1" applyBorder="1" applyAlignment="1">
      <alignment horizontal="center" vertical="center" wrapText="1"/>
    </xf>
    <xf numFmtId="0" fontId="98" fillId="7" borderId="1" xfId="0" applyFont="1" applyFill="1" applyBorder="1" applyAlignment="1">
      <alignment horizontal="center" vertical="top" wrapText="1"/>
    </xf>
    <xf numFmtId="0" fontId="99" fillId="7" borderId="1" xfId="0" applyFont="1" applyFill="1" applyBorder="1" applyAlignment="1">
      <alignment horizontal="center" vertical="top"/>
    </xf>
    <xf numFmtId="0" fontId="0" fillId="7" borderId="1" xfId="0" applyFill="1" applyBorder="1" applyAlignment="1">
      <alignment horizontal="center"/>
    </xf>
    <xf numFmtId="0" fontId="38" fillId="3" borderId="1" xfId="0" applyFont="1" applyFill="1" applyBorder="1" applyAlignment="1">
      <alignment horizontal="center" vertical="center" wrapText="1"/>
    </xf>
    <xf numFmtId="0" fontId="42" fillId="3" borderId="1" xfId="0" applyFont="1" applyFill="1" applyBorder="1" applyAlignment="1">
      <alignment horizontal="center" vertical="top"/>
    </xf>
    <xf numFmtId="0" fontId="38" fillId="2" borderId="0" xfId="0" applyFont="1" applyFill="1" applyAlignment="1">
      <alignment vertical="top" wrapText="1"/>
    </xf>
    <xf numFmtId="0" fontId="6" fillId="2" borderId="0" xfId="0" applyFont="1" applyFill="1" applyAlignment="1">
      <alignment horizontal="left" vertical="top" wrapText="1"/>
    </xf>
    <xf numFmtId="0" fontId="0" fillId="2" borderId="0" xfId="0" applyFill="1" applyAlignment="1">
      <alignment wrapText="1"/>
    </xf>
    <xf numFmtId="0" fontId="88" fillId="2" borderId="0" xfId="0" applyFont="1" applyFill="1" applyAlignment="1">
      <alignment horizontal="center" vertical="top" wrapText="1"/>
    </xf>
    <xf numFmtId="0" fontId="89" fillId="2" borderId="0" xfId="0" applyFont="1" applyFill="1"/>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49" fillId="2" borderId="0" xfId="0" applyFont="1" applyFill="1" applyAlignment="1">
      <alignment horizontal="center" vertical="center" wrapText="1"/>
    </xf>
    <xf numFmtId="0" fontId="76" fillId="2" borderId="0" xfId="0" applyFont="1" applyFill="1" applyAlignment="1">
      <alignment horizontal="center" vertical="center" wrapText="1"/>
    </xf>
    <xf numFmtId="2" fontId="34" fillId="2" borderId="0" xfId="0" applyNumberFormat="1" applyFont="1" applyFill="1" applyAlignment="1">
      <alignment horizontal="center" vertical="center" wrapText="1"/>
    </xf>
    <xf numFmtId="0" fontId="93" fillId="2" borderId="0" xfId="0" applyFont="1" applyFill="1" applyAlignment="1">
      <alignment horizontal="center" vertical="top" wrapText="1"/>
    </xf>
    <xf numFmtId="0" fontId="94" fillId="2" borderId="0" xfId="0" applyFont="1" applyFill="1"/>
    <xf numFmtId="49" fontId="22" fillId="2" borderId="0" xfId="0" applyNumberFormat="1" applyFont="1" applyFill="1" applyAlignment="1">
      <alignment horizontal="center" vertical="top" wrapText="1"/>
    </xf>
    <xf numFmtId="49" fontId="17" fillId="2" borderId="0" xfId="0" applyNumberFormat="1" applyFont="1" applyFill="1" applyAlignment="1">
      <alignment horizontal="left" vertical="top" wrapText="1"/>
    </xf>
    <xf numFmtId="0" fontId="99" fillId="2" borderId="0" xfId="0" applyFont="1" applyFill="1" applyAlignment="1">
      <alignment vertical="center"/>
    </xf>
    <xf numFmtId="0" fontId="46" fillId="2" borderId="0" xfId="0" applyFont="1" applyFill="1"/>
    <xf numFmtId="0" fontId="66" fillId="3" borderId="0" xfId="0" applyFont="1" applyFill="1" applyAlignment="1">
      <alignment horizontal="left" vertical="top" wrapText="1"/>
    </xf>
    <xf numFmtId="0" fontId="45" fillId="3" borderId="0" xfId="0" applyFont="1" applyFill="1" applyAlignment="1">
      <alignment horizontal="left" vertical="top" wrapText="1"/>
    </xf>
    <xf numFmtId="0" fontId="5" fillId="3" borderId="0" xfId="0" applyFont="1" applyFill="1"/>
    <xf numFmtId="0" fontId="18" fillId="2" borderId="0" xfId="0" applyFont="1" applyFill="1" applyAlignment="1">
      <alignment vertical="center" wrapText="1"/>
    </xf>
    <xf numFmtId="3" fontId="75" fillId="2" borderId="0" xfId="0" applyNumberFormat="1" applyFont="1" applyFill="1"/>
    <xf numFmtId="0" fontId="5" fillId="2" borderId="0" xfId="0" applyFont="1" applyFill="1" applyAlignment="1">
      <alignment horizontal="left" vertical="top" wrapText="1"/>
    </xf>
    <xf numFmtId="0" fontId="41" fillId="2" borderId="0" xfId="0" applyFont="1" applyFill="1" applyAlignment="1">
      <alignment vertical="top"/>
    </xf>
    <xf numFmtId="0" fontId="43" fillId="2" borderId="0" xfId="0" applyFont="1" applyFill="1" applyAlignment="1">
      <alignment vertical="top" wrapText="1"/>
    </xf>
    <xf numFmtId="0" fontId="7" fillId="2" borderId="16" xfId="0" applyFont="1" applyFill="1" applyBorder="1" applyAlignment="1">
      <alignment horizontal="left" vertical="top"/>
    </xf>
    <xf numFmtId="0" fontId="6" fillId="2" borderId="2" xfId="0" applyFont="1" applyFill="1" applyBorder="1" applyAlignment="1">
      <alignment horizontal="right" vertical="top"/>
    </xf>
    <xf numFmtId="0" fontId="43" fillId="2" borderId="31" xfId="0" applyFont="1" applyFill="1" applyBorder="1" applyAlignment="1">
      <alignment horizontal="center" vertical="center" wrapText="1"/>
    </xf>
    <xf numFmtId="0" fontId="101" fillId="7" borderId="16" xfId="0" applyFont="1" applyFill="1" applyBorder="1" applyAlignment="1">
      <alignment horizontal="center" vertical="top" wrapText="1"/>
    </xf>
    <xf numFmtId="49" fontId="41" fillId="2" borderId="71" xfId="0" applyNumberFormat="1" applyFont="1" applyFill="1" applyBorder="1" applyAlignment="1">
      <alignment horizontal="center" vertical="center"/>
    </xf>
    <xf numFmtId="0" fontId="42" fillId="7" borderId="15" xfId="0" applyFont="1" applyFill="1" applyBorder="1" applyAlignment="1">
      <alignment horizontal="center"/>
    </xf>
    <xf numFmtId="0" fontId="52" fillId="2" borderId="29" xfId="0" applyFont="1" applyFill="1" applyBorder="1" applyAlignment="1">
      <alignment horizontal="left" vertical="center" wrapText="1"/>
    </xf>
    <xf numFmtId="0" fontId="38" fillId="2" borderId="29" xfId="0" applyFont="1" applyFill="1" applyBorder="1" applyAlignment="1">
      <alignment horizontal="left" vertical="top" wrapText="1"/>
    </xf>
    <xf numFmtId="0" fontId="52" fillId="2" borderId="30" xfId="0" applyFont="1" applyFill="1" applyBorder="1" applyAlignment="1">
      <alignment horizontal="left" vertical="top" wrapText="1"/>
    </xf>
    <xf numFmtId="49" fontId="42" fillId="2" borderId="29" xfId="0" applyNumberFormat="1" applyFont="1" applyFill="1" applyBorder="1" applyAlignment="1">
      <alignment horizontal="center" vertical="center"/>
    </xf>
    <xf numFmtId="49" fontId="15" fillId="2" borderId="0" xfId="0" applyNumberFormat="1"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9" fillId="2" borderId="0" xfId="0" applyFont="1" applyFill="1" applyAlignment="1">
      <alignment vertical="top" wrapText="1"/>
    </xf>
    <xf numFmtId="0" fontId="113" fillId="8" borderId="0" xfId="0" applyFont="1" applyFill="1"/>
    <xf numFmtId="0" fontId="114" fillId="8" borderId="0" xfId="0" applyFont="1" applyFill="1"/>
    <xf numFmtId="0" fontId="113" fillId="8" borderId="1" xfId="0" applyFont="1" applyFill="1" applyBorder="1" applyAlignment="1">
      <alignment horizontal="left"/>
    </xf>
    <xf numFmtId="0" fontId="0" fillId="8" borderId="0" xfId="0" applyFill="1"/>
    <xf numFmtId="0" fontId="113" fillId="8" borderId="0" xfId="0" applyFont="1" applyFill="1" applyAlignment="1" applyProtection="1">
      <alignment horizontal="left"/>
      <protection locked="0"/>
    </xf>
    <xf numFmtId="0" fontId="113" fillId="8" borderId="0" xfId="0" applyFont="1" applyFill="1" applyAlignment="1">
      <alignment horizontal="left"/>
    </xf>
    <xf numFmtId="0" fontId="113" fillId="10" borderId="0" xfId="0" applyFont="1" applyFill="1" applyAlignment="1" applyProtection="1">
      <alignment horizontal="left"/>
      <protection locked="0"/>
    </xf>
    <xf numFmtId="0" fontId="113" fillId="10" borderId="0" xfId="0" applyFont="1" applyFill="1" applyAlignment="1">
      <alignment horizontal="left"/>
    </xf>
    <xf numFmtId="0" fontId="0" fillId="8" borderId="0" xfId="0" applyFill="1" applyAlignment="1">
      <alignment wrapText="1"/>
    </xf>
    <xf numFmtId="0" fontId="113" fillId="8" borderId="79" xfId="0" applyFont="1" applyFill="1" applyBorder="1"/>
    <xf numFmtId="0" fontId="113" fillId="8" borderId="80" xfId="0" applyFont="1" applyFill="1" applyBorder="1" applyAlignment="1">
      <alignment horizontal="center" vertical="center" wrapText="1"/>
    </xf>
    <xf numFmtId="0" fontId="113" fillId="8" borderId="83" xfId="0" applyFont="1" applyFill="1" applyBorder="1" applyAlignment="1">
      <alignment horizontal="center" vertical="center" wrapText="1"/>
    </xf>
    <xf numFmtId="0" fontId="113" fillId="9" borderId="84" xfId="0" applyFont="1" applyFill="1" applyBorder="1" applyAlignment="1" applyProtection="1">
      <alignment horizontal="center" vertical="center" wrapText="1"/>
      <protection locked="0"/>
    </xf>
    <xf numFmtId="0" fontId="113" fillId="9" borderId="85" xfId="0" applyFont="1" applyFill="1" applyBorder="1" applyAlignment="1" applyProtection="1">
      <alignment horizontal="center" vertical="center"/>
      <protection locked="0"/>
    </xf>
    <xf numFmtId="0" fontId="113" fillId="8" borderId="0" xfId="0" applyFont="1" applyFill="1" applyAlignment="1">
      <alignment horizontal="center" vertical="center"/>
    </xf>
    <xf numFmtId="0" fontId="113" fillId="8" borderId="84" xfId="0" applyFont="1" applyFill="1" applyBorder="1" applyAlignment="1">
      <alignment horizontal="center" vertical="center" wrapText="1"/>
    </xf>
    <xf numFmtId="0" fontId="113" fillId="9" borderId="91"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113" fillId="8" borderId="0" xfId="0" applyFont="1" applyFill="1" applyAlignment="1">
      <alignment wrapText="1"/>
    </xf>
    <xf numFmtId="0" fontId="0" fillId="0" borderId="0" xfId="0" applyAlignment="1">
      <alignment wrapText="1"/>
    </xf>
    <xf numFmtId="0" fontId="5" fillId="2" borderId="7" xfId="0" applyFont="1" applyFill="1" applyBorder="1" applyAlignment="1">
      <alignment horizontal="center" vertical="center"/>
    </xf>
    <xf numFmtId="0" fontId="118" fillId="11" borderId="84" xfId="0" applyFont="1" applyFill="1" applyBorder="1" applyAlignment="1">
      <alignment horizontal="center" vertical="center" wrapText="1"/>
    </xf>
    <xf numFmtId="0" fontId="118" fillId="13" borderId="0" xfId="0" applyFont="1" applyFill="1"/>
    <xf numFmtId="0" fontId="120" fillId="2" borderId="0" xfId="0" applyFont="1" applyFill="1"/>
    <xf numFmtId="0" fontId="1" fillId="14" borderId="1" xfId="0" applyFont="1" applyFill="1" applyBorder="1"/>
    <xf numFmtId="0" fontId="1" fillId="14" borderId="2" xfId="0" applyFont="1" applyFill="1" applyBorder="1"/>
    <xf numFmtId="0" fontId="7" fillId="14" borderId="15" xfId="0" applyFont="1" applyFill="1" applyBorder="1"/>
    <xf numFmtId="0" fontId="7" fillId="14" borderId="16" xfId="0" applyFont="1" applyFill="1" applyBorder="1"/>
    <xf numFmtId="0" fontId="7" fillId="14" borderId="1" xfId="0" applyFont="1" applyFill="1" applyBorder="1"/>
    <xf numFmtId="0" fontId="6" fillId="2" borderId="15"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5" fillId="2" borderId="8" xfId="0" applyFont="1" applyFill="1" applyBorder="1" applyAlignment="1">
      <alignment horizontal="center"/>
    </xf>
    <xf numFmtId="0" fontId="41" fillId="2" borderId="34" xfId="2" applyNumberFormat="1" applyFont="1" applyFill="1" applyBorder="1" applyAlignment="1" applyProtection="1">
      <alignment vertical="top" wrapText="1"/>
    </xf>
    <xf numFmtId="0" fontId="41" fillId="2" borderId="34" xfId="2" applyNumberFormat="1" applyFont="1" applyFill="1" applyBorder="1" applyAlignment="1" applyProtection="1">
      <alignment horizontal="left" vertical="top" wrapText="1"/>
    </xf>
    <xf numFmtId="0" fontId="41" fillId="2" borderId="68" xfId="0" applyFont="1" applyFill="1" applyBorder="1" applyAlignment="1">
      <alignment horizontal="center" vertical="center" wrapText="1"/>
    </xf>
    <xf numFmtId="49" fontId="23" fillId="15"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2" fillId="2" borderId="1" xfId="0" applyFont="1" applyFill="1" applyBorder="1" applyAlignment="1">
      <alignment horizontal="center" vertical="center" wrapText="1"/>
    </xf>
    <xf numFmtId="0" fontId="29" fillId="2" borderId="1" xfId="0" applyFont="1" applyFill="1" applyBorder="1"/>
    <xf numFmtId="165" fontId="6" fillId="2" borderId="1" xfId="0" applyNumberFormat="1" applyFont="1" applyFill="1" applyBorder="1" applyAlignment="1">
      <alignment horizontal="center"/>
    </xf>
    <xf numFmtId="165" fontId="1"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165" fontId="5" fillId="2" borderId="8" xfId="0" applyNumberFormat="1" applyFont="1" applyFill="1" applyBorder="1" applyAlignment="1">
      <alignment horizontal="center" vertical="center"/>
    </xf>
    <xf numFmtId="0" fontId="6" fillId="2" borderId="8" xfId="0" applyFont="1" applyFill="1" applyBorder="1" applyAlignment="1">
      <alignment horizontal="left" vertical="center"/>
    </xf>
    <xf numFmtId="0" fontId="42" fillId="2" borderId="96" xfId="0" applyFont="1" applyFill="1" applyBorder="1" applyAlignment="1">
      <alignment horizontal="left" vertical="center" wrapText="1"/>
    </xf>
    <xf numFmtId="0" fontId="42" fillId="2" borderId="34" xfId="0" applyFont="1" applyFill="1" applyBorder="1" applyAlignment="1">
      <alignment horizontal="left" vertical="center" wrapText="1"/>
    </xf>
    <xf numFmtId="0" fontId="7" fillId="2" borderId="7" xfId="0" applyFont="1" applyFill="1" applyBorder="1" applyAlignment="1">
      <alignment horizontal="center" vertical="center"/>
    </xf>
    <xf numFmtId="0" fontId="121" fillId="2" borderId="1" xfId="9" applyFill="1" applyBorder="1" applyAlignment="1">
      <alignment horizontal="center" vertical="center"/>
    </xf>
    <xf numFmtId="0" fontId="1" fillId="2" borderId="13" xfId="0" applyFont="1" applyFill="1" applyBorder="1" applyAlignment="1">
      <alignment horizontal="center" vertical="center"/>
    </xf>
    <xf numFmtId="165" fontId="1" fillId="2" borderId="7"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0" fontId="41" fillId="2" borderId="32" xfId="0" applyFont="1" applyFill="1" applyBorder="1" applyAlignment="1">
      <alignment horizontal="left" vertical="center" wrapText="1"/>
    </xf>
    <xf numFmtId="0" fontId="6" fillId="2" borderId="8" xfId="0" applyFont="1" applyFill="1" applyBorder="1"/>
    <xf numFmtId="0" fontId="41" fillId="2" borderId="96" xfId="0" applyFont="1" applyFill="1" applyBorder="1" applyAlignment="1">
      <alignment horizontal="left" vertical="center" wrapText="1"/>
    </xf>
    <xf numFmtId="0" fontId="41" fillId="2" borderId="34" xfId="0" applyFont="1" applyFill="1" applyBorder="1" applyAlignment="1">
      <alignment horizontal="left" vertical="center" wrapText="1"/>
    </xf>
    <xf numFmtId="0" fontId="1" fillId="14" borderId="1" xfId="0" applyFont="1" applyFill="1" applyBorder="1" applyAlignment="1">
      <alignment vertical="top"/>
    </xf>
    <xf numFmtId="0" fontId="19" fillId="14" borderId="2" xfId="0" applyFont="1" applyFill="1" applyBorder="1" applyAlignment="1">
      <alignment horizontal="left" vertical="top"/>
    </xf>
    <xf numFmtId="0" fontId="19" fillId="14" borderId="3" xfId="0" applyFont="1" applyFill="1" applyBorder="1" applyAlignment="1">
      <alignment horizontal="left" vertical="top"/>
    </xf>
    <xf numFmtId="0" fontId="19" fillId="14" borderId="4" xfId="0" applyFont="1" applyFill="1" applyBorder="1" applyAlignment="1">
      <alignment horizontal="left" vertical="top"/>
    </xf>
    <xf numFmtId="49" fontId="1" fillId="14" borderId="1" xfId="0" applyNumberFormat="1" applyFont="1" applyFill="1" applyBorder="1" applyAlignment="1">
      <alignment horizontal="center" vertical="top"/>
    </xf>
    <xf numFmtId="0" fontId="1" fillId="14" borderId="1" xfId="0" applyFont="1" applyFill="1" applyBorder="1" applyAlignment="1">
      <alignment horizontal="left" vertical="top"/>
    </xf>
    <xf numFmtId="0" fontId="1" fillId="14" borderId="1" xfId="0" applyFont="1" applyFill="1" applyBorder="1" applyAlignment="1">
      <alignment horizontal="center" vertical="top"/>
    </xf>
    <xf numFmtId="0" fontId="17" fillId="14" borderId="1" xfId="1" applyFont="1" applyFill="1" applyBorder="1" applyAlignment="1" applyProtection="1">
      <alignment horizontal="center" vertical="top"/>
    </xf>
    <xf numFmtId="2" fontId="6" fillId="14" borderId="1" xfId="1" applyNumberFormat="1" applyFont="1" applyFill="1" applyBorder="1" applyAlignment="1" applyProtection="1">
      <alignment horizontal="center" vertical="center"/>
    </xf>
    <xf numFmtId="0" fontId="26" fillId="14" borderId="0" xfId="0" applyFont="1" applyFill="1"/>
    <xf numFmtId="0" fontId="19" fillId="14" borderId="11" xfId="0" applyFont="1" applyFill="1" applyBorder="1" applyAlignment="1">
      <alignment horizontal="left" vertical="top"/>
    </xf>
    <xf numFmtId="0" fontId="19" fillId="14" borderId="5" xfId="0" applyFont="1" applyFill="1" applyBorder="1" applyAlignment="1">
      <alignment horizontal="left" vertical="top"/>
    </xf>
    <xf numFmtId="0" fontId="19" fillId="14" borderId="9" xfId="0" applyFont="1" applyFill="1" applyBorder="1" applyAlignment="1">
      <alignment horizontal="left" vertical="top"/>
    </xf>
    <xf numFmtId="0" fontId="6" fillId="14" borderId="1" xfId="0" applyFont="1" applyFill="1" applyBorder="1"/>
    <xf numFmtId="0" fontId="6" fillId="14" borderId="1" xfId="0" applyFont="1" applyFill="1" applyBorder="1" applyAlignment="1">
      <alignment horizontal="center" vertical="top"/>
    </xf>
    <xf numFmtId="0" fontId="42" fillId="14" borderId="1" xfId="0" applyFont="1" applyFill="1" applyBorder="1" applyAlignment="1">
      <alignment horizontal="center" vertical="top" wrapText="1"/>
    </xf>
    <xf numFmtId="2" fontId="41" fillId="14" borderId="32" xfId="0" applyNumberFormat="1" applyFont="1" applyFill="1" applyBorder="1" applyAlignment="1">
      <alignment horizontal="center" vertical="center" wrapText="1"/>
    </xf>
    <xf numFmtId="2" fontId="41" fillId="14" borderId="68" xfId="0" applyNumberFormat="1" applyFont="1" applyFill="1" applyBorder="1" applyAlignment="1">
      <alignment horizontal="center" vertical="center" wrapText="1"/>
    </xf>
    <xf numFmtId="2" fontId="41" fillId="14" borderId="1" xfId="0" applyNumberFormat="1" applyFont="1" applyFill="1" applyBorder="1" applyAlignment="1">
      <alignment horizontal="center" vertical="center" wrapText="1"/>
    </xf>
    <xf numFmtId="0" fontId="41" fillId="14" borderId="8" xfId="0" applyFont="1" applyFill="1" applyBorder="1" applyAlignment="1">
      <alignment horizontal="center" vertical="top"/>
    </xf>
    <xf numFmtId="0" fontId="41" fillId="14" borderId="36" xfId="0" applyFont="1" applyFill="1" applyBorder="1" applyAlignment="1">
      <alignment horizontal="center" vertical="top"/>
    </xf>
    <xf numFmtId="0" fontId="41" fillId="14" borderId="30" xfId="0" applyFont="1" applyFill="1" applyBorder="1" applyAlignment="1">
      <alignment horizontal="center" vertical="top"/>
    </xf>
    <xf numFmtId="0" fontId="41" fillId="14" borderId="1" xfId="0" applyFont="1" applyFill="1" applyBorder="1" applyAlignment="1">
      <alignment horizontal="center" vertical="top"/>
    </xf>
    <xf numFmtId="0" fontId="38" fillId="14" borderId="1" xfId="0" applyFont="1" applyFill="1" applyBorder="1" applyAlignment="1">
      <alignment vertical="top" wrapText="1"/>
    </xf>
    <xf numFmtId="2" fontId="42" fillId="14" borderId="32" xfId="0" applyNumberFormat="1" applyFont="1" applyFill="1" applyBorder="1" applyAlignment="1">
      <alignment horizontal="center" vertical="center" wrapText="1"/>
    </xf>
    <xf numFmtId="2" fontId="42" fillId="14" borderId="31" xfId="0" applyNumberFormat="1" applyFont="1" applyFill="1" applyBorder="1" applyAlignment="1">
      <alignment horizontal="center" vertical="center" wrapText="1"/>
    </xf>
    <xf numFmtId="2" fontId="42" fillId="14" borderId="1" xfId="0" applyNumberFormat="1" applyFont="1" applyFill="1" applyBorder="1" applyAlignment="1">
      <alignment horizontal="center" vertical="center" wrapText="1"/>
    </xf>
    <xf numFmtId="0" fontId="42" fillId="14" borderId="8" xfId="0" applyFont="1" applyFill="1" applyBorder="1" applyAlignment="1">
      <alignment horizontal="center" vertical="top"/>
    </xf>
    <xf numFmtId="0" fontId="42" fillId="14" borderId="36" xfId="0" applyFont="1" applyFill="1" applyBorder="1" applyAlignment="1">
      <alignment horizontal="center" vertical="top"/>
    </xf>
    <xf numFmtId="0" fontId="42" fillId="14" borderId="30" xfId="0" applyFont="1" applyFill="1" applyBorder="1" applyAlignment="1">
      <alignment horizontal="center" vertical="top"/>
    </xf>
    <xf numFmtId="0" fontId="42" fillId="14" borderId="1" xfId="0" applyFont="1" applyFill="1" applyBorder="1" applyAlignment="1">
      <alignment horizontal="center" vertical="top"/>
    </xf>
    <xf numFmtId="0" fontId="32" fillId="14" borderId="1" xfId="1" applyFont="1" applyFill="1" applyBorder="1" applyAlignment="1" applyProtection="1">
      <alignment horizontal="center" vertical="center"/>
    </xf>
    <xf numFmtId="0" fontId="32" fillId="14" borderId="1" xfId="1" applyFont="1" applyFill="1" applyBorder="1" applyAlignment="1" applyProtection="1">
      <alignment horizontal="center" vertical="top"/>
    </xf>
    <xf numFmtId="0" fontId="32" fillId="14" borderId="1" xfId="1" applyFont="1" applyFill="1" applyBorder="1" applyAlignment="1" applyProtection="1">
      <alignment horizontal="center"/>
    </xf>
    <xf numFmtId="0" fontId="5" fillId="14" borderId="1" xfId="0" applyFont="1" applyFill="1" applyBorder="1" applyAlignment="1">
      <alignment horizontal="center"/>
    </xf>
    <xf numFmtId="0" fontId="6" fillId="14" borderId="1" xfId="0" applyFont="1" applyFill="1" applyBorder="1" applyAlignment="1">
      <alignment horizontal="left"/>
    </xf>
    <xf numFmtId="0" fontId="6" fillId="14" borderId="4" xfId="0" applyFont="1" applyFill="1" applyBorder="1" applyAlignment="1">
      <alignment horizontal="center"/>
    </xf>
    <xf numFmtId="0" fontId="6" fillId="14" borderId="1" xfId="0" applyFont="1" applyFill="1" applyBorder="1" applyAlignment="1">
      <alignment horizontal="center"/>
    </xf>
    <xf numFmtId="0" fontId="6" fillId="14" borderId="1" xfId="0" applyFont="1" applyFill="1" applyBorder="1" applyAlignment="1">
      <alignment horizontal="left" vertical="top"/>
    </xf>
    <xf numFmtId="0" fontId="6" fillId="14" borderId="8" xfId="0" applyFont="1" applyFill="1" applyBorder="1" applyAlignment="1">
      <alignment horizontal="left" vertical="top"/>
    </xf>
    <xf numFmtId="0" fontId="6" fillId="14" borderId="1" xfId="0" applyFont="1" applyFill="1" applyBorder="1" applyAlignment="1">
      <alignment horizontal="left" vertical="top" wrapText="1"/>
    </xf>
    <xf numFmtId="0" fontId="6" fillId="14" borderId="1" xfId="0" applyFont="1" applyFill="1" applyBorder="1" applyAlignment="1">
      <alignment horizontal="right" vertical="top"/>
    </xf>
    <xf numFmtId="0" fontId="38" fillId="14" borderId="1" xfId="0" applyFont="1" applyFill="1" applyBorder="1" applyAlignment="1">
      <alignment vertical="top"/>
    </xf>
    <xf numFmtId="0" fontId="42" fillId="14" borderId="1" xfId="0" applyFont="1" applyFill="1" applyBorder="1"/>
    <xf numFmtId="0" fontId="42" fillId="14" borderId="28" xfId="0" applyFont="1" applyFill="1" applyBorder="1" applyAlignment="1">
      <alignment horizontal="center" vertical="top"/>
    </xf>
    <xf numFmtId="0" fontId="42" fillId="14" borderId="31" xfId="0" applyFont="1" applyFill="1" applyBorder="1" applyAlignment="1">
      <alignment horizontal="center" vertical="top"/>
    </xf>
    <xf numFmtId="2" fontId="38" fillId="14" borderId="1" xfId="0" applyNumberFormat="1" applyFont="1" applyFill="1" applyBorder="1" applyAlignment="1">
      <alignment vertical="top" wrapText="1"/>
    </xf>
    <xf numFmtId="0" fontId="41" fillId="14" borderId="28" xfId="1" applyFont="1" applyFill="1" applyBorder="1" applyAlignment="1" applyProtection="1">
      <alignment horizontal="center" vertical="top"/>
    </xf>
    <xf numFmtId="0" fontId="41" fillId="14" borderId="31" xfId="1" applyFont="1" applyFill="1" applyBorder="1" applyAlignment="1" applyProtection="1">
      <alignment horizontal="center" vertical="top"/>
    </xf>
    <xf numFmtId="0" fontId="41" fillId="14" borderId="1" xfId="1" applyFont="1" applyFill="1" applyBorder="1" applyAlignment="1" applyProtection="1">
      <alignment horizontal="center" vertical="top"/>
    </xf>
    <xf numFmtId="0" fontId="23" fillId="14" borderId="1" xfId="0" applyFont="1" applyFill="1" applyBorder="1" applyAlignment="1">
      <alignment horizontal="center"/>
    </xf>
    <xf numFmtId="0" fontId="6" fillId="14" borderId="2" xfId="0" applyFont="1" applyFill="1" applyBorder="1"/>
    <xf numFmtId="0" fontId="6" fillId="14" borderId="4" xfId="0" applyFont="1" applyFill="1" applyBorder="1"/>
    <xf numFmtId="0" fontId="49" fillId="14" borderId="2" xfId="0" applyFont="1" applyFill="1" applyBorder="1" applyAlignment="1">
      <alignment vertical="top" wrapText="1"/>
    </xf>
    <xf numFmtId="0" fontId="49" fillId="14" borderId="3" xfId="0" applyFont="1" applyFill="1" applyBorder="1" applyAlignment="1">
      <alignment vertical="top" wrapText="1"/>
    </xf>
    <xf numFmtId="0" fontId="49" fillId="14" borderId="4" xfId="0" applyFont="1" applyFill="1" applyBorder="1" applyAlignment="1">
      <alignment vertical="top" wrapText="1"/>
    </xf>
    <xf numFmtId="0" fontId="49" fillId="14" borderId="12" xfId="0" applyFont="1" applyFill="1" applyBorder="1" applyAlignment="1">
      <alignment vertical="top" wrapText="1"/>
    </xf>
    <xf numFmtId="0" fontId="49" fillId="14" borderId="5" xfId="0" applyFont="1" applyFill="1" applyBorder="1" applyAlignment="1">
      <alignment vertical="top" wrapText="1"/>
    </xf>
    <xf numFmtId="164" fontId="17" fillId="14" borderId="1" xfId="0" applyNumberFormat="1" applyFont="1" applyFill="1" applyBorder="1" applyAlignment="1">
      <alignment horizontal="right" vertical="top" wrapText="1"/>
    </xf>
    <xf numFmtId="0" fontId="17" fillId="14" borderId="1" xfId="0" applyFont="1" applyFill="1" applyBorder="1" applyAlignment="1">
      <alignment horizontal="center" vertical="top"/>
    </xf>
    <xf numFmtId="0" fontId="17" fillId="14" borderId="1" xfId="0" applyFont="1" applyFill="1" applyBorder="1" applyAlignment="1">
      <alignment vertical="top"/>
    </xf>
    <xf numFmtId="0" fontId="17" fillId="14" borderId="1" xfId="0" applyFont="1" applyFill="1" applyBorder="1" applyAlignment="1">
      <alignment horizontal="center" vertical="top" wrapText="1"/>
    </xf>
    <xf numFmtId="2" fontId="41" fillId="14" borderId="31" xfId="0" applyNumberFormat="1" applyFont="1" applyFill="1" applyBorder="1" applyAlignment="1">
      <alignment horizontal="center" vertical="center" wrapText="1"/>
    </xf>
    <xf numFmtId="0" fontId="41" fillId="14" borderId="32" xfId="0" applyFont="1" applyFill="1" applyBorder="1" applyAlignment="1">
      <alignment horizontal="center" vertical="top"/>
    </xf>
    <xf numFmtId="0" fontId="41" fillId="14" borderId="31" xfId="0" applyFont="1" applyFill="1" applyBorder="1" applyAlignment="1">
      <alignment horizontal="center" vertical="top"/>
    </xf>
    <xf numFmtId="0" fontId="41" fillId="14" borderId="49" xfId="0" applyFont="1" applyFill="1" applyBorder="1" applyAlignment="1">
      <alignment horizontal="center" vertical="top"/>
    </xf>
    <xf numFmtId="0" fontId="41" fillId="14" borderId="63" xfId="0" applyFont="1" applyFill="1" applyBorder="1" applyAlignment="1">
      <alignment horizontal="center" vertical="top"/>
    </xf>
    <xf numFmtId="0" fontId="5" fillId="14" borderId="1" xfId="0" applyFont="1" applyFill="1" applyBorder="1" applyAlignment="1">
      <alignment horizontal="center" vertical="top"/>
    </xf>
    <xf numFmtId="0" fontId="6" fillId="14" borderId="1" xfId="0" applyFont="1" applyFill="1" applyBorder="1" applyAlignment="1">
      <alignment horizontal="center" vertical="center" wrapText="1"/>
    </xf>
    <xf numFmtId="0" fontId="38" fillId="17" borderId="1" xfId="0" applyFont="1" applyFill="1" applyBorder="1" applyAlignment="1">
      <alignment vertical="top"/>
    </xf>
    <xf numFmtId="0" fontId="42" fillId="17" borderId="1" xfId="0" applyFont="1" applyFill="1" applyBorder="1"/>
    <xf numFmtId="0" fontId="42" fillId="17" borderId="1" xfId="0" applyFont="1" applyFill="1" applyBorder="1" applyAlignment="1">
      <alignment horizontal="center" vertical="top" wrapText="1"/>
    </xf>
    <xf numFmtId="2" fontId="42" fillId="17" borderId="32" xfId="0" applyNumberFormat="1" applyFont="1" applyFill="1" applyBorder="1" applyAlignment="1">
      <alignment horizontal="center" vertical="center" wrapText="1"/>
    </xf>
    <xf numFmtId="2" fontId="42" fillId="17" borderId="31" xfId="0" applyNumberFormat="1" applyFont="1" applyFill="1" applyBorder="1" applyAlignment="1">
      <alignment horizontal="center" vertical="center" wrapText="1"/>
    </xf>
    <xf numFmtId="2" fontId="42" fillId="17" borderId="1" xfId="0" applyNumberFormat="1" applyFont="1" applyFill="1" applyBorder="1" applyAlignment="1">
      <alignment horizontal="center" vertical="center" wrapText="1"/>
    </xf>
    <xf numFmtId="0" fontId="42" fillId="17" borderId="34" xfId="0" applyFont="1" applyFill="1" applyBorder="1" applyAlignment="1">
      <alignment horizontal="center" vertical="top"/>
    </xf>
    <xf numFmtId="0" fontId="42" fillId="17" borderId="28" xfId="0" applyFont="1" applyFill="1" applyBorder="1" applyAlignment="1">
      <alignment horizontal="center" vertical="top"/>
    </xf>
    <xf numFmtId="0" fontId="42" fillId="17" borderId="71" xfId="0" applyFont="1" applyFill="1" applyBorder="1" applyAlignment="1">
      <alignment horizontal="center" vertical="top"/>
    </xf>
    <xf numFmtId="0" fontId="42" fillId="17" borderId="1" xfId="0" applyFont="1" applyFill="1" applyBorder="1" applyAlignment="1">
      <alignment horizontal="center" vertical="top"/>
    </xf>
    <xf numFmtId="0" fontId="43" fillId="18" borderId="1" xfId="0" applyFont="1" applyFill="1" applyBorder="1" applyAlignment="1">
      <alignment vertical="top"/>
    </xf>
    <xf numFmtId="0" fontId="41" fillId="18" borderId="1" xfId="0" applyFont="1" applyFill="1" applyBorder="1"/>
    <xf numFmtId="0" fontId="59" fillId="14" borderId="28" xfId="0" applyFont="1" applyFill="1" applyBorder="1" applyAlignment="1">
      <alignment horizontal="center" vertical="top"/>
    </xf>
    <xf numFmtId="0" fontId="41" fillId="14" borderId="28" xfId="0" applyFont="1" applyFill="1" applyBorder="1" applyAlignment="1">
      <alignment horizontal="center" vertical="top"/>
    </xf>
    <xf numFmtId="0" fontId="6" fillId="14" borderId="16" xfId="0" applyFont="1" applyFill="1" applyBorder="1"/>
    <xf numFmtId="0" fontId="6" fillId="14" borderId="17" xfId="0" applyFont="1" applyFill="1" applyBorder="1"/>
    <xf numFmtId="0" fontId="6" fillId="14" borderId="70" xfId="0" applyFont="1" applyFill="1" applyBorder="1"/>
    <xf numFmtId="0" fontId="6" fillId="14" borderId="59" xfId="0" applyFont="1" applyFill="1" applyBorder="1"/>
    <xf numFmtId="0" fontId="6" fillId="14" borderId="11" xfId="0" applyFont="1" applyFill="1" applyBorder="1"/>
    <xf numFmtId="0" fontId="98" fillId="19" borderId="1" xfId="0" applyFont="1" applyFill="1" applyBorder="1" applyAlignment="1">
      <alignment horizontal="center"/>
    </xf>
    <xf numFmtId="0" fontId="0" fillId="19" borderId="24" xfId="0" applyFill="1" applyBorder="1" applyAlignment="1">
      <alignment horizontal="center"/>
    </xf>
    <xf numFmtId="2" fontId="0" fillId="19" borderId="24" xfId="0" applyNumberFormat="1" applyFill="1" applyBorder="1" applyAlignment="1">
      <alignment horizontal="center"/>
    </xf>
    <xf numFmtId="2" fontId="0" fillId="19" borderId="69" xfId="0" applyNumberFormat="1" applyFill="1" applyBorder="1" applyAlignment="1">
      <alignment horizontal="center"/>
    </xf>
    <xf numFmtId="2" fontId="0" fillId="19" borderId="1" xfId="0" applyNumberFormat="1" applyFill="1" applyBorder="1" applyAlignment="1">
      <alignment horizontal="center"/>
    </xf>
    <xf numFmtId="0" fontId="42" fillId="19" borderId="24" xfId="0" applyFont="1" applyFill="1" applyBorder="1" applyAlignment="1">
      <alignment horizontal="center"/>
    </xf>
    <xf numFmtId="2" fontId="42" fillId="19" borderId="24" xfId="0" applyNumberFormat="1" applyFont="1" applyFill="1" applyBorder="1" applyAlignment="1">
      <alignment horizontal="center"/>
    </xf>
    <xf numFmtId="2" fontId="42" fillId="19" borderId="69" xfId="0" applyNumberFormat="1" applyFont="1" applyFill="1" applyBorder="1" applyAlignment="1">
      <alignment horizontal="center"/>
    </xf>
    <xf numFmtId="2" fontId="42" fillId="19" borderId="1" xfId="0" applyNumberFormat="1" applyFont="1" applyFill="1" applyBorder="1" applyAlignment="1">
      <alignment horizontal="center"/>
    </xf>
    <xf numFmtId="2" fontId="46" fillId="14" borderId="24" xfId="0" applyNumberFormat="1" applyFont="1" applyFill="1" applyBorder="1" applyAlignment="1">
      <alignment horizontal="center"/>
    </xf>
    <xf numFmtId="2" fontId="46" fillId="14" borderId="69" xfId="0" applyNumberFormat="1" applyFont="1" applyFill="1" applyBorder="1" applyAlignment="1">
      <alignment horizontal="center"/>
    </xf>
    <xf numFmtId="2" fontId="46" fillId="14" borderId="1" xfId="0" applyNumberFormat="1" applyFont="1" applyFill="1" applyBorder="1" applyAlignment="1">
      <alignment horizontal="center"/>
    </xf>
    <xf numFmtId="0" fontId="6" fillId="14" borderId="47" xfId="0" applyFont="1" applyFill="1" applyBorder="1"/>
    <xf numFmtId="0" fontId="6" fillId="14" borderId="69" xfId="0" applyFont="1" applyFill="1" applyBorder="1"/>
    <xf numFmtId="0" fontId="99" fillId="20" borderId="15" xfId="0" applyFont="1" applyFill="1" applyBorder="1" applyAlignment="1">
      <alignment horizontal="center"/>
    </xf>
    <xf numFmtId="2" fontId="99" fillId="20" borderId="15" xfId="0" applyNumberFormat="1" applyFont="1" applyFill="1" applyBorder="1" applyAlignment="1">
      <alignment horizontal="center"/>
    </xf>
    <xf numFmtId="2" fontId="99" fillId="20" borderId="16" xfId="0" applyNumberFormat="1" applyFont="1" applyFill="1" applyBorder="1" applyAlignment="1">
      <alignment horizontal="center"/>
    </xf>
    <xf numFmtId="2" fontId="99" fillId="20" borderId="1" xfId="0" applyNumberFormat="1" applyFont="1" applyFill="1" applyBorder="1" applyAlignment="1">
      <alignment horizontal="center"/>
    </xf>
    <xf numFmtId="0" fontId="98" fillId="20" borderId="1" xfId="0" applyFont="1" applyFill="1" applyBorder="1" applyAlignment="1">
      <alignment horizontal="center"/>
    </xf>
    <xf numFmtId="0" fontId="6" fillId="20" borderId="1" xfId="0" applyFont="1" applyFill="1" applyBorder="1"/>
    <xf numFmtId="0" fontId="6" fillId="20" borderId="2" xfId="0" applyFont="1" applyFill="1" applyBorder="1"/>
    <xf numFmtId="0" fontId="39" fillId="20" borderId="15" xfId="0" applyFont="1" applyFill="1" applyBorder="1" applyAlignment="1">
      <alignment horizontal="center"/>
    </xf>
    <xf numFmtId="2" fontId="0" fillId="20" borderId="15" xfId="0" applyNumberFormat="1" applyFill="1" applyBorder="1" applyAlignment="1">
      <alignment horizontal="center"/>
    </xf>
    <xf numFmtId="0" fontId="0" fillId="20" borderId="15" xfId="0" applyFill="1" applyBorder="1" applyAlignment="1">
      <alignment horizontal="center"/>
    </xf>
    <xf numFmtId="0" fontId="0" fillId="20" borderId="16" xfId="0" applyFill="1" applyBorder="1" applyAlignment="1">
      <alignment horizontal="center"/>
    </xf>
    <xf numFmtId="0" fontId="0" fillId="20" borderId="1" xfId="0" applyFill="1" applyBorder="1" applyAlignment="1">
      <alignment horizontal="center"/>
    </xf>
    <xf numFmtId="2" fontId="0" fillId="20" borderId="16" xfId="0" applyNumberFormat="1" applyFill="1" applyBorder="1" applyAlignment="1">
      <alignment horizontal="center"/>
    </xf>
    <xf numFmtId="2" fontId="102" fillId="20" borderId="15" xfId="0" applyNumberFormat="1" applyFont="1" applyFill="1" applyBorder="1" applyAlignment="1">
      <alignment horizontal="center"/>
    </xf>
    <xf numFmtId="2" fontId="102" fillId="20" borderId="16" xfId="0" applyNumberFormat="1" applyFont="1" applyFill="1" applyBorder="1" applyAlignment="1">
      <alignment horizontal="center"/>
    </xf>
    <xf numFmtId="2" fontId="102" fillId="20" borderId="1" xfId="0" applyNumberFormat="1" applyFont="1" applyFill="1" applyBorder="1" applyAlignment="1">
      <alignment horizontal="center"/>
    </xf>
    <xf numFmtId="0" fontId="101" fillId="20" borderId="15" xfId="0" applyFont="1" applyFill="1" applyBorder="1" applyAlignment="1">
      <alignment horizontal="center"/>
    </xf>
    <xf numFmtId="0" fontId="99" fillId="20" borderId="16" xfId="0" applyFont="1" applyFill="1" applyBorder="1" applyAlignment="1">
      <alignment horizontal="center"/>
    </xf>
    <xf numFmtId="0" fontId="99" fillId="20" borderId="1" xfId="0" applyFont="1" applyFill="1" applyBorder="1" applyAlignment="1">
      <alignment horizontal="center"/>
    </xf>
    <xf numFmtId="0" fontId="45" fillId="14" borderId="28" xfId="0" applyFont="1" applyFill="1" applyBorder="1" applyAlignment="1">
      <alignment vertical="center"/>
    </xf>
    <xf numFmtId="0" fontId="45" fillId="14" borderId="31" xfId="0" applyFont="1" applyFill="1" applyBorder="1" applyAlignment="1">
      <alignment vertical="center"/>
    </xf>
    <xf numFmtId="0" fontId="45" fillId="14" borderId="1" xfId="0" applyFont="1" applyFill="1" applyBorder="1" applyAlignment="1">
      <alignment vertical="center"/>
    </xf>
    <xf numFmtId="0" fontId="66" fillId="20" borderId="1" xfId="0" applyFont="1" applyFill="1" applyBorder="1"/>
    <xf numFmtId="0" fontId="45" fillId="20" borderId="1" xfId="0" applyFont="1" applyFill="1" applyBorder="1" applyAlignment="1">
      <alignment horizontal="center" vertical="top"/>
    </xf>
    <xf numFmtId="0" fontId="5" fillId="15" borderId="1" xfId="0" applyFont="1" applyFill="1" applyBorder="1" applyAlignment="1">
      <alignment horizontal="left" vertical="top" wrapText="1"/>
    </xf>
    <xf numFmtId="0" fontId="123" fillId="2" borderId="1" xfId="9" applyFont="1" applyFill="1" applyBorder="1" applyAlignment="1">
      <alignment horizontal="center" vertical="center"/>
    </xf>
    <xf numFmtId="165" fontId="5" fillId="2" borderId="1" xfId="0" applyNumberFormat="1" applyFont="1" applyFill="1" applyBorder="1" applyAlignment="1">
      <alignment horizontal="center"/>
    </xf>
    <xf numFmtId="0" fontId="123" fillId="2" borderId="1" xfId="9" applyFont="1" applyFill="1" applyBorder="1" applyAlignment="1">
      <alignment horizontal="center" vertical="center" wrapText="1"/>
    </xf>
    <xf numFmtId="0" fontId="36" fillId="2" borderId="1" xfId="0" applyFont="1" applyFill="1" applyBorder="1"/>
    <xf numFmtId="165" fontId="5" fillId="2" borderId="1" xfId="0" applyNumberFormat="1" applyFont="1" applyFill="1" applyBorder="1" applyAlignment="1">
      <alignment horizontal="center" vertical="center"/>
    </xf>
    <xf numFmtId="0" fontId="6" fillId="2" borderId="13" xfId="0" applyFont="1" applyFill="1" applyBorder="1" applyAlignment="1">
      <alignment horizontal="center" vertical="center"/>
    </xf>
    <xf numFmtId="14" fontId="108" fillId="9" borderId="1" xfId="0" applyNumberFormat="1" applyFont="1" applyFill="1" applyBorder="1" applyProtection="1">
      <protection locked="0"/>
    </xf>
    <xf numFmtId="0" fontId="108" fillId="9" borderId="1" xfId="0" applyFont="1" applyFill="1" applyBorder="1" applyProtection="1">
      <protection locked="0"/>
    </xf>
    <xf numFmtId="0" fontId="108" fillId="9" borderId="1" xfId="0" applyFont="1" applyFill="1" applyBorder="1" applyAlignment="1" applyProtection="1">
      <alignment horizontal="right"/>
      <protection locked="0"/>
    </xf>
    <xf numFmtId="0" fontId="43" fillId="15" borderId="1" xfId="0" applyFont="1" applyFill="1" applyBorder="1" applyAlignment="1">
      <alignment horizontal="left" vertical="center"/>
    </xf>
    <xf numFmtId="49" fontId="6" fillId="2" borderId="0" xfId="0" applyNumberFormat="1" applyFont="1" applyFill="1" applyAlignment="1">
      <alignment horizontal="left" vertical="center" wrapText="1" shrinkToFit="1"/>
    </xf>
    <xf numFmtId="0" fontId="0" fillId="2" borderId="0" xfId="0" applyFill="1" applyAlignment="1">
      <alignment wrapText="1" shrinkToFit="1"/>
    </xf>
    <xf numFmtId="49" fontId="6" fillId="2" borderId="5" xfId="0" applyNumberFormat="1" applyFont="1" applyFill="1" applyBorder="1" applyAlignment="1">
      <alignment horizontal="left" vertical="center" wrapText="1" shrinkToFit="1"/>
    </xf>
    <xf numFmtId="0" fontId="0" fillId="2" borderId="5" xfId="0" applyFill="1" applyBorder="1" applyAlignment="1">
      <alignment wrapText="1" shrinkToFit="1"/>
    </xf>
    <xf numFmtId="0" fontId="18" fillId="2" borderId="0" xfId="0" applyFont="1" applyFill="1" applyAlignment="1">
      <alignment horizontal="center" wrapText="1"/>
    </xf>
    <xf numFmtId="0" fontId="18" fillId="2" borderId="5" xfId="0" applyFont="1" applyFill="1" applyBorder="1" applyAlignment="1">
      <alignment horizontal="center" wrapText="1"/>
    </xf>
    <xf numFmtId="0" fontId="6" fillId="2" borderId="0" xfId="0" applyFont="1" applyFill="1" applyAlignment="1">
      <alignment horizontal="left" vertical="top" wrapText="1"/>
    </xf>
    <xf numFmtId="0" fontId="5" fillId="2" borderId="9"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14" borderId="2" xfId="0" applyFont="1" applyFill="1" applyBorder="1" applyAlignment="1">
      <alignment wrapText="1"/>
    </xf>
    <xf numFmtId="0" fontId="6" fillId="14" borderId="3" xfId="0" applyFont="1" applyFill="1" applyBorder="1" applyAlignment="1">
      <alignment wrapText="1"/>
    </xf>
    <xf numFmtId="0" fontId="6" fillId="14" borderId="4" xfId="0" applyFont="1" applyFill="1" applyBorder="1" applyAlignment="1">
      <alignment wrapText="1"/>
    </xf>
    <xf numFmtId="0" fontId="6" fillId="2" borderId="3" xfId="0" applyFont="1" applyFill="1" applyBorder="1" applyAlignment="1">
      <alignment horizontal="left" vertical="top" wrapText="1"/>
    </xf>
    <xf numFmtId="0" fontId="6" fillId="14" borderId="2"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4" xfId="0" applyFont="1" applyFill="1" applyBorder="1" applyAlignment="1">
      <alignment horizontal="left" vertical="top" wrapText="1"/>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2" xfId="6" applyFont="1" applyFill="1" applyBorder="1" applyAlignment="1">
      <alignment horizontal="left" vertical="center" wrapText="1"/>
    </xf>
    <xf numFmtId="0" fontId="6" fillId="2" borderId="3" xfId="6" applyFont="1" applyFill="1" applyBorder="1" applyAlignment="1">
      <alignment horizontal="left" vertical="center" wrapText="1"/>
    </xf>
    <xf numFmtId="0" fontId="6" fillId="2" borderId="4" xfId="6" applyFont="1" applyFill="1" applyBorder="1" applyAlignment="1">
      <alignment horizontal="left" vertical="center" wrapText="1"/>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17" fillId="2" borderId="2"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3" xfId="0"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19" fillId="2" borderId="4" xfId="0" applyFont="1" applyFill="1" applyBorder="1" applyAlignment="1">
      <alignment horizontal="center"/>
    </xf>
    <xf numFmtId="0" fontId="2" fillId="2" borderId="0" xfId="0" applyFont="1" applyFill="1" applyAlignment="1">
      <alignment horizontal="center" vertical="top" wrapText="1"/>
    </xf>
    <xf numFmtId="0" fontId="6" fillId="2" borderId="2" xfId="0" applyFont="1" applyFill="1" applyBorder="1"/>
    <xf numFmtId="0" fontId="6" fillId="2" borderId="3" xfId="0" applyFont="1" applyFill="1" applyBorder="1"/>
    <xf numFmtId="0" fontId="6" fillId="2" borderId="4" xfId="0" applyFont="1" applyFill="1" applyBorder="1"/>
    <xf numFmtId="0" fontId="19" fillId="2" borderId="2" xfId="0" applyFont="1" applyFill="1" applyBorder="1"/>
    <xf numFmtId="0" fontId="19" fillId="2" borderId="3" xfId="0" applyFont="1" applyFill="1" applyBorder="1"/>
    <xf numFmtId="0" fontId="19" fillId="2" borderId="4" xfId="0" applyFont="1" applyFill="1" applyBorder="1"/>
    <xf numFmtId="0" fontId="6" fillId="2" borderId="8" xfId="0" applyFont="1" applyFill="1" applyBorder="1" applyAlignment="1">
      <alignment horizontal="left" vertical="top" wrapText="1"/>
    </xf>
    <xf numFmtId="0" fontId="6" fillId="2" borderId="7" xfId="0" applyFont="1" applyFill="1" applyBorder="1" applyAlignment="1">
      <alignment horizontal="left" vertical="top" wrapText="1"/>
    </xf>
    <xf numFmtId="0" fontId="5" fillId="2" borderId="0" xfId="0" applyFont="1" applyFill="1" applyAlignment="1">
      <alignment horizontal="left" vertical="top" wrapText="1"/>
    </xf>
    <xf numFmtId="0" fontId="4" fillId="14" borderId="2" xfId="0" applyFont="1" applyFill="1" applyBorder="1"/>
    <xf numFmtId="0" fontId="4" fillId="14" borderId="3" xfId="0" applyFont="1" applyFill="1" applyBorder="1"/>
    <xf numFmtId="0" fontId="4" fillId="14" borderId="4" xfId="0" applyFont="1" applyFill="1" applyBorder="1"/>
    <xf numFmtId="0" fontId="4" fillId="2" borderId="4" xfId="0" applyFont="1" applyFill="1" applyBorder="1" applyAlignment="1">
      <alignment horizontal="left" vertical="top" wrapText="1"/>
    </xf>
    <xf numFmtId="0" fontId="6" fillId="2" borderId="2" xfId="0" applyFont="1" applyFill="1" applyBorder="1" applyAlignment="1">
      <alignment horizontal="justify"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109" fillId="2" borderId="0" xfId="0" applyFont="1" applyFill="1" applyAlignment="1">
      <alignment vertical="top" wrapText="1"/>
    </xf>
    <xf numFmtId="0" fontId="0" fillId="2" borderId="0" xfId="0" applyFill="1"/>
    <xf numFmtId="0" fontId="18" fillId="2" borderId="9" xfId="0" applyFont="1" applyFill="1" applyBorder="1" applyAlignment="1">
      <alignment horizontal="center" wrapText="1"/>
    </xf>
    <xf numFmtId="0" fontId="4" fillId="2" borderId="3" xfId="0" applyFont="1" applyFill="1" applyBorder="1" applyAlignment="1">
      <alignment horizontal="left" vertical="top" wrapText="1"/>
    </xf>
    <xf numFmtId="0" fontId="42" fillId="2" borderId="55" xfId="0" applyFont="1" applyFill="1" applyBorder="1" applyAlignment="1">
      <alignment horizontal="left" vertical="center"/>
    </xf>
    <xf numFmtId="0" fontId="42" fillId="2" borderId="57" xfId="0" applyFont="1" applyFill="1" applyBorder="1" applyAlignment="1">
      <alignment horizontal="left" vertical="center"/>
    </xf>
    <xf numFmtId="0" fontId="42" fillId="2" borderId="55" xfId="0" applyFont="1" applyFill="1" applyBorder="1" applyAlignment="1">
      <alignment horizontal="left" vertical="center" wrapText="1"/>
    </xf>
    <xf numFmtId="0" fontId="42" fillId="2" borderId="56" xfId="0" applyFont="1" applyFill="1" applyBorder="1" applyAlignment="1">
      <alignment horizontal="left" vertical="center" wrapText="1"/>
    </xf>
    <xf numFmtId="0" fontId="42" fillId="2" borderId="57" xfId="0" applyFont="1" applyFill="1" applyBorder="1" applyAlignment="1">
      <alignment horizontal="left" vertical="center" wrapText="1"/>
    </xf>
    <xf numFmtId="0" fontId="17" fillId="2" borderId="2" xfId="0" applyFont="1" applyFill="1" applyBorder="1" applyAlignment="1">
      <alignment horizontal="left" vertical="top"/>
    </xf>
    <xf numFmtId="0" fontId="17" fillId="2" borderId="4" xfId="0" applyFont="1" applyFill="1" applyBorder="1" applyAlignment="1">
      <alignment horizontal="left" vertical="top"/>
    </xf>
    <xf numFmtId="0" fontId="19" fillId="14" borderId="2" xfId="0" applyFont="1" applyFill="1" applyBorder="1" applyAlignment="1">
      <alignment horizontal="left" vertical="top"/>
    </xf>
    <xf numFmtId="0" fontId="19" fillId="14" borderId="3" xfId="0" applyFont="1" applyFill="1" applyBorder="1" applyAlignment="1">
      <alignment horizontal="left" vertical="top"/>
    </xf>
    <xf numFmtId="0" fontId="19" fillId="14" borderId="4" xfId="0" applyFont="1" applyFill="1" applyBorder="1" applyAlignment="1">
      <alignment horizontal="left" vertical="top"/>
    </xf>
    <xf numFmtId="0" fontId="17" fillId="14" borderId="2" xfId="0" applyFont="1" applyFill="1" applyBorder="1" applyAlignment="1">
      <alignment horizontal="left" vertical="top" wrapText="1"/>
    </xf>
    <xf numFmtId="0" fontId="17" fillId="14" borderId="3" xfId="0" applyFont="1" applyFill="1" applyBorder="1" applyAlignment="1">
      <alignment horizontal="left" vertical="top" wrapText="1"/>
    </xf>
    <xf numFmtId="0" fontId="17" fillId="14" borderId="4" xfId="0" applyFont="1" applyFill="1" applyBorder="1" applyAlignment="1">
      <alignment horizontal="left" vertical="top" wrapText="1"/>
    </xf>
    <xf numFmtId="0" fontId="17" fillId="2" borderId="2" xfId="0" applyFont="1" applyFill="1" applyBorder="1" applyAlignment="1">
      <alignment vertical="top"/>
    </xf>
    <xf numFmtId="0" fontId="17" fillId="2" borderId="3" xfId="0" applyFont="1" applyFill="1" applyBorder="1" applyAlignment="1">
      <alignment vertical="top"/>
    </xf>
    <xf numFmtId="0" fontId="17" fillId="2" borderId="4" xfId="0" applyFont="1" applyFill="1" applyBorder="1" applyAlignment="1">
      <alignment vertical="top"/>
    </xf>
    <xf numFmtId="0" fontId="5" fillId="2" borderId="5" xfId="0" applyFont="1" applyFill="1" applyBorder="1" applyAlignment="1">
      <alignment horizontal="right" vertical="center"/>
    </xf>
    <xf numFmtId="0" fontId="0" fillId="0" borderId="12" xfId="0" applyBorder="1" applyAlignment="1">
      <alignment horizontal="right"/>
    </xf>
    <xf numFmtId="0" fontId="5" fillId="2" borderId="72" xfId="0" applyFont="1" applyFill="1" applyBorder="1" applyAlignment="1">
      <alignment horizontal="right"/>
    </xf>
    <xf numFmtId="0" fontId="5" fillId="2" borderId="0" xfId="0" applyFont="1" applyFill="1" applyAlignment="1">
      <alignment horizontal="right"/>
    </xf>
    <xf numFmtId="0" fontId="98" fillId="0" borderId="11" xfId="0" applyFont="1" applyBorder="1" applyAlignment="1">
      <alignment horizontal="right"/>
    </xf>
    <xf numFmtId="0" fontId="5" fillId="2" borderId="0" xfId="0" applyFont="1" applyFill="1" applyAlignment="1">
      <alignment horizontal="right" vertical="center"/>
    </xf>
    <xf numFmtId="0" fontId="0" fillId="0" borderId="11" xfId="0" applyBorder="1" applyAlignment="1">
      <alignment horizontal="right"/>
    </xf>
    <xf numFmtId="0" fontId="5" fillId="2" borderId="3" xfId="0" applyFont="1" applyFill="1" applyBorder="1" applyAlignment="1">
      <alignment horizontal="right" vertical="center"/>
    </xf>
    <xf numFmtId="0" fontId="0" fillId="0" borderId="4" xfId="0" applyBorder="1" applyAlignment="1">
      <alignment horizontal="right"/>
    </xf>
    <xf numFmtId="0" fontId="5" fillId="2" borderId="23" xfId="0" applyFont="1" applyFill="1" applyBorder="1" applyAlignment="1">
      <alignment horizontal="right" vertical="center"/>
    </xf>
    <xf numFmtId="0" fontId="0" fillId="0" borderId="11" xfId="0" applyBorder="1" applyAlignment="1">
      <alignment vertical="center"/>
    </xf>
    <xf numFmtId="0" fontId="5" fillId="2" borderId="14" xfId="0" applyFont="1" applyFill="1" applyBorder="1" applyAlignment="1">
      <alignment horizontal="right" vertical="center"/>
    </xf>
    <xf numFmtId="0" fontId="5" fillId="2" borderId="9" xfId="0" applyFont="1" applyFill="1" applyBorder="1" applyAlignment="1">
      <alignment horizontal="right" vertical="center"/>
    </xf>
    <xf numFmtId="0" fontId="0" fillId="0" borderId="10" xfId="0" applyBorder="1" applyAlignment="1">
      <alignment horizontal="right" vertical="center"/>
    </xf>
    <xf numFmtId="0" fontId="5" fillId="2" borderId="23" xfId="0" applyFont="1" applyFill="1" applyBorder="1" applyAlignment="1">
      <alignment horizontal="right" vertical="top"/>
    </xf>
    <xf numFmtId="0" fontId="5" fillId="2" borderId="0" xfId="0" applyFont="1" applyFill="1" applyAlignment="1">
      <alignment horizontal="right" vertical="top"/>
    </xf>
    <xf numFmtId="0" fontId="0" fillId="0" borderId="11" xfId="0" applyBorder="1"/>
    <xf numFmtId="0" fontId="5" fillId="2" borderId="14" xfId="0" applyFont="1" applyFill="1" applyBorder="1" applyAlignment="1">
      <alignment horizontal="right" vertical="top"/>
    </xf>
    <xf numFmtId="0" fontId="5" fillId="2" borderId="9" xfId="0" applyFont="1" applyFill="1" applyBorder="1" applyAlignment="1">
      <alignment horizontal="right" vertical="top"/>
    </xf>
    <xf numFmtId="0" fontId="0" fillId="0" borderId="10" xfId="0" applyBorder="1"/>
    <xf numFmtId="0" fontId="5" fillId="2" borderId="13" xfId="0" applyFont="1" applyFill="1" applyBorder="1" applyAlignment="1">
      <alignment horizontal="right" vertical="top"/>
    </xf>
    <xf numFmtId="0" fontId="5" fillId="2" borderId="5" xfId="0" applyFont="1" applyFill="1" applyBorder="1" applyAlignment="1">
      <alignment horizontal="right" vertical="top"/>
    </xf>
    <xf numFmtId="0" fontId="0" fillId="0" borderId="12" xfId="0" applyBorder="1"/>
    <xf numFmtId="0" fontId="5" fillId="2" borderId="2" xfId="0" applyFont="1" applyFill="1" applyBorder="1" applyAlignment="1">
      <alignment horizontal="right" vertical="top"/>
    </xf>
    <xf numFmtId="0" fontId="5" fillId="2" borderId="3" xfId="0" applyFont="1" applyFill="1" applyBorder="1" applyAlignment="1">
      <alignment horizontal="right" vertical="top"/>
    </xf>
    <xf numFmtId="0" fontId="0" fillId="0" borderId="4" xfId="0" applyBorder="1"/>
    <xf numFmtId="0" fontId="0" fillId="0" borderId="10" xfId="0" applyBorder="1" applyAlignment="1">
      <alignment horizontal="right"/>
    </xf>
    <xf numFmtId="0" fontId="43" fillId="15" borderId="2" xfId="0" applyFont="1" applyFill="1" applyBorder="1" applyAlignment="1">
      <alignment horizontal="left" vertical="center"/>
    </xf>
    <xf numFmtId="0" fontId="43" fillId="15" borderId="3" xfId="0" applyFont="1" applyFill="1" applyBorder="1" applyAlignment="1">
      <alignment horizontal="left" vertical="center"/>
    </xf>
    <xf numFmtId="0" fontId="43" fillId="15" borderId="4" xfId="0" applyFont="1" applyFill="1" applyBorder="1" applyAlignment="1">
      <alignment horizontal="left" vertical="center"/>
    </xf>
    <xf numFmtId="0" fontId="42" fillId="2" borderId="50" xfId="0" applyFont="1" applyFill="1" applyBorder="1" applyAlignment="1">
      <alignment horizontal="left" vertical="center"/>
    </xf>
    <xf numFmtId="0" fontId="42" fillId="2" borderId="52" xfId="0" applyFont="1" applyFill="1" applyBorder="1" applyAlignment="1">
      <alignment horizontal="left" vertical="center"/>
    </xf>
    <xf numFmtId="0" fontId="42" fillId="2" borderId="50"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52" xfId="0" applyFont="1" applyFill="1" applyBorder="1" applyAlignment="1">
      <alignment horizontal="left" vertical="center" wrapText="1"/>
    </xf>
    <xf numFmtId="0" fontId="42" fillId="2" borderId="53" xfId="0" applyFont="1" applyFill="1" applyBorder="1" applyAlignment="1">
      <alignment horizontal="left" vertical="center"/>
    </xf>
    <xf numFmtId="0" fontId="42" fillId="2" borderId="54" xfId="0" applyFont="1" applyFill="1" applyBorder="1" applyAlignment="1">
      <alignment horizontal="left" vertical="center"/>
    </xf>
    <xf numFmtId="0" fontId="42" fillId="2" borderId="53" xfId="0" applyFont="1" applyFill="1" applyBorder="1" applyAlignment="1">
      <alignment horizontal="left" vertical="center" wrapText="1"/>
    </xf>
    <xf numFmtId="0" fontId="42" fillId="2" borderId="37" xfId="0" applyFont="1" applyFill="1" applyBorder="1" applyAlignment="1">
      <alignment horizontal="left" vertical="center" wrapText="1"/>
    </xf>
    <xf numFmtId="0" fontId="42" fillId="2" borderId="5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6" fillId="14" borderId="60" xfId="0" applyFont="1" applyFill="1" applyBorder="1" applyAlignment="1">
      <alignment wrapText="1"/>
    </xf>
    <xf numFmtId="0" fontId="11" fillId="14" borderId="26" xfId="0" applyFont="1" applyFill="1" applyBorder="1" applyAlignment="1">
      <alignment wrapText="1"/>
    </xf>
    <xf numFmtId="0" fontId="11" fillId="14" borderId="61" xfId="0" applyFont="1" applyFill="1" applyBorder="1" applyAlignment="1">
      <alignment wrapText="1"/>
    </xf>
    <xf numFmtId="0" fontId="11" fillId="2" borderId="3" xfId="0" applyFont="1" applyFill="1" applyBorder="1" applyAlignment="1">
      <alignment horizontal="left" vertical="top"/>
    </xf>
    <xf numFmtId="0" fontId="11" fillId="2" borderId="4" xfId="0" applyFont="1" applyFill="1" applyBorder="1" applyAlignment="1">
      <alignment horizontal="left" vertical="top"/>
    </xf>
    <xf numFmtId="0" fontId="49" fillId="2" borderId="2" xfId="0" applyFont="1" applyFill="1" applyBorder="1" applyAlignment="1">
      <alignment horizontal="left" vertical="top" wrapText="1"/>
    </xf>
    <xf numFmtId="0" fontId="49" fillId="2" borderId="3" xfId="0" applyFont="1" applyFill="1" applyBorder="1" applyAlignment="1">
      <alignment horizontal="left" vertical="top" wrapText="1"/>
    </xf>
    <xf numFmtId="0" fontId="49" fillId="2" borderId="4" xfId="0" applyFont="1" applyFill="1" applyBorder="1" applyAlignment="1">
      <alignment horizontal="left" vertical="top" wrapText="1"/>
    </xf>
    <xf numFmtId="0" fontId="7" fillId="2" borderId="2"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11" fillId="2" borderId="4" xfId="0" applyFont="1" applyFill="1" applyBorder="1" applyAlignment="1">
      <alignment horizontal="left" vertical="top" wrapText="1"/>
    </xf>
    <xf numFmtId="0" fontId="11" fillId="14" borderId="3" xfId="0" applyFont="1" applyFill="1" applyBorder="1" applyAlignment="1">
      <alignment wrapText="1"/>
    </xf>
    <xf numFmtId="0" fontId="11" fillId="14" borderId="4" xfId="0" applyFont="1" applyFill="1" applyBorder="1" applyAlignment="1">
      <alignment wrapText="1"/>
    </xf>
    <xf numFmtId="0" fontId="11" fillId="2" borderId="3"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41" fillId="3" borderId="53" xfId="0" applyFont="1" applyFill="1" applyBorder="1" applyAlignment="1">
      <alignment horizontal="left" vertical="center" wrapText="1"/>
    </xf>
    <xf numFmtId="0" fontId="41" fillId="3" borderId="37" xfId="0" applyFont="1" applyFill="1" applyBorder="1" applyAlignment="1">
      <alignment horizontal="left" vertical="center" wrapText="1"/>
    </xf>
    <xf numFmtId="0" fontId="41" fillId="3" borderId="54" xfId="0" applyFont="1" applyFill="1" applyBorder="1" applyAlignment="1">
      <alignment horizontal="left" vertical="center" wrapText="1"/>
    </xf>
    <xf numFmtId="0" fontId="6" fillId="14" borderId="2" xfId="0" applyFont="1" applyFill="1" applyBorder="1"/>
    <xf numFmtId="0" fontId="6" fillId="14" borderId="3" xfId="0" applyFont="1" applyFill="1" applyBorder="1"/>
    <xf numFmtId="0" fontId="6" fillId="14" borderId="4" xfId="0" applyFont="1" applyFill="1" applyBorder="1"/>
    <xf numFmtId="0" fontId="7" fillId="2" borderId="55" xfId="0" applyFont="1" applyFill="1" applyBorder="1" applyAlignment="1">
      <alignment horizontal="left" vertical="top" wrapText="1" shrinkToFit="1"/>
    </xf>
    <xf numFmtId="0" fontId="7" fillId="2" borderId="56" xfId="0" applyFont="1" applyFill="1" applyBorder="1" applyAlignment="1">
      <alignment horizontal="left" vertical="top" wrapText="1" shrinkToFit="1"/>
    </xf>
    <xf numFmtId="0" fontId="7" fillId="2" borderId="57" xfId="0" applyFont="1" applyFill="1" applyBorder="1" applyAlignment="1">
      <alignment horizontal="left" vertical="top" wrapText="1" shrinkToFit="1"/>
    </xf>
    <xf numFmtId="0" fontId="5" fillId="2" borderId="0" xfId="0" applyFont="1" applyFill="1" applyAlignment="1">
      <alignment horizontal="center" vertical="top" wrapText="1"/>
    </xf>
    <xf numFmtId="0" fontId="41" fillId="3" borderId="50" xfId="0" applyFont="1" applyFill="1" applyBorder="1" applyAlignment="1">
      <alignment horizontal="left" vertical="center" wrapText="1"/>
    </xf>
    <xf numFmtId="0" fontId="41" fillId="3" borderId="51" xfId="0" applyFont="1" applyFill="1" applyBorder="1" applyAlignment="1">
      <alignment horizontal="left" vertical="center" wrapText="1"/>
    </xf>
    <xf numFmtId="0" fontId="41" fillId="3" borderId="52" xfId="0" applyFont="1" applyFill="1" applyBorder="1" applyAlignment="1">
      <alignment horizontal="left" vertical="center" wrapText="1"/>
    </xf>
    <xf numFmtId="0" fontId="41" fillId="3" borderId="55" xfId="0" applyFont="1" applyFill="1" applyBorder="1" applyAlignment="1">
      <alignment horizontal="left" vertical="center" wrapText="1"/>
    </xf>
    <xf numFmtId="0" fontId="41" fillId="3" borderId="56" xfId="0" applyFont="1" applyFill="1" applyBorder="1" applyAlignment="1">
      <alignment horizontal="left" vertical="center" wrapText="1"/>
    </xf>
    <xf numFmtId="0" fontId="41" fillId="3" borderId="57" xfId="0" applyFont="1" applyFill="1" applyBorder="1" applyAlignment="1">
      <alignment horizontal="left" vertical="center" wrapText="1"/>
    </xf>
    <xf numFmtId="0" fontId="7" fillId="2" borderId="2" xfId="0" applyFont="1" applyFill="1" applyBorder="1" applyAlignment="1">
      <alignment horizontal="left" vertical="top"/>
    </xf>
    <xf numFmtId="0" fontId="7" fillId="2" borderId="4" xfId="0" applyFont="1" applyFill="1" applyBorder="1" applyAlignment="1">
      <alignment horizontal="left" vertical="top"/>
    </xf>
    <xf numFmtId="0" fontId="18" fillId="2" borderId="9" xfId="0" applyFont="1" applyFill="1" applyBorder="1" applyAlignment="1">
      <alignment horizontal="center" vertical="center" wrapText="1"/>
    </xf>
    <xf numFmtId="0" fontId="42" fillId="2" borderId="44" xfId="0" applyFont="1" applyFill="1" applyBorder="1" applyAlignment="1">
      <alignment horizontal="left" vertical="center" wrapText="1"/>
    </xf>
    <xf numFmtId="0" fontId="42" fillId="2" borderId="48"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6" fillId="14" borderId="44" xfId="0" applyFont="1" applyFill="1" applyBorder="1"/>
    <xf numFmtId="0" fontId="6" fillId="14" borderId="48" xfId="0" applyFont="1" applyFill="1" applyBorder="1"/>
    <xf numFmtId="0" fontId="5" fillId="2" borderId="5" xfId="0" applyFont="1" applyFill="1" applyBorder="1" applyAlignment="1">
      <alignment horizontal="center" vertical="top"/>
    </xf>
    <xf numFmtId="0" fontId="6" fillId="2" borderId="2" xfId="0" applyFont="1" applyFill="1" applyBorder="1" applyAlignment="1">
      <alignment vertical="center" wrapText="1"/>
    </xf>
    <xf numFmtId="0" fontId="11" fillId="2" borderId="4" xfId="0" applyFont="1" applyFill="1" applyBorder="1" applyAlignment="1">
      <alignment wrapText="1"/>
    </xf>
    <xf numFmtId="0" fontId="6" fillId="2" borderId="60" xfId="0" applyFont="1" applyFill="1" applyBorder="1" applyAlignment="1">
      <alignment horizontal="left" vertical="top" wrapText="1"/>
    </xf>
    <xf numFmtId="0" fontId="11" fillId="2" borderId="61" xfId="0" applyFont="1" applyFill="1" applyBorder="1" applyAlignment="1">
      <alignment horizontal="left" vertical="top" wrapText="1"/>
    </xf>
    <xf numFmtId="0" fontId="11" fillId="2" borderId="26" xfId="0" applyFont="1" applyFill="1" applyBorder="1" applyAlignment="1">
      <alignment horizontal="left" vertical="top"/>
    </xf>
    <xf numFmtId="0" fontId="11" fillId="2" borderId="61" xfId="0" applyFont="1" applyFill="1" applyBorder="1" applyAlignment="1">
      <alignment horizontal="left" vertical="top"/>
    </xf>
    <xf numFmtId="0" fontId="2" fillId="2" borderId="5" xfId="0" applyFont="1" applyFill="1" applyBorder="1" applyAlignment="1">
      <alignment horizontal="left" vertical="center" wrapText="1"/>
    </xf>
    <xf numFmtId="0" fontId="70" fillId="2" borderId="0" xfId="0" applyFont="1" applyFill="1" applyAlignment="1">
      <alignment horizontal="center" vertical="top" wrapText="1"/>
    </xf>
    <xf numFmtId="0" fontId="45" fillId="2" borderId="0" xfId="0" applyFont="1" applyFill="1" applyAlignment="1">
      <alignment horizontal="center" vertical="top"/>
    </xf>
    <xf numFmtId="0" fontId="6" fillId="2" borderId="8" xfId="0" applyFont="1" applyFill="1" applyBorder="1" applyAlignment="1">
      <alignment horizontal="center" vertical="center"/>
    </xf>
    <xf numFmtId="0" fontId="6" fillId="2" borderId="62" xfId="0" applyFont="1" applyFill="1" applyBorder="1" applyAlignment="1">
      <alignment horizontal="center" vertical="center"/>
    </xf>
    <xf numFmtId="0" fontId="6" fillId="2" borderId="14"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2" xfId="0" applyFont="1" applyFill="1" applyBorder="1" applyAlignment="1">
      <alignment horizontal="left" vertical="top" wrapText="1"/>
    </xf>
    <xf numFmtId="0" fontId="43" fillId="2" borderId="0" xfId="0" applyFont="1" applyFill="1" applyAlignment="1">
      <alignment horizontal="center"/>
    </xf>
    <xf numFmtId="0" fontId="57" fillId="2" borderId="0" xfId="0" applyFont="1" applyFill="1" applyAlignment="1">
      <alignment horizontal="center"/>
    </xf>
    <xf numFmtId="0" fontId="4" fillId="14" borderId="2" xfId="0" applyFont="1" applyFill="1" applyBorder="1" applyAlignment="1">
      <alignment horizontal="center"/>
    </xf>
    <xf numFmtId="0" fontId="4" fillId="14" borderId="3" xfId="0" applyFont="1" applyFill="1" applyBorder="1" applyAlignment="1">
      <alignment horizontal="center"/>
    </xf>
    <xf numFmtId="0" fontId="4" fillId="14" borderId="4" xfId="0" applyFont="1" applyFill="1" applyBorder="1" applyAlignment="1">
      <alignment horizontal="center"/>
    </xf>
    <xf numFmtId="0" fontId="107" fillId="2" borderId="9" xfId="0" applyFont="1" applyFill="1" applyBorder="1" applyAlignment="1">
      <alignment horizontal="center" vertical="top" wrapText="1"/>
    </xf>
    <xf numFmtId="0" fontId="23" fillId="2" borderId="9" xfId="0" applyFont="1" applyFill="1" applyBorder="1" applyAlignment="1">
      <alignment horizontal="center" vertical="top" wrapText="1"/>
    </xf>
    <xf numFmtId="0" fontId="107" fillId="2" borderId="5" xfId="0" applyFont="1" applyFill="1" applyBorder="1" applyAlignment="1">
      <alignment horizontal="center" vertical="top" wrapText="1"/>
    </xf>
    <xf numFmtId="0" fontId="23" fillId="2" borderId="5" xfId="0" applyFont="1" applyFill="1" applyBorder="1" applyAlignment="1">
      <alignment horizontal="center" vertical="top" wrapText="1"/>
    </xf>
    <xf numFmtId="0" fontId="81" fillId="2" borderId="2" xfId="0" applyFont="1" applyFill="1" applyBorder="1" applyAlignment="1">
      <alignment horizontal="left" vertical="top" wrapText="1"/>
    </xf>
    <xf numFmtId="0" fontId="81" fillId="2" borderId="3" xfId="0" applyFont="1" applyFill="1" applyBorder="1" applyAlignment="1">
      <alignment horizontal="left" vertical="top" wrapText="1"/>
    </xf>
    <xf numFmtId="0" fontId="81" fillId="2" borderId="4" xfId="0" applyFont="1" applyFill="1" applyBorder="1" applyAlignment="1">
      <alignment horizontal="left" vertical="top" wrapText="1"/>
    </xf>
    <xf numFmtId="0" fontId="82" fillId="2" borderId="2" xfId="0" applyFont="1" applyFill="1" applyBorder="1" applyAlignment="1">
      <alignment horizontal="center" vertical="center" wrapText="1"/>
    </xf>
    <xf numFmtId="0" fontId="82" fillId="2" borderId="4" xfId="0" applyFont="1" applyFill="1" applyBorder="1" applyAlignment="1">
      <alignment horizontal="center" vertical="center" wrapText="1"/>
    </xf>
    <xf numFmtId="0" fontId="38" fillId="2" borderId="0" xfId="0" applyFont="1" applyFill="1" applyAlignment="1">
      <alignment horizontal="center"/>
    </xf>
    <xf numFmtId="0" fontId="6" fillId="2" borderId="7" xfId="0" applyFont="1" applyFill="1" applyBorder="1" applyAlignment="1">
      <alignment horizontal="center" vertical="center"/>
    </xf>
    <xf numFmtId="0" fontId="4" fillId="2" borderId="61" xfId="0" applyFont="1" applyFill="1" applyBorder="1" applyAlignment="1">
      <alignment horizontal="left" vertical="top" wrapText="1"/>
    </xf>
    <xf numFmtId="0" fontId="6" fillId="2" borderId="60" xfId="0" applyFont="1" applyFill="1" applyBorder="1" applyAlignment="1">
      <alignment horizontal="justify" vertical="top" wrapText="1"/>
    </xf>
    <xf numFmtId="0" fontId="6" fillId="2" borderId="26" xfId="0" applyFont="1" applyFill="1" applyBorder="1" applyAlignment="1">
      <alignment vertical="top" wrapText="1"/>
    </xf>
    <xf numFmtId="0" fontId="6" fillId="2" borderId="61" xfId="0" applyFont="1" applyFill="1" applyBorder="1" applyAlignment="1">
      <alignment vertical="top" wrapText="1"/>
    </xf>
    <xf numFmtId="0" fontId="4" fillId="14" borderId="60" xfId="0" applyFont="1" applyFill="1" applyBorder="1"/>
    <xf numFmtId="0" fontId="4" fillId="14" borderId="26" xfId="0" applyFont="1" applyFill="1" applyBorder="1"/>
    <xf numFmtId="0" fontId="4" fillId="14" borderId="61" xfId="0" applyFont="1" applyFill="1" applyBorder="1"/>
    <xf numFmtId="0" fontId="6" fillId="2" borderId="2" xfId="0" applyFont="1" applyFill="1" applyBorder="1" applyAlignment="1">
      <alignment vertical="top" wrapText="1"/>
    </xf>
    <xf numFmtId="0" fontId="82" fillId="2" borderId="2" xfId="0" applyFont="1" applyFill="1" applyBorder="1" applyAlignment="1">
      <alignment horizontal="left" vertical="center" wrapText="1"/>
    </xf>
    <xf numFmtId="0" fontId="82" fillId="2" borderId="3" xfId="0" applyFont="1" applyFill="1" applyBorder="1" applyAlignment="1">
      <alignment horizontal="left" vertical="center" wrapText="1"/>
    </xf>
    <xf numFmtId="0" fontId="82" fillId="2" borderId="4" xfId="0" applyFont="1" applyFill="1" applyBorder="1" applyAlignment="1">
      <alignment horizontal="left" vertical="center" wrapText="1"/>
    </xf>
    <xf numFmtId="0" fontId="42" fillId="7" borderId="44" xfId="0" applyFont="1" applyFill="1" applyBorder="1" applyAlignment="1">
      <alignment horizontal="left" vertical="center"/>
    </xf>
    <xf numFmtId="0" fontId="42" fillId="7" borderId="4" xfId="0" applyFont="1" applyFill="1" applyBorder="1" applyAlignment="1">
      <alignment horizontal="left" vertical="center"/>
    </xf>
    <xf numFmtId="0" fontId="42" fillId="7" borderId="2" xfId="0" applyFont="1" applyFill="1" applyBorder="1" applyAlignment="1">
      <alignment horizontal="left" vertical="center" wrapText="1"/>
    </xf>
    <xf numFmtId="0" fontId="42" fillId="7" borderId="3" xfId="0" applyFont="1" applyFill="1" applyBorder="1" applyAlignment="1">
      <alignment horizontal="left" vertical="center" wrapText="1"/>
    </xf>
    <xf numFmtId="0" fontId="42" fillId="7" borderId="48" xfId="0"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2" xfId="0" applyFont="1" applyFill="1" applyBorder="1" applyAlignment="1">
      <alignment horizontal="left" vertical="top" wrapText="1"/>
    </xf>
    <xf numFmtId="0" fontId="22" fillId="2" borderId="5" xfId="0" applyFont="1" applyFill="1" applyBorder="1" applyAlignment="1">
      <alignment horizontal="center" vertical="top" wrapText="1"/>
    </xf>
    <xf numFmtId="0" fontId="6" fillId="14" borderId="16" xfId="0" applyFont="1" applyFill="1" applyBorder="1"/>
    <xf numFmtId="0" fontId="6" fillId="14" borderId="17" xfId="0" applyFont="1" applyFill="1" applyBorder="1"/>
    <xf numFmtId="0" fontId="6" fillId="14" borderId="18" xfId="0" applyFont="1" applyFill="1" applyBorder="1"/>
    <xf numFmtId="0" fontId="42" fillId="7" borderId="16" xfId="0" applyFont="1" applyFill="1" applyBorder="1" applyAlignment="1">
      <alignment horizontal="left" vertical="center"/>
    </xf>
    <xf numFmtId="0" fontId="42" fillId="7" borderId="18" xfId="0" applyFont="1" applyFill="1" applyBorder="1" applyAlignment="1">
      <alignment horizontal="left" vertical="center"/>
    </xf>
    <xf numFmtId="0" fontId="42" fillId="7" borderId="16" xfId="0" applyFont="1" applyFill="1" applyBorder="1" applyAlignment="1">
      <alignment horizontal="left" vertical="center" wrapText="1"/>
    </xf>
    <xf numFmtId="0" fontId="42" fillId="7" borderId="17" xfId="0" applyFont="1" applyFill="1" applyBorder="1" applyAlignment="1">
      <alignment horizontal="left" vertical="center" wrapText="1"/>
    </xf>
    <xf numFmtId="0" fontId="42" fillId="7" borderId="18" xfId="0" applyFont="1" applyFill="1" applyBorder="1" applyAlignment="1">
      <alignment horizontal="left" vertical="center" wrapText="1"/>
    </xf>
    <xf numFmtId="0" fontId="4" fillId="14" borderId="17" xfId="0" applyFont="1" applyFill="1" applyBorder="1"/>
    <xf numFmtId="0" fontId="4" fillId="14" borderId="18" xfId="0" applyFont="1" applyFill="1" applyBorder="1"/>
    <xf numFmtId="0" fontId="42" fillId="2" borderId="16" xfId="0" applyFont="1" applyFill="1" applyBorder="1" applyAlignment="1">
      <alignment horizontal="left" vertical="center"/>
    </xf>
    <xf numFmtId="0" fontId="42" fillId="2" borderId="18" xfId="0" applyFont="1" applyFill="1" applyBorder="1" applyAlignment="1">
      <alignment horizontal="left" vertical="center"/>
    </xf>
    <xf numFmtId="0" fontId="6" fillId="14" borderId="16" xfId="0" applyFont="1" applyFill="1" applyBorder="1" applyAlignment="1">
      <alignment horizontal="center"/>
    </xf>
    <xf numFmtId="0" fontId="6" fillId="14" borderId="17" xfId="0" applyFont="1" applyFill="1" applyBorder="1" applyAlignment="1">
      <alignment horizontal="center"/>
    </xf>
    <xf numFmtId="0" fontId="6" fillId="14" borderId="18" xfId="0" applyFont="1" applyFill="1" applyBorder="1" applyAlignment="1">
      <alignment horizontal="center"/>
    </xf>
    <xf numFmtId="0" fontId="42" fillId="7" borderId="45" xfId="0" applyFont="1" applyFill="1" applyBorder="1" applyAlignment="1">
      <alignment horizontal="left" vertical="center"/>
    </xf>
    <xf numFmtId="0" fontId="42" fillId="7" borderId="59" xfId="0" applyFont="1" applyFill="1" applyBorder="1" applyAlignment="1">
      <alignment horizontal="left" vertical="center"/>
    </xf>
    <xf numFmtId="0" fontId="42" fillId="7" borderId="58" xfId="0" applyFont="1" applyFill="1" applyBorder="1" applyAlignment="1">
      <alignment horizontal="left" vertical="center" wrapText="1"/>
    </xf>
    <xf numFmtId="0" fontId="42" fillId="7" borderId="47" xfId="0" applyFont="1" applyFill="1" applyBorder="1" applyAlignment="1">
      <alignment horizontal="left" vertical="center" wrapText="1"/>
    </xf>
    <xf numFmtId="0" fontId="42" fillId="7" borderId="46" xfId="0" applyFont="1" applyFill="1" applyBorder="1" applyAlignment="1">
      <alignment horizontal="left" vertical="center" wrapText="1"/>
    </xf>
    <xf numFmtId="0" fontId="42" fillId="7" borderId="46" xfId="0" applyFont="1" applyFill="1" applyBorder="1" applyAlignment="1">
      <alignment horizontal="left" vertical="center"/>
    </xf>
    <xf numFmtId="0" fontId="42" fillId="7" borderId="25" xfId="0" applyFont="1" applyFill="1" applyBorder="1" applyAlignment="1">
      <alignment horizontal="left" vertical="center"/>
    </xf>
    <xf numFmtId="0" fontId="42" fillId="7" borderId="27" xfId="0" applyFont="1" applyFill="1" applyBorder="1" applyAlignment="1">
      <alignment horizontal="left" vertical="center"/>
    </xf>
    <xf numFmtId="0" fontId="42" fillId="7" borderId="47" xfId="0" applyFont="1" applyFill="1" applyBorder="1" applyAlignment="1">
      <alignment horizontal="left" vertical="center"/>
    </xf>
    <xf numFmtId="0" fontId="42" fillId="7" borderId="17" xfId="0" applyFont="1" applyFill="1" applyBorder="1" applyAlignment="1">
      <alignment horizontal="left" vertical="center"/>
    </xf>
    <xf numFmtId="0" fontId="96" fillId="5" borderId="0" xfId="0" applyFont="1" applyFill="1" applyAlignment="1">
      <alignment horizontal="center" vertical="center" wrapText="1"/>
    </xf>
    <xf numFmtId="0" fontId="42" fillId="2" borderId="0" xfId="0" applyFont="1" applyFill="1"/>
    <xf numFmtId="0" fontId="98" fillId="5" borderId="0" xfId="0" applyFont="1" applyFill="1" applyAlignment="1">
      <alignment horizontal="center"/>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42" fillId="2" borderId="16" xfId="0" applyFont="1" applyFill="1" applyBorder="1" applyAlignment="1">
      <alignment horizontal="left" vertical="center" wrapText="1"/>
    </xf>
    <xf numFmtId="0" fontId="42" fillId="2" borderId="18" xfId="0" applyFont="1" applyFill="1" applyBorder="1" applyAlignment="1">
      <alignment horizontal="left" vertical="center" wrapText="1"/>
    </xf>
    <xf numFmtId="0" fontId="42" fillId="2" borderId="17" xfId="0" applyFont="1" applyFill="1" applyBorder="1" applyAlignment="1">
      <alignment horizontal="left" vertical="center" wrapText="1"/>
    </xf>
    <xf numFmtId="0" fontId="6" fillId="14" borderId="25" xfId="0" applyFont="1" applyFill="1" applyBorder="1"/>
    <xf numFmtId="0" fontId="6" fillId="14" borderId="26" xfId="0" applyFont="1" applyFill="1" applyBorder="1"/>
    <xf numFmtId="0" fontId="6" fillId="14" borderId="27" xfId="0" applyFont="1" applyFill="1" applyBorder="1"/>
    <xf numFmtId="0" fontId="42" fillId="7" borderId="2" xfId="0" applyFont="1" applyFill="1" applyBorder="1" applyAlignment="1">
      <alignment horizontal="left" vertical="center"/>
    </xf>
    <xf numFmtId="0" fontId="42" fillId="7" borderId="3" xfId="0" applyFont="1" applyFill="1" applyBorder="1" applyAlignment="1">
      <alignment horizontal="left" vertical="center"/>
    </xf>
    <xf numFmtId="0" fontId="42" fillId="7" borderId="48" xfId="0" applyFont="1" applyFill="1" applyBorder="1" applyAlignment="1">
      <alignment horizontal="left" vertical="center"/>
    </xf>
    <xf numFmtId="0" fontId="42" fillId="7" borderId="26" xfId="0" applyFont="1" applyFill="1" applyBorder="1" applyAlignment="1">
      <alignment horizontal="left" vertical="center"/>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14" borderId="2" xfId="0" applyFont="1" applyFill="1" applyBorder="1" applyAlignment="1">
      <alignment horizontal="left"/>
    </xf>
    <xf numFmtId="0" fontId="6" fillId="14" borderId="3" xfId="0" applyFont="1" applyFill="1" applyBorder="1" applyAlignment="1">
      <alignment horizontal="left"/>
    </xf>
    <xf numFmtId="0" fontId="6" fillId="14" borderId="4"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0" fontId="4" fillId="2" borderId="2" xfId="0" applyFont="1" applyFill="1" applyBorder="1"/>
    <xf numFmtId="0" fontId="4" fillId="2" borderId="3" xfId="0" applyFont="1" applyFill="1" applyBorder="1"/>
    <xf numFmtId="0" fontId="4" fillId="2" borderId="4" xfId="0" applyFont="1" applyFill="1" applyBorder="1"/>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5"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2" borderId="27" xfId="0" applyFont="1" applyFill="1" applyBorder="1" applyAlignment="1">
      <alignment horizontal="left" vertical="top" wrapText="1"/>
    </xf>
    <xf numFmtId="0" fontId="19" fillId="14" borderId="2" xfId="0" applyFont="1" applyFill="1" applyBorder="1" applyAlignment="1">
      <alignment horizontal="center"/>
    </xf>
    <xf numFmtId="0" fontId="19" fillId="14" borderId="3" xfId="0" applyFont="1" applyFill="1" applyBorder="1" applyAlignment="1">
      <alignment horizontal="center"/>
    </xf>
    <xf numFmtId="0" fontId="19" fillId="14" borderId="4" xfId="0" applyFont="1" applyFill="1" applyBorder="1" applyAlignment="1">
      <alignment horizontal="center"/>
    </xf>
    <xf numFmtId="0" fontId="18"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9" fillId="14" borderId="2" xfId="0" applyFont="1" applyFill="1" applyBorder="1"/>
    <xf numFmtId="0" fontId="19" fillId="14" borderId="3" xfId="0" applyFont="1" applyFill="1" applyBorder="1"/>
    <xf numFmtId="0" fontId="19" fillId="14" borderId="4" xfId="0" applyFont="1" applyFill="1" applyBorder="1"/>
    <xf numFmtId="0" fontId="17" fillId="2" borderId="2" xfId="0" applyFont="1" applyFill="1" applyBorder="1" applyAlignment="1">
      <alignment vertical="top" wrapText="1"/>
    </xf>
    <xf numFmtId="0" fontId="17" fillId="2" borderId="3" xfId="0" applyFont="1" applyFill="1" applyBorder="1" applyAlignment="1">
      <alignment vertical="top" wrapText="1"/>
    </xf>
    <xf numFmtId="0" fontId="17" fillId="2" borderId="4" xfId="0" applyFont="1" applyFill="1" applyBorder="1" applyAlignment="1">
      <alignment vertical="top" wrapText="1"/>
    </xf>
    <xf numFmtId="0" fontId="2" fillId="2" borderId="5" xfId="0" applyFont="1" applyFill="1" applyBorder="1" applyAlignment="1">
      <alignment horizontal="center"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17" fillId="2" borderId="8"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4"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12"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49" fontId="2" fillId="2" borderId="2"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0" fontId="5" fillId="2" borderId="12" xfId="0" applyFont="1" applyFill="1" applyBorder="1" applyAlignment="1">
      <alignment horizontal="right" vertical="top"/>
    </xf>
    <xf numFmtId="0" fontId="17" fillId="2" borderId="3" xfId="0" applyFont="1" applyFill="1" applyBorder="1" applyAlignment="1">
      <alignment horizontal="left" vertical="top"/>
    </xf>
    <xf numFmtId="0" fontId="6" fillId="2" borderId="3" xfId="0" applyFont="1" applyFill="1" applyBorder="1" applyAlignment="1">
      <alignment horizontal="left" vertical="top"/>
    </xf>
    <xf numFmtId="0" fontId="19" fillId="2" borderId="2" xfId="0" applyFont="1" applyFill="1" applyBorder="1" applyAlignment="1">
      <alignment horizontal="left" vertical="top"/>
    </xf>
    <xf numFmtId="0" fontId="19" fillId="2" borderId="3" xfId="0" applyFont="1" applyFill="1" applyBorder="1" applyAlignment="1">
      <alignment horizontal="left" vertical="top"/>
    </xf>
    <xf numFmtId="0" fontId="19" fillId="2" borderId="4" xfId="0" applyFont="1" applyFill="1" applyBorder="1" applyAlignment="1">
      <alignment horizontal="left" vertical="top"/>
    </xf>
    <xf numFmtId="0" fontId="5" fillId="3" borderId="9" xfId="0" applyFont="1" applyFill="1" applyBorder="1" applyAlignment="1">
      <alignment horizontal="center" wrapText="1"/>
    </xf>
    <xf numFmtId="0" fontId="38" fillId="3" borderId="0" xfId="0" applyFont="1" applyFill="1" applyAlignment="1">
      <alignment horizont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left" vertical="top"/>
    </xf>
    <xf numFmtId="0" fontId="4" fillId="2" borderId="2" xfId="0" applyFont="1" applyFill="1" applyBorder="1" applyAlignment="1">
      <alignment horizontal="left" vertical="top" wrapText="1"/>
    </xf>
    <xf numFmtId="0" fontId="6" fillId="2" borderId="16" xfId="0" applyFont="1" applyFill="1" applyBorder="1" applyAlignment="1">
      <alignment horizontal="left" vertical="top"/>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6" fillId="2" borderId="16"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36" fillId="2" borderId="3" xfId="0" applyFont="1" applyFill="1" applyBorder="1" applyAlignment="1">
      <alignment horizontal="left" vertical="top"/>
    </xf>
    <xf numFmtId="0" fontId="36" fillId="2" borderId="4" xfId="0" applyFont="1" applyFill="1" applyBorder="1" applyAlignment="1">
      <alignment horizontal="left" vertical="top"/>
    </xf>
    <xf numFmtId="0" fontId="6" fillId="14" borderId="2" xfId="0" applyFont="1" applyFill="1" applyBorder="1" applyAlignment="1">
      <alignment horizontal="center"/>
    </xf>
    <xf numFmtId="0" fontId="6" fillId="14" borderId="3" xfId="0" applyFont="1" applyFill="1" applyBorder="1" applyAlignment="1">
      <alignment horizontal="center"/>
    </xf>
    <xf numFmtId="0" fontId="6" fillId="14" borderId="4" xfId="0" applyFont="1" applyFill="1" applyBorder="1" applyAlignment="1">
      <alignment horizont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0" xfId="0" applyFont="1" applyFill="1" applyAlignment="1">
      <alignment horizontal="center" vertical="top"/>
    </xf>
    <xf numFmtId="0" fontId="1" fillId="2" borderId="6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6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1" fillId="2" borderId="2"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6" fillId="2" borderId="3" xfId="0" applyFont="1" applyFill="1" applyBorder="1" applyAlignment="1">
      <alignment horizontal="left"/>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14" borderId="2" xfId="0" applyFont="1" applyFill="1" applyBorder="1" applyAlignment="1">
      <alignment horizontal="left" vertical="top"/>
    </xf>
    <xf numFmtId="0" fontId="6" fillId="14" borderId="3" xfId="0" applyFont="1" applyFill="1" applyBorder="1" applyAlignment="1">
      <alignment horizontal="left" vertical="top"/>
    </xf>
    <xf numFmtId="0" fontId="6" fillId="14" borderId="4" xfId="0" applyFont="1" applyFill="1" applyBorder="1" applyAlignment="1">
      <alignment horizontal="left" vertical="top"/>
    </xf>
    <xf numFmtId="0" fontId="5" fillId="2" borderId="2" xfId="0" applyFont="1" applyFill="1" applyBorder="1" applyAlignment="1" applyProtection="1">
      <alignment horizontal="right"/>
      <protection locked="0"/>
    </xf>
    <xf numFmtId="0" fontId="0" fillId="0" borderId="3" xfId="0" applyBorder="1" applyAlignment="1">
      <alignment horizontal="right"/>
    </xf>
    <xf numFmtId="0" fontId="6" fillId="2" borderId="3" xfId="0" applyFont="1" applyFill="1" applyBorder="1" applyAlignment="1">
      <alignment horizontal="left" vertical="center" wrapText="1"/>
    </xf>
    <xf numFmtId="0" fontId="4" fillId="14" borderId="14" xfId="0" applyFont="1" applyFill="1" applyBorder="1" applyAlignment="1">
      <alignment horizontal="center"/>
    </xf>
    <xf numFmtId="0" fontId="4" fillId="14" borderId="9" xfId="0" applyFont="1" applyFill="1" applyBorder="1" applyAlignment="1">
      <alignment horizontal="center"/>
    </xf>
    <xf numFmtId="0" fontId="4" fillId="14" borderId="10" xfId="0" applyFont="1" applyFill="1" applyBorder="1" applyAlignment="1">
      <alignment horizontal="center"/>
    </xf>
    <xf numFmtId="0" fontId="4" fillId="14" borderId="23" xfId="0" applyFont="1" applyFill="1" applyBorder="1" applyAlignment="1">
      <alignment horizontal="center"/>
    </xf>
    <xf numFmtId="0" fontId="4" fillId="14" borderId="0" xfId="0" applyFont="1" applyFill="1" applyAlignment="1">
      <alignment horizontal="center"/>
    </xf>
    <xf numFmtId="0" fontId="4" fillId="14" borderId="11" xfId="0" applyFont="1" applyFill="1" applyBorder="1" applyAlignment="1">
      <alignment horizontal="center"/>
    </xf>
    <xf numFmtId="0" fontId="4" fillId="14" borderId="13" xfId="0" applyFont="1" applyFill="1" applyBorder="1" applyAlignment="1">
      <alignment horizontal="center"/>
    </xf>
    <xf numFmtId="0" fontId="4" fillId="14" borderId="5" xfId="0" applyFont="1" applyFill="1" applyBorder="1" applyAlignment="1">
      <alignment horizontal="center"/>
    </xf>
    <xf numFmtId="0" fontId="4" fillId="14" borderId="12" xfId="0" applyFont="1" applyFill="1" applyBorder="1" applyAlignment="1">
      <alignment horizontal="center"/>
    </xf>
    <xf numFmtId="49" fontId="5" fillId="2" borderId="5" xfId="0" applyNumberFormat="1" applyFont="1" applyFill="1" applyBorder="1" applyAlignment="1">
      <alignment horizontal="center" vertical="center" wrapText="1"/>
    </xf>
    <xf numFmtId="0" fontId="96" fillId="5" borderId="0" xfId="0" applyFont="1" applyFill="1" applyAlignment="1">
      <alignment horizontal="center" wrapText="1"/>
    </xf>
    <xf numFmtId="0" fontId="11" fillId="2" borderId="4" xfId="0" applyFont="1" applyFill="1" applyBorder="1"/>
    <xf numFmtId="0" fontId="5" fillId="2" borderId="2" xfId="0" applyFont="1" applyFill="1" applyBorder="1" applyAlignment="1">
      <alignment horizontal="right"/>
    </xf>
    <xf numFmtId="0" fontId="5" fillId="2" borderId="3" xfId="0" applyFont="1" applyFill="1" applyBorder="1" applyAlignment="1">
      <alignment horizontal="right"/>
    </xf>
    <xf numFmtId="0" fontId="5" fillId="2" borderId="4" xfId="0" applyFont="1" applyFill="1" applyBorder="1" applyAlignment="1">
      <alignment horizontal="right"/>
    </xf>
    <xf numFmtId="0" fontId="4" fillId="14" borderId="13" xfId="0" applyFont="1" applyFill="1" applyBorder="1"/>
    <xf numFmtId="0" fontId="4" fillId="14" borderId="5" xfId="0" applyFont="1" applyFill="1" applyBorder="1"/>
    <xf numFmtId="0" fontId="4" fillId="14" borderId="12" xfId="0" applyFont="1" applyFill="1" applyBorder="1"/>
    <xf numFmtId="0" fontId="6" fillId="14" borderId="65" xfId="0" applyFont="1" applyFill="1" applyBorder="1"/>
    <xf numFmtId="49" fontId="7" fillId="2" borderId="8"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7" fillId="2" borderId="23" xfId="0" applyFont="1" applyFill="1" applyBorder="1" applyAlignment="1">
      <alignment horizontal="left" vertical="top" wrapText="1" shrinkToFit="1"/>
    </xf>
    <xf numFmtId="0" fontId="7" fillId="2" borderId="0" xfId="0" applyFont="1" applyFill="1" applyAlignment="1">
      <alignment horizontal="left" vertical="top" wrapText="1" shrinkToFit="1"/>
    </xf>
    <xf numFmtId="0" fontId="7" fillId="2" borderId="11" xfId="0" applyFont="1" applyFill="1" applyBorder="1" applyAlignment="1">
      <alignment horizontal="left" vertical="top" wrapText="1" shrinkToFit="1"/>
    </xf>
    <xf numFmtId="0" fontId="7" fillId="2" borderId="13" xfId="0" applyFont="1" applyFill="1" applyBorder="1" applyAlignment="1">
      <alignment horizontal="left" vertical="top" wrapText="1" shrinkToFit="1"/>
    </xf>
    <xf numFmtId="0" fontId="7" fillId="2" borderId="5" xfId="0" applyFont="1" applyFill="1" applyBorder="1" applyAlignment="1">
      <alignment horizontal="left" vertical="top" wrapText="1" shrinkToFit="1"/>
    </xf>
    <xf numFmtId="0" fontId="7" fillId="2" borderId="12" xfId="0" applyFont="1" applyFill="1" applyBorder="1" applyAlignment="1">
      <alignment horizontal="left" vertical="top" wrapText="1" shrinkToFit="1"/>
    </xf>
    <xf numFmtId="0" fontId="7" fillId="2" borderId="14" xfId="0" applyFont="1" applyFill="1" applyBorder="1" applyAlignment="1">
      <alignment horizontal="left" vertical="top"/>
    </xf>
    <xf numFmtId="0" fontId="7" fillId="2" borderId="10" xfId="0" applyFont="1" applyFill="1" applyBorder="1" applyAlignment="1">
      <alignment horizontal="left" vertical="top"/>
    </xf>
    <xf numFmtId="0" fontId="7" fillId="2" borderId="23" xfId="0" applyFont="1" applyFill="1" applyBorder="1" applyAlignment="1">
      <alignment horizontal="left" vertical="top"/>
    </xf>
    <xf numFmtId="0" fontId="7" fillId="2" borderId="11" xfId="0" applyFont="1" applyFill="1" applyBorder="1" applyAlignment="1">
      <alignment horizontal="left" vertical="top"/>
    </xf>
    <xf numFmtId="0" fontId="7" fillId="2" borderId="13" xfId="0" applyFont="1" applyFill="1" applyBorder="1" applyAlignment="1">
      <alignment horizontal="left" vertical="top"/>
    </xf>
    <xf numFmtId="0" fontId="7" fillId="2" borderId="12" xfId="0" applyFont="1" applyFill="1" applyBorder="1" applyAlignment="1">
      <alignment horizontal="left" vertical="top"/>
    </xf>
    <xf numFmtId="0" fontId="7" fillId="2" borderId="14" xfId="0" applyFont="1" applyFill="1" applyBorder="1" applyAlignment="1">
      <alignment horizontal="left" vertical="top" wrapText="1" shrinkToFit="1"/>
    </xf>
    <xf numFmtId="0" fontId="7" fillId="2" borderId="9" xfId="0" applyFont="1" applyFill="1" applyBorder="1" applyAlignment="1">
      <alignment horizontal="left" vertical="top" wrapText="1" shrinkToFit="1"/>
    </xf>
    <xf numFmtId="0" fontId="7" fillId="2" borderId="10" xfId="0" applyFont="1" applyFill="1" applyBorder="1" applyAlignment="1">
      <alignment horizontal="left" vertical="top" wrapText="1" shrinkToFit="1"/>
    </xf>
    <xf numFmtId="0" fontId="45" fillId="3" borderId="0" xfId="0" applyFont="1" applyFill="1" applyAlignment="1">
      <alignment horizontal="center" vertical="center"/>
    </xf>
    <xf numFmtId="49" fontId="5" fillId="2" borderId="0" xfId="0" applyNumberFormat="1" applyFont="1" applyFill="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2" borderId="18" xfId="0" applyFont="1" applyFill="1" applyBorder="1" applyAlignment="1">
      <alignment horizontal="left" vertical="top" wrapText="1"/>
    </xf>
    <xf numFmtId="0" fontId="4" fillId="2" borderId="17" xfId="0" applyFont="1" applyFill="1" applyBorder="1" applyAlignment="1">
      <alignment horizontal="left" vertical="top" wrapText="1"/>
    </xf>
    <xf numFmtId="0" fontId="36" fillId="2" borderId="2" xfId="0" applyFont="1" applyFill="1" applyBorder="1"/>
    <xf numFmtId="0" fontId="36" fillId="2" borderId="3" xfId="0" applyFont="1" applyFill="1" applyBorder="1"/>
    <xf numFmtId="0" fontId="36" fillId="2" borderId="4" xfId="0" applyFont="1" applyFill="1" applyBorder="1"/>
    <xf numFmtId="0" fontId="6" fillId="2" borderId="65" xfId="0" applyFont="1" applyFill="1" applyBorder="1" applyAlignment="1">
      <alignment horizontal="left" vertical="top"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2" fillId="2" borderId="5" xfId="0" applyFont="1" applyFill="1" applyBorder="1" applyAlignment="1">
      <alignment horizontal="left" vertical="top" wrapText="1"/>
    </xf>
    <xf numFmtId="0" fontId="1" fillId="2" borderId="0" xfId="0" applyFont="1" applyFill="1" applyAlignment="1">
      <alignment horizontal="center" vertical="top"/>
    </xf>
    <xf numFmtId="0" fontId="1" fillId="2" borderId="5" xfId="0" applyFont="1" applyFill="1" applyBorder="1" applyAlignment="1">
      <alignment horizontal="left" vertical="top" wrapText="1"/>
    </xf>
    <xf numFmtId="0" fontId="95" fillId="2" borderId="2" xfId="0" applyFont="1" applyFill="1" applyBorder="1" applyAlignment="1">
      <alignment horizontal="left" vertical="top"/>
    </xf>
    <xf numFmtId="0" fontId="95" fillId="2" borderId="3" xfId="0" applyFont="1" applyFill="1" applyBorder="1" applyAlignment="1">
      <alignment horizontal="left" vertical="top"/>
    </xf>
    <xf numFmtId="0" fontId="95" fillId="2" borderId="4" xfId="0" applyFont="1" applyFill="1" applyBorder="1" applyAlignment="1">
      <alignment horizontal="left" vertical="top"/>
    </xf>
    <xf numFmtId="49" fontId="11" fillId="2" borderId="2" xfId="0" applyNumberFormat="1" applyFont="1" applyFill="1" applyBorder="1" applyAlignment="1">
      <alignment horizontal="left" wrapText="1"/>
    </xf>
    <xf numFmtId="49" fontId="11" fillId="2" borderId="3" xfId="0" applyNumberFormat="1" applyFont="1" applyFill="1" applyBorder="1" applyAlignment="1">
      <alignment horizontal="left" wrapText="1"/>
    </xf>
    <xf numFmtId="49" fontId="11" fillId="2" borderId="4" xfId="0" applyNumberFormat="1" applyFont="1" applyFill="1" applyBorder="1" applyAlignment="1">
      <alignment horizontal="left" wrapText="1"/>
    </xf>
    <xf numFmtId="0" fontId="1" fillId="2" borderId="0" xfId="0" applyFont="1" applyFill="1" applyAlignment="1">
      <alignment horizontal="right" vertical="top"/>
    </xf>
    <xf numFmtId="0" fontId="120" fillId="2" borderId="0" xfId="0" applyFont="1" applyFill="1" applyAlignment="1">
      <alignment horizontal="center"/>
    </xf>
    <xf numFmtId="0" fontId="15" fillId="2" borderId="0" xfId="0" applyFont="1" applyFill="1" applyAlignment="1">
      <alignment horizontal="right" vertical="top"/>
    </xf>
    <xf numFmtId="0" fontId="85" fillId="2" borderId="5" xfId="0" applyFont="1" applyFill="1" applyBorder="1" applyAlignment="1">
      <alignment horizontal="center" vertical="top" wrapText="1"/>
    </xf>
    <xf numFmtId="0" fontId="86" fillId="2" borderId="5" xfId="0" applyFont="1" applyFill="1" applyBorder="1" applyAlignment="1">
      <alignment horizontal="center" vertical="top" wrapText="1"/>
    </xf>
    <xf numFmtId="0" fontId="11" fillId="2" borderId="2" xfId="0" applyFont="1" applyFill="1" applyBorder="1" applyAlignment="1">
      <alignment horizontal="left" vertical="top"/>
    </xf>
    <xf numFmtId="0" fontId="11" fillId="14" borderId="2" xfId="0" applyFont="1" applyFill="1" applyBorder="1" applyAlignment="1">
      <alignment horizontal="left" vertical="top"/>
    </xf>
    <xf numFmtId="0" fontId="11" fillId="14" borderId="3" xfId="0" applyFont="1" applyFill="1" applyBorder="1" applyAlignment="1">
      <alignment horizontal="left" vertical="top"/>
    </xf>
    <xf numFmtId="0" fontId="11" fillId="14" borderId="4" xfId="0" applyFont="1" applyFill="1" applyBorder="1" applyAlignment="1">
      <alignment horizontal="left" vertical="top"/>
    </xf>
    <xf numFmtId="0" fontId="41" fillId="2" borderId="5" xfId="0" applyFont="1" applyFill="1" applyBorder="1" applyAlignment="1">
      <alignment horizontal="center" vertical="top"/>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57" fillId="2" borderId="2" xfId="0" applyFont="1" applyFill="1" applyBorder="1" applyAlignment="1">
      <alignment horizontal="right" vertical="top" wrapText="1"/>
    </xf>
    <xf numFmtId="0" fontId="57" fillId="2" borderId="3" xfId="0" applyFont="1" applyFill="1" applyBorder="1" applyAlignment="1">
      <alignment horizontal="right" vertical="top" wrapText="1"/>
    </xf>
    <xf numFmtId="0" fontId="57" fillId="2" borderId="4" xfId="0" applyFont="1" applyFill="1" applyBorder="1" applyAlignment="1">
      <alignment horizontal="right" vertical="top" wrapText="1"/>
    </xf>
    <xf numFmtId="0" fontId="48" fillId="2" borderId="0" xfId="0" applyFont="1" applyFill="1" applyAlignment="1">
      <alignment horizontal="center" vertical="center" wrapText="1"/>
    </xf>
    <xf numFmtId="0" fontId="47" fillId="2" borderId="0" xfId="0" applyFont="1" applyFill="1" applyAlignment="1">
      <alignment horizontal="center" vertical="center" wrapText="1"/>
    </xf>
    <xf numFmtId="0" fontId="1" fillId="2" borderId="3" xfId="0" applyFont="1" applyFill="1" applyBorder="1" applyAlignment="1">
      <alignment horizontal="left" vertical="top" wrapText="1" shrinkToFit="1"/>
    </xf>
    <xf numFmtId="0" fontId="42" fillId="2" borderId="5" xfId="0" applyFont="1" applyFill="1" applyBorder="1" applyAlignment="1">
      <alignment horizontal="left" vertical="top"/>
    </xf>
    <xf numFmtId="14" fontId="6" fillId="2" borderId="2" xfId="0" applyNumberFormat="1" applyFont="1" applyFill="1" applyBorder="1" applyAlignment="1">
      <alignment horizontal="left" vertical="top" wrapText="1"/>
    </xf>
    <xf numFmtId="14" fontId="6" fillId="2" borderId="3" xfId="0" applyNumberFormat="1" applyFont="1" applyFill="1" applyBorder="1" applyAlignment="1">
      <alignment horizontal="left" vertical="top" wrapText="1"/>
    </xf>
    <xf numFmtId="14" fontId="6" fillId="2" borderId="4" xfId="0" applyNumberFormat="1" applyFont="1" applyFill="1" applyBorder="1" applyAlignment="1">
      <alignment horizontal="left" vertical="top" wrapText="1"/>
    </xf>
    <xf numFmtId="0" fontId="38" fillId="2" borderId="40" xfId="0" applyFont="1" applyFill="1" applyBorder="1" applyAlignment="1">
      <alignment horizontal="right" vertical="top"/>
    </xf>
    <xf numFmtId="0" fontId="38" fillId="2" borderId="3" xfId="0" applyFont="1" applyFill="1" applyBorder="1" applyAlignment="1">
      <alignment horizontal="right" vertical="top"/>
    </xf>
    <xf numFmtId="0" fontId="0" fillId="0" borderId="4" xfId="0" applyBorder="1" applyAlignment="1">
      <alignment vertical="top"/>
    </xf>
    <xf numFmtId="0" fontId="85" fillId="2" borderId="0" xfId="0" applyFont="1" applyFill="1" applyAlignment="1">
      <alignment horizontal="center" vertical="top" wrapText="1"/>
    </xf>
    <xf numFmtId="0" fontId="5" fillId="2" borderId="1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98" fillId="0" borderId="4" xfId="0" applyFont="1" applyBorder="1"/>
    <xf numFmtId="0" fontId="0" fillId="16" borderId="2" xfId="0" applyFill="1" applyBorder="1" applyAlignment="1">
      <alignment horizontal="left" vertical="top"/>
    </xf>
    <xf numFmtId="0" fontId="0" fillId="16" borderId="3" xfId="0" applyFill="1" applyBorder="1" applyAlignment="1">
      <alignment horizontal="left" vertical="top"/>
    </xf>
    <xf numFmtId="0" fontId="0" fillId="16" borderId="4" xfId="0" applyFill="1" applyBorder="1" applyAlignment="1">
      <alignment horizontal="left" vertical="top"/>
    </xf>
    <xf numFmtId="0" fontId="110" fillId="2" borderId="0" xfId="0" applyFont="1" applyFill="1" applyAlignment="1">
      <alignment wrapText="1"/>
    </xf>
    <xf numFmtId="0" fontId="111" fillId="2" borderId="0" xfId="0" applyFont="1" applyFill="1" applyAlignment="1">
      <alignment wrapText="1"/>
    </xf>
    <xf numFmtId="0" fontId="5" fillId="3" borderId="9" xfId="0" applyFont="1" applyFill="1" applyBorder="1" applyAlignment="1">
      <alignment horizontal="center" wrapText="1" shrinkToFit="1"/>
    </xf>
    <xf numFmtId="0" fontId="0" fillId="0" borderId="9" xfId="0" applyBorder="1" applyAlignment="1">
      <alignment horizontal="center" wrapText="1" shrinkToFit="1"/>
    </xf>
    <xf numFmtId="0" fontId="5" fillId="2" borderId="9" xfId="0" applyFont="1" applyFill="1" applyBorder="1" applyAlignment="1">
      <alignment horizontal="center" vertical="top" wrapText="1"/>
    </xf>
    <xf numFmtId="0" fontId="6" fillId="14" borderId="64" xfId="0" applyFont="1" applyFill="1" applyBorder="1"/>
    <xf numFmtId="0" fontId="11" fillId="2" borderId="2" xfId="1" applyFont="1" applyFill="1" applyBorder="1" applyAlignment="1" applyProtection="1">
      <alignment horizontal="center" vertical="top" wrapText="1"/>
    </xf>
    <xf numFmtId="0" fontId="11" fillId="2" borderId="3" xfId="1" applyFont="1" applyFill="1" applyBorder="1" applyAlignment="1" applyProtection="1">
      <alignment horizontal="center" vertical="top" wrapText="1"/>
    </xf>
    <xf numFmtId="0" fontId="11" fillId="2" borderId="4" xfId="1" applyFont="1" applyFill="1" applyBorder="1" applyAlignment="1" applyProtection="1">
      <alignment horizontal="center" vertical="top" wrapText="1"/>
    </xf>
    <xf numFmtId="0" fontId="5" fillId="2" borderId="9" xfId="0" applyFont="1" applyFill="1" applyBorder="1" applyAlignment="1">
      <alignment horizontal="center" wrapText="1"/>
    </xf>
    <xf numFmtId="0" fontId="23" fillId="2" borderId="0" xfId="0" applyFont="1" applyFill="1" applyAlignment="1">
      <alignment horizontal="center" vertical="top" wrapText="1"/>
    </xf>
    <xf numFmtId="0" fontId="48" fillId="2" borderId="0" xfId="0" applyFont="1" applyFill="1" applyAlignment="1">
      <alignment horizontal="center"/>
    </xf>
    <xf numFmtId="0" fontId="49" fillId="14" borderId="2" xfId="0" applyFont="1" applyFill="1" applyBorder="1" applyAlignment="1">
      <alignment horizontal="center" vertical="top" wrapText="1"/>
    </xf>
    <xf numFmtId="0" fontId="49" fillId="14" borderId="3" xfId="0" applyFont="1" applyFill="1" applyBorder="1" applyAlignment="1">
      <alignment horizontal="center" vertical="top" wrapText="1"/>
    </xf>
    <xf numFmtId="0" fontId="49" fillId="14" borderId="4" xfId="0" applyFont="1" applyFill="1" applyBorder="1" applyAlignment="1">
      <alignment horizontal="center" vertical="top" wrapText="1"/>
    </xf>
    <xf numFmtId="0" fontId="38" fillId="2" borderId="66" xfId="0" applyFont="1" applyFill="1" applyBorder="1" applyAlignment="1">
      <alignment horizontal="right" vertical="top"/>
    </xf>
    <xf numFmtId="0" fontId="38" fillId="2" borderId="5" xfId="0" applyFont="1" applyFill="1" applyBorder="1" applyAlignment="1">
      <alignment horizontal="right" vertical="top"/>
    </xf>
    <xf numFmtId="0" fontId="0" fillId="0" borderId="12" xfId="0" applyBorder="1" applyAlignment="1">
      <alignment vertical="top"/>
    </xf>
    <xf numFmtId="0" fontId="38" fillId="2" borderId="67" xfId="0" applyFont="1" applyFill="1" applyBorder="1" applyAlignment="1">
      <alignment horizontal="right" vertical="top"/>
    </xf>
    <xf numFmtId="0" fontId="38" fillId="2" borderId="9" xfId="0" applyFont="1" applyFill="1" applyBorder="1" applyAlignment="1">
      <alignment horizontal="right" vertical="top"/>
    </xf>
    <xf numFmtId="0" fontId="0" fillId="0" borderId="10" xfId="0" applyBorder="1" applyAlignment="1">
      <alignment vertical="top"/>
    </xf>
    <xf numFmtId="0" fontId="0" fillId="0" borderId="3" xfId="0" applyBorder="1"/>
    <xf numFmtId="0" fontId="38" fillId="3" borderId="66" xfId="0" applyFont="1" applyFill="1" applyBorder="1" applyAlignment="1">
      <alignment horizontal="right" vertical="top"/>
    </xf>
    <xf numFmtId="0" fontId="38" fillId="3" borderId="5" xfId="0" applyFont="1" applyFill="1" applyBorder="1" applyAlignment="1">
      <alignment horizontal="right" vertical="top"/>
    </xf>
    <xf numFmtId="0" fontId="43" fillId="3" borderId="31" xfId="0" applyFont="1" applyFill="1" applyBorder="1" applyAlignment="1">
      <alignment horizontal="right" vertical="top"/>
    </xf>
    <xf numFmtId="0" fontId="43" fillId="3" borderId="37" xfId="0" applyFont="1" applyFill="1" applyBorder="1" applyAlignment="1">
      <alignment horizontal="right" vertical="top"/>
    </xf>
    <xf numFmtId="0" fontId="0" fillId="0" borderId="54" xfId="0" applyBorder="1" applyAlignment="1">
      <alignment vertical="top"/>
    </xf>
    <xf numFmtId="0" fontId="98" fillId="7" borderId="25" xfId="0" applyFont="1" applyFill="1" applyBorder="1" applyAlignment="1">
      <alignment horizontal="right"/>
    </xf>
    <xf numFmtId="0" fontId="98" fillId="0" borderId="26" xfId="0" applyFont="1" applyBorder="1" applyAlignment="1">
      <alignment horizontal="right"/>
    </xf>
    <xf numFmtId="0" fontId="98" fillId="0" borderId="61" xfId="0" applyFont="1" applyBorder="1" applyAlignment="1">
      <alignment horizontal="right"/>
    </xf>
    <xf numFmtId="0" fontId="75" fillId="14" borderId="2" xfId="0" applyFont="1" applyFill="1" applyBorder="1" applyAlignment="1">
      <alignment horizontal="center"/>
    </xf>
    <xf numFmtId="0" fontId="75" fillId="14" borderId="3" xfId="0" applyFont="1" applyFill="1" applyBorder="1" applyAlignment="1">
      <alignment horizontal="center"/>
    </xf>
    <xf numFmtId="0" fontId="75" fillId="14" borderId="4" xfId="0" applyFont="1" applyFill="1" applyBorder="1" applyAlignment="1">
      <alignment horizontal="center"/>
    </xf>
    <xf numFmtId="0" fontId="5" fillId="2" borderId="13" xfId="0" applyFont="1" applyFill="1" applyBorder="1" applyAlignment="1">
      <alignment horizontal="right" vertical="top" wrapText="1"/>
    </xf>
    <xf numFmtId="0" fontId="5" fillId="2" borderId="5" xfId="0" applyFont="1" applyFill="1" applyBorder="1" applyAlignment="1">
      <alignment horizontal="right" vertical="top" wrapText="1"/>
    </xf>
    <xf numFmtId="0" fontId="5" fillId="2" borderId="14" xfId="0" applyFont="1" applyFill="1" applyBorder="1" applyAlignment="1">
      <alignment horizontal="right" vertical="top" wrapText="1"/>
    </xf>
    <xf numFmtId="0" fontId="5" fillId="2" borderId="9" xfId="0" applyFont="1" applyFill="1" applyBorder="1" applyAlignment="1">
      <alignment horizontal="right" vertical="top" wrapText="1"/>
    </xf>
    <xf numFmtId="0" fontId="2" fillId="2" borderId="2" xfId="0" applyFont="1" applyFill="1" applyBorder="1" applyAlignment="1">
      <alignment horizontal="right" vertical="top"/>
    </xf>
    <xf numFmtId="0" fontId="2" fillId="2" borderId="3" xfId="0" applyFont="1" applyFill="1" applyBorder="1" applyAlignment="1">
      <alignment horizontal="right" vertical="top"/>
    </xf>
    <xf numFmtId="0" fontId="6" fillId="2" borderId="60" xfId="0" applyFont="1" applyFill="1" applyBorder="1" applyAlignment="1">
      <alignment vertical="center" wrapText="1"/>
    </xf>
    <xf numFmtId="0" fontId="11" fillId="2" borderId="61" xfId="0" applyFont="1" applyFill="1" applyBorder="1"/>
    <xf numFmtId="0" fontId="11" fillId="2" borderId="26" xfId="0" applyFont="1" applyFill="1" applyBorder="1" applyAlignment="1">
      <alignment horizontal="left" vertical="top" wrapText="1"/>
    </xf>
    <xf numFmtId="0" fontId="6" fillId="2" borderId="5" xfId="0" applyFont="1" applyFill="1" applyBorder="1" applyAlignment="1">
      <alignment horizontal="left" vertical="center" wrapText="1"/>
    </xf>
    <xf numFmtId="0" fontId="38" fillId="2" borderId="63" xfId="0" applyFont="1" applyFill="1" applyBorder="1" applyAlignment="1">
      <alignment horizontal="right" vertical="top"/>
    </xf>
    <xf numFmtId="0" fontId="38" fillId="2" borderId="56" xfId="0" applyFont="1" applyFill="1" applyBorder="1" applyAlignment="1">
      <alignment horizontal="right" vertical="top"/>
    </xf>
    <xf numFmtId="0" fontId="0" fillId="0" borderId="57" xfId="0" applyBorder="1" applyAlignment="1">
      <alignment vertical="top"/>
    </xf>
    <xf numFmtId="0" fontId="38" fillId="2" borderId="35" xfId="0" applyFont="1" applyFill="1" applyBorder="1" applyAlignment="1">
      <alignment horizontal="right" vertical="top" wrapText="1"/>
    </xf>
    <xf numFmtId="0" fontId="98" fillId="0" borderId="37" xfId="0" applyFont="1" applyBorder="1" applyAlignment="1">
      <alignment horizontal="right" vertical="top" wrapText="1"/>
    </xf>
    <xf numFmtId="0" fontId="98" fillId="0" borderId="54" xfId="0" applyFont="1" applyBorder="1" applyAlignment="1">
      <alignment horizontal="right" vertical="top" wrapText="1"/>
    </xf>
    <xf numFmtId="49" fontId="5" fillId="2" borderId="13" xfId="0" applyNumberFormat="1" applyFont="1" applyFill="1" applyBorder="1" applyAlignment="1">
      <alignment horizontal="right" vertical="top" wrapText="1"/>
    </xf>
    <xf numFmtId="0" fontId="0" fillId="0" borderId="5" xfId="0" applyBorder="1" applyAlignment="1">
      <alignment horizontal="right" vertical="top"/>
    </xf>
    <xf numFmtId="0" fontId="0" fillId="0" borderId="12" xfId="0" applyBorder="1" applyAlignment="1">
      <alignment horizontal="right" vertical="top"/>
    </xf>
    <xf numFmtId="0" fontId="38" fillId="2" borderId="73" xfId="0" applyFont="1" applyFill="1" applyBorder="1" applyAlignment="1">
      <alignment horizontal="right" vertical="top" wrapText="1"/>
    </xf>
    <xf numFmtId="0" fontId="98" fillId="0" borderId="51" xfId="0" applyFont="1" applyBorder="1" applyAlignment="1">
      <alignment horizontal="right" vertical="top" wrapText="1"/>
    </xf>
    <xf numFmtId="0" fontId="98" fillId="0" borderId="52" xfId="0" applyFont="1" applyBorder="1" applyAlignment="1">
      <alignment horizontal="right" vertical="top" wrapText="1"/>
    </xf>
    <xf numFmtId="0" fontId="22" fillId="2" borderId="2" xfId="1" applyFont="1" applyFill="1" applyBorder="1" applyAlignment="1" applyProtection="1">
      <alignment horizontal="right" vertical="top"/>
    </xf>
    <xf numFmtId="0" fontId="22" fillId="2" borderId="3" xfId="1" applyFont="1" applyFill="1" applyBorder="1" applyAlignment="1" applyProtection="1">
      <alignment horizontal="right" vertical="top"/>
    </xf>
    <xf numFmtId="0" fontId="2" fillId="2" borderId="2" xfId="0" applyFont="1" applyFill="1" applyBorder="1" applyAlignment="1">
      <alignment horizontal="right"/>
    </xf>
    <xf numFmtId="0" fontId="2" fillId="2" borderId="3" xfId="0" applyFont="1" applyFill="1" applyBorder="1" applyAlignment="1">
      <alignment horizontal="right"/>
    </xf>
    <xf numFmtId="0" fontId="66" fillId="3" borderId="63" xfId="0" applyFont="1" applyFill="1" applyBorder="1" applyAlignment="1">
      <alignment horizontal="right"/>
    </xf>
    <xf numFmtId="0" fontId="66" fillId="3" borderId="56" xfId="0" applyFont="1" applyFill="1" applyBorder="1" applyAlignment="1">
      <alignment horizontal="right"/>
    </xf>
    <xf numFmtId="0" fontId="0" fillId="0" borderId="57" xfId="0" applyBorder="1"/>
    <xf numFmtId="0" fontId="38" fillId="2" borderId="2" xfId="0" applyFont="1" applyFill="1" applyBorder="1" applyAlignment="1">
      <alignment horizontal="right" vertical="top" wrapText="1"/>
    </xf>
    <xf numFmtId="0" fontId="98" fillId="0" borderId="3" xfId="0" applyFont="1" applyBorder="1" applyAlignment="1">
      <alignment horizontal="right" vertical="top" wrapText="1"/>
    </xf>
    <xf numFmtId="0" fontId="98" fillId="0" borderId="4" xfId="0" applyFont="1" applyBorder="1" applyAlignment="1">
      <alignment horizontal="right" vertical="top" wrapText="1"/>
    </xf>
    <xf numFmtId="0" fontId="5" fillId="15" borderId="23" xfId="0" applyFont="1" applyFill="1" applyBorder="1" applyAlignment="1">
      <alignment horizontal="right" vertical="top"/>
    </xf>
    <xf numFmtId="0" fontId="5" fillId="15" borderId="0" xfId="0" applyFont="1" applyFill="1" applyAlignment="1">
      <alignment horizontal="right" vertical="top"/>
    </xf>
    <xf numFmtId="0" fontId="0" fillId="15" borderId="11" xfId="0" applyFill="1" applyBorder="1"/>
    <xf numFmtId="0" fontId="5" fillId="2" borderId="13" xfId="0" applyFont="1" applyFill="1" applyBorder="1" applyAlignment="1">
      <alignment horizontal="right" vertical="center"/>
    </xf>
    <xf numFmtId="0" fontId="0" fillId="0" borderId="12" xfId="0" applyBorder="1" applyAlignment="1">
      <alignment vertical="center"/>
    </xf>
    <xf numFmtId="0" fontId="113" fillId="9" borderId="2" xfId="0" applyFont="1" applyFill="1" applyBorder="1" applyAlignment="1" applyProtection="1">
      <alignment horizontal="center" vertical="center" wrapText="1"/>
      <protection locked="0"/>
    </xf>
    <xf numFmtId="0" fontId="113" fillId="8" borderId="3" xfId="0" applyFont="1" applyFill="1" applyBorder="1" applyAlignment="1" applyProtection="1">
      <alignment horizontal="center" vertical="center" wrapText="1"/>
      <protection locked="0"/>
    </xf>
    <xf numFmtId="0" fontId="113" fillId="8" borderId="4" xfId="0" applyFont="1" applyFill="1" applyBorder="1" applyAlignment="1" applyProtection="1">
      <alignment horizontal="center" vertical="center" wrapText="1"/>
      <protection locked="0"/>
    </xf>
    <xf numFmtId="49" fontId="115" fillId="8" borderId="77" xfId="0" applyNumberFormat="1" applyFont="1" applyFill="1" applyBorder="1" applyAlignment="1">
      <alignment horizontal="left" vertical="center"/>
    </xf>
    <xf numFmtId="4" fontId="115" fillId="8" borderId="78" xfId="0" applyNumberFormat="1" applyFont="1" applyFill="1" applyBorder="1" applyAlignment="1">
      <alignment horizontal="left" vertical="center"/>
    </xf>
    <xf numFmtId="0" fontId="113" fillId="9" borderId="74" xfId="0" applyFont="1" applyFill="1" applyBorder="1" applyAlignment="1" applyProtection="1">
      <alignment horizontal="center" vertical="center" wrapText="1"/>
      <protection locked="0"/>
    </xf>
    <xf numFmtId="49" fontId="115" fillId="8" borderId="75" xfId="0" applyNumberFormat="1" applyFont="1" applyFill="1" applyBorder="1" applyAlignment="1">
      <alignment horizontal="left" vertical="center"/>
    </xf>
    <xf numFmtId="4" fontId="115" fillId="8" borderId="76" xfId="0" applyNumberFormat="1" applyFont="1" applyFill="1" applyBorder="1" applyAlignment="1">
      <alignment horizontal="left" vertical="center"/>
    </xf>
    <xf numFmtId="0" fontId="98" fillId="0" borderId="12" xfId="0" applyFont="1" applyBorder="1"/>
    <xf numFmtId="0" fontId="98" fillId="0" borderId="5" xfId="0" applyFont="1" applyBorder="1" applyAlignment="1">
      <alignment horizontal="right"/>
    </xf>
    <xf numFmtId="0" fontId="98" fillId="0" borderId="12" xfId="0" applyFont="1" applyBorder="1" applyAlignment="1">
      <alignment horizontal="right"/>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15" borderId="2" xfId="0" applyFont="1" applyFill="1" applyBorder="1" applyAlignment="1">
      <alignment horizontal="left" vertical="top" wrapText="1"/>
    </xf>
    <xf numFmtId="0" fontId="5" fillId="15" borderId="3" xfId="0" applyFont="1" applyFill="1" applyBorder="1" applyAlignment="1">
      <alignment horizontal="left" vertical="top" wrapText="1"/>
    </xf>
    <xf numFmtId="0" fontId="5" fillId="15" borderId="4" xfId="0" applyFont="1" applyFill="1" applyBorder="1" applyAlignment="1">
      <alignment horizontal="left" vertical="top" wrapText="1"/>
    </xf>
    <xf numFmtId="0" fontId="48" fillId="2" borderId="1" xfId="0" applyFont="1" applyFill="1" applyBorder="1" applyAlignment="1">
      <alignment horizontal="left" vertical="center"/>
    </xf>
    <xf numFmtId="0" fontId="43" fillId="2" borderId="2" xfId="0" applyFont="1" applyFill="1" applyBorder="1" applyAlignment="1">
      <alignment horizontal="left" vertical="center"/>
    </xf>
    <xf numFmtId="0" fontId="43" fillId="2" borderId="3" xfId="0" applyFont="1" applyFill="1" applyBorder="1" applyAlignment="1">
      <alignment horizontal="left" vertical="center"/>
    </xf>
    <xf numFmtId="0" fontId="43" fillId="2" borderId="4" xfId="0" applyFont="1" applyFill="1" applyBorder="1" applyAlignment="1">
      <alignment horizontal="left" vertical="center"/>
    </xf>
    <xf numFmtId="49" fontId="1" fillId="2" borderId="0" xfId="0" applyNumberFormat="1" applyFont="1" applyFill="1" applyAlignment="1">
      <alignment horizontal="center" vertical="center" wrapText="1" shrinkToFit="1"/>
    </xf>
    <xf numFmtId="0" fontId="0" fillId="0" borderId="0" xfId="0" applyAlignment="1">
      <alignment wrapText="1" shrinkToFit="1"/>
    </xf>
    <xf numFmtId="0" fontId="98" fillId="7" borderId="26" xfId="0" applyFont="1" applyFill="1" applyBorder="1" applyAlignment="1">
      <alignment horizontal="right"/>
    </xf>
    <xf numFmtId="0" fontId="0" fillId="0" borderId="61" xfId="0" applyBorder="1"/>
    <xf numFmtId="0" fontId="117" fillId="8" borderId="0" xfId="0" applyFont="1" applyFill="1" applyAlignment="1">
      <alignment horizontal="left"/>
    </xf>
    <xf numFmtId="0" fontId="111" fillId="0" borderId="0" xfId="0" applyFont="1"/>
    <xf numFmtId="0" fontId="113" fillId="8" borderId="0" xfId="0" applyFont="1" applyFill="1" applyAlignment="1">
      <alignment horizontal="left" wrapText="1" shrinkToFit="1"/>
    </xf>
    <xf numFmtId="0" fontId="113" fillId="9" borderId="0" xfId="0" applyFont="1" applyFill="1" applyAlignment="1" applyProtection="1">
      <alignment horizontal="left"/>
      <protection locked="0"/>
    </xf>
    <xf numFmtId="0" fontId="113" fillId="8" borderId="0" xfId="0" applyFont="1" applyFill="1" applyAlignment="1" applyProtection="1">
      <alignment horizontal="left"/>
      <protection locked="0"/>
    </xf>
    <xf numFmtId="0" fontId="114" fillId="8" borderId="9" xfId="0" applyFont="1" applyFill="1" applyBorder="1"/>
    <xf numFmtId="0" fontId="113" fillId="8" borderId="2" xfId="0" applyFont="1" applyFill="1" applyBorder="1" applyAlignment="1">
      <alignment vertical="center" wrapText="1"/>
    </xf>
    <xf numFmtId="0" fontId="113" fillId="8" borderId="4" xfId="0" applyFont="1" applyFill="1" applyBorder="1" applyAlignment="1">
      <alignment vertical="center" wrapText="1"/>
    </xf>
    <xf numFmtId="0" fontId="113" fillId="8" borderId="0" xfId="0" applyFont="1" applyFill="1"/>
    <xf numFmtId="0" fontId="113" fillId="8" borderId="0" xfId="0" applyFont="1" applyFill="1" applyAlignment="1">
      <alignment vertical="center" wrapText="1"/>
    </xf>
    <xf numFmtId="0" fontId="0" fillId="8" borderId="0" xfId="0" applyFill="1"/>
    <xf numFmtId="49" fontId="113" fillId="9" borderId="2" xfId="0" applyNumberFormat="1" applyFont="1" applyFill="1" applyBorder="1" applyAlignment="1" applyProtection="1">
      <alignment horizontal="center" vertical="center" wrapText="1"/>
      <protection locked="0"/>
    </xf>
    <xf numFmtId="49" fontId="113" fillId="8" borderId="3" xfId="0" applyNumberFormat="1" applyFont="1" applyFill="1" applyBorder="1" applyAlignment="1" applyProtection="1">
      <alignment horizontal="center" vertical="center" wrapText="1"/>
      <protection locked="0"/>
    </xf>
    <xf numFmtId="49" fontId="113" fillId="8" borderId="4" xfId="0" applyNumberFormat="1" applyFont="1" applyFill="1" applyBorder="1" applyAlignment="1" applyProtection="1">
      <alignment horizontal="center" vertical="center" wrapText="1"/>
      <protection locked="0"/>
    </xf>
    <xf numFmtId="49" fontId="115" fillId="8" borderId="77" xfId="0" applyNumberFormat="1" applyFont="1" applyFill="1" applyBorder="1" applyAlignment="1">
      <alignment horizontal="left" vertical="center" wrapText="1"/>
    </xf>
    <xf numFmtId="0" fontId="113" fillId="8" borderId="78" xfId="0" applyFont="1" applyFill="1" applyBorder="1"/>
    <xf numFmtId="0" fontId="113" fillId="8" borderId="50" xfId="0" applyFont="1" applyFill="1" applyBorder="1" applyAlignment="1">
      <alignment vertical="center" wrapText="1"/>
    </xf>
    <xf numFmtId="0" fontId="113" fillId="8" borderId="52" xfId="0" applyFont="1" applyFill="1" applyBorder="1" applyAlignment="1">
      <alignment vertical="center" wrapText="1"/>
    </xf>
    <xf numFmtId="0" fontId="114" fillId="8" borderId="0" xfId="0" applyFont="1" applyFill="1" applyAlignment="1">
      <alignment horizontal="left" wrapText="1"/>
    </xf>
    <xf numFmtId="0" fontId="0" fillId="8" borderId="0" xfId="0" applyFill="1" applyAlignment="1">
      <alignment wrapText="1"/>
    </xf>
    <xf numFmtId="0" fontId="113" fillId="8" borderId="80" xfId="0" applyFont="1" applyFill="1" applyBorder="1" applyAlignment="1">
      <alignment horizontal="center" vertical="center" wrapText="1"/>
    </xf>
    <xf numFmtId="0" fontId="113" fillId="8" borderId="81" xfId="0" applyFont="1" applyFill="1" applyBorder="1" applyAlignment="1">
      <alignment horizontal="center" vertical="center" wrapText="1"/>
    </xf>
    <xf numFmtId="0" fontId="113" fillId="8" borderId="82" xfId="0" applyFont="1" applyFill="1" applyBorder="1" applyAlignment="1">
      <alignment horizontal="center" vertical="center" wrapText="1"/>
    </xf>
    <xf numFmtId="0" fontId="113" fillId="9" borderId="84" xfId="0" applyFont="1" applyFill="1" applyBorder="1" applyAlignment="1" applyProtection="1">
      <alignment horizontal="center" vertical="center" wrapText="1"/>
      <protection locked="0"/>
    </xf>
    <xf numFmtId="0" fontId="113" fillId="8" borderId="1" xfId="0" applyFont="1" applyFill="1" applyBorder="1" applyAlignment="1" applyProtection="1">
      <alignment horizontal="center" vertical="center" wrapText="1"/>
      <protection locked="0"/>
    </xf>
    <xf numFmtId="0" fontId="113" fillId="9" borderId="1" xfId="0" applyFont="1" applyFill="1" applyBorder="1" applyAlignment="1" applyProtection="1">
      <alignment horizontal="center" vertical="center" wrapText="1"/>
      <protection locked="0"/>
    </xf>
    <xf numFmtId="0" fontId="114" fillId="8" borderId="0" xfId="0" applyFont="1" applyFill="1" applyAlignment="1">
      <alignment horizontal="left" vertical="center" wrapText="1"/>
    </xf>
    <xf numFmtId="0" fontId="113" fillId="8" borderId="90" xfId="0" applyFont="1" applyFill="1" applyBorder="1" applyAlignment="1" applyProtection="1">
      <alignment horizontal="center" vertical="center" wrapText="1"/>
      <protection locked="0"/>
    </xf>
    <xf numFmtId="0" fontId="113" fillId="8" borderId="86" xfId="0" applyFont="1" applyFill="1" applyBorder="1" applyAlignment="1">
      <alignment horizontal="center" vertical="center" wrapText="1"/>
    </xf>
    <xf numFmtId="0" fontId="113" fillId="8" borderId="87" xfId="0" applyFont="1" applyFill="1" applyBorder="1" applyAlignment="1">
      <alignment horizontal="center" vertical="center" wrapText="1"/>
    </xf>
    <xf numFmtId="0" fontId="113" fillId="8" borderId="88" xfId="0" applyFont="1" applyFill="1" applyBorder="1" applyAlignment="1">
      <alignment horizontal="center" vertical="center" wrapText="1"/>
    </xf>
    <xf numFmtId="0" fontId="113" fillId="8" borderId="89" xfId="0" applyFont="1" applyFill="1" applyBorder="1" applyAlignment="1">
      <alignment horizontal="center" vertical="center" wrapText="1"/>
    </xf>
    <xf numFmtId="0" fontId="119" fillId="11" borderId="1" xfId="0" applyFont="1" applyFill="1" applyBorder="1" applyAlignment="1">
      <alignment horizontal="left" vertical="center" wrapText="1"/>
    </xf>
    <xf numFmtId="0" fontId="119" fillId="0" borderId="3" xfId="0" applyFont="1" applyBorder="1"/>
    <xf numFmtId="0" fontId="119" fillId="0" borderId="4" xfId="0" applyFont="1" applyBorder="1"/>
    <xf numFmtId="0" fontId="118" fillId="12" borderId="90" xfId="0" applyFont="1" applyFill="1" applyBorder="1" applyAlignment="1" applyProtection="1">
      <alignment horizontal="center" vertical="center" wrapText="1"/>
      <protection locked="0"/>
    </xf>
    <xf numFmtId="0" fontId="0" fillId="0" borderId="90" xfId="0" applyBorder="1"/>
    <xf numFmtId="0" fontId="113" fillId="9" borderId="2" xfId="0" applyFont="1" applyFill="1" applyBorder="1" applyAlignment="1" applyProtection="1">
      <alignment horizontal="left" vertical="center" wrapText="1"/>
      <protection locked="0"/>
    </xf>
    <xf numFmtId="0" fontId="113" fillId="8" borderId="3" xfId="0" applyFont="1" applyFill="1" applyBorder="1" applyAlignment="1" applyProtection="1">
      <alignment horizontal="left" vertical="center" wrapText="1"/>
      <protection locked="0"/>
    </xf>
    <xf numFmtId="0" fontId="113" fillId="8" borderId="4" xfId="0" applyFont="1" applyFill="1" applyBorder="1" applyAlignment="1" applyProtection="1">
      <alignment horizontal="left" vertical="center" wrapText="1"/>
      <protection locked="0"/>
    </xf>
    <xf numFmtId="0" fontId="113" fillId="9" borderId="3" xfId="0" applyFont="1" applyFill="1" applyBorder="1" applyAlignment="1" applyProtection="1">
      <alignment horizontal="center" vertical="center" wrapText="1"/>
      <protection locked="0"/>
    </xf>
    <xf numFmtId="0" fontId="114" fillId="8" borderId="0" xfId="0" applyFont="1" applyFill="1" applyAlignment="1">
      <alignment horizontal="left"/>
    </xf>
    <xf numFmtId="0" fontId="119" fillId="8" borderId="2" xfId="0" applyFont="1" applyFill="1" applyBorder="1" applyAlignment="1">
      <alignment horizontal="left" vertical="center" wrapText="1"/>
    </xf>
    <xf numFmtId="0" fontId="119" fillId="8" borderId="3" xfId="0" applyFont="1" applyFill="1" applyBorder="1" applyAlignment="1">
      <alignment horizontal="left" vertical="center" wrapText="1"/>
    </xf>
    <xf numFmtId="0" fontId="119" fillId="8" borderId="4" xfId="0" applyFont="1" applyFill="1" applyBorder="1" applyAlignment="1">
      <alignment horizontal="left" vertical="center" wrapText="1"/>
    </xf>
    <xf numFmtId="0" fontId="113" fillId="9" borderId="92" xfId="0" applyFont="1" applyFill="1" applyBorder="1" applyAlignment="1" applyProtection="1">
      <alignment horizontal="left" vertical="center" wrapText="1"/>
      <protection locked="0"/>
    </xf>
    <xf numFmtId="0" fontId="113" fillId="8" borderId="93" xfId="0" applyFont="1" applyFill="1" applyBorder="1" applyAlignment="1" applyProtection="1">
      <alignment horizontal="left" vertical="center" wrapText="1"/>
      <protection locked="0"/>
    </xf>
    <xf numFmtId="0" fontId="113" fillId="8" borderId="94" xfId="0" applyFont="1" applyFill="1" applyBorder="1" applyAlignment="1" applyProtection="1">
      <alignment horizontal="left" vertical="center" wrapText="1"/>
      <protection locked="0"/>
    </xf>
    <xf numFmtId="0" fontId="113" fillId="9" borderId="79" xfId="0" applyFont="1" applyFill="1" applyBorder="1" applyAlignment="1" applyProtection="1">
      <alignment horizontal="center" vertical="center" wrapText="1"/>
      <protection locked="0"/>
    </xf>
    <xf numFmtId="0" fontId="113" fillId="8" borderId="79" xfId="0" applyFont="1" applyFill="1" applyBorder="1" applyAlignment="1" applyProtection="1">
      <alignment horizontal="center" vertical="center" wrapText="1"/>
      <protection locked="0"/>
    </xf>
    <xf numFmtId="0" fontId="113" fillId="8" borderId="95" xfId="0" applyFont="1" applyFill="1" applyBorder="1" applyAlignment="1" applyProtection="1">
      <alignment horizontal="center" vertical="center" wrapText="1"/>
      <protection locked="0"/>
    </xf>
    <xf numFmtId="0" fontId="116" fillId="8" borderId="0" xfId="0" applyFont="1" applyFill="1" applyAlignment="1">
      <alignment horizontal="left" vertical="top" wrapText="1"/>
    </xf>
    <xf numFmtId="0" fontId="113" fillId="8" borderId="0" xfId="0" applyFont="1" applyFill="1" applyAlignment="1">
      <alignment horizontal="right" wrapText="1"/>
    </xf>
    <xf numFmtId="0" fontId="113" fillId="9" borderId="0" xfId="0" applyFont="1" applyFill="1" applyAlignment="1" applyProtection="1">
      <alignment wrapText="1"/>
      <protection locked="0"/>
    </xf>
    <xf numFmtId="0" fontId="113" fillId="8" borderId="0" xfId="0" applyFont="1" applyFill="1" applyAlignment="1" applyProtection="1">
      <alignment wrapText="1"/>
      <protection locked="0"/>
    </xf>
    <xf numFmtId="0" fontId="113" fillId="8" borderId="0" xfId="0" applyFont="1" applyFill="1" applyAlignment="1">
      <alignment horizontal="right"/>
    </xf>
    <xf numFmtId="0" fontId="113" fillId="9" borderId="0" xfId="0" applyFont="1" applyFill="1" applyProtection="1">
      <protection locked="0"/>
    </xf>
    <xf numFmtId="0" fontId="113" fillId="8" borderId="0" xfId="0" applyFont="1" applyFill="1" applyProtection="1">
      <protection locked="0"/>
    </xf>
    <xf numFmtId="0" fontId="11" fillId="2" borderId="1" xfId="0" applyFont="1" applyFill="1" applyBorder="1" applyAlignment="1">
      <alignment horizontal="center" vertical="center" wrapText="1"/>
    </xf>
    <xf numFmtId="0" fontId="5" fillId="15" borderId="1" xfId="0" applyFont="1" applyFill="1" applyBorder="1" applyAlignment="1">
      <alignment vertical="center" wrapText="1"/>
    </xf>
    <xf numFmtId="0" fontId="41" fillId="2" borderId="1" xfId="2"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5" fillId="2" borderId="8" xfId="0" applyNumberFormat="1" applyFont="1" applyFill="1" applyBorder="1" applyAlignment="1">
      <alignment horizontal="center"/>
    </xf>
    <xf numFmtId="49" fontId="5" fillId="15" borderId="1" xfId="0" applyNumberFormat="1" applyFont="1" applyFill="1" applyBorder="1" applyAlignment="1">
      <alignment horizontal="center" vertical="center"/>
    </xf>
  </cellXfs>
  <cellStyles count="10">
    <cellStyle name="Hyperlink" xfId="9" builtinId="8"/>
    <cellStyle name="Įprastas 2" xfId="4" xr:uid="{00000000-0005-0000-0000-000001000000}"/>
    <cellStyle name="Įprastas 3" xfId="8" xr:uid="{BBDC5634-90DB-49AA-B401-F9889A321771}"/>
    <cellStyle name="Neutral" xfId="6" builtinId="28"/>
    <cellStyle name="Normal" xfId="0" builtinId="0" customBuiltin="1"/>
    <cellStyle name="Normal 10" xfId="2" xr:uid="{00000000-0005-0000-0000-000004000000}"/>
    <cellStyle name="Normal 2" xfId="3" xr:uid="{00000000-0005-0000-0000-000005000000}"/>
    <cellStyle name="Normal 3" xfId="7"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hop.brand.de/en/single-channel-micropipette-transferpetter-s-adjustable-de-m-p13154.html" TargetMode="External"/><Relationship Id="rId7" Type="http://schemas.openxmlformats.org/officeDocument/2006/relationships/hyperlink" Target="https://shop.brand.de/en/single-channel-micropipette-transferpetter-s-adjustable-de-m-p13154.html" TargetMode="External"/><Relationship Id="rId2" Type="http://schemas.openxmlformats.org/officeDocument/2006/relationships/hyperlink" Target="https://reallaboratory.com/product/real-mini-system/" TargetMode="External"/><Relationship Id="rId1" Type="http://schemas.openxmlformats.org/officeDocument/2006/relationships/hyperlink" Target="https://export.vwr.com/store/catalog/product.jsp?catalog_number=631-1076" TargetMode="External"/><Relationship Id="rId6" Type="http://schemas.openxmlformats.org/officeDocument/2006/relationships/hyperlink" Target="https://shop.brand.de/en/single-channel-micropipette-transferpetter-s-adjustable-de-m-p13154.html" TargetMode="External"/><Relationship Id="rId5" Type="http://schemas.openxmlformats.org/officeDocument/2006/relationships/hyperlink" Target="https://shop.brand.de/en/single-channel-micropipette-transferpetter-s-adjustable-de-m-p13154.html" TargetMode="External"/><Relationship Id="rId4" Type="http://schemas.openxmlformats.org/officeDocument/2006/relationships/hyperlink" Target="https://shop.brand.de/en/single-channel-micropipette-transferpetter-s-adjustable-de-m-p13154.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R1526"/>
  <sheetViews>
    <sheetView tabSelected="1" topLeftCell="A211" zoomScale="85" zoomScaleNormal="85" workbookViewId="0">
      <selection activeCell="A165" sqref="A165:J165"/>
    </sheetView>
  </sheetViews>
  <sheetFormatPr defaultRowHeight="15"/>
  <cols>
    <col min="1" max="1" width="11.33203125" style="11" customWidth="1"/>
    <col min="2" max="2" width="43.1640625" style="11" customWidth="1"/>
    <col min="3" max="3" width="29.33203125" style="11" customWidth="1"/>
    <col min="4" max="4" width="17.83203125" style="22" customWidth="1"/>
    <col min="5" max="5" width="19.6640625" style="11" customWidth="1"/>
    <col min="6" max="6" width="34.5" style="11" customWidth="1"/>
    <col min="7" max="7" width="13.1640625" style="11" customWidth="1"/>
    <col min="8" max="8" width="11.1640625" style="11" customWidth="1"/>
    <col min="9" max="9" width="12" style="11" customWidth="1"/>
    <col min="10" max="10" width="20.83203125" style="11" customWidth="1"/>
    <col min="11" max="11" width="14.5" style="17" customWidth="1"/>
    <col min="12" max="12" width="13.1640625" style="17" customWidth="1"/>
    <col min="13" max="13" width="13.83203125" style="17" customWidth="1"/>
    <col min="14" max="14" width="12.83203125" style="17" customWidth="1"/>
    <col min="15" max="15" width="21.5" style="17" customWidth="1"/>
    <col min="16" max="16" width="22.1640625" style="17" customWidth="1"/>
    <col min="17" max="17" width="6.5" style="17" customWidth="1"/>
    <col min="18" max="18" width="10.5" style="17" customWidth="1"/>
    <col min="19" max="16384" width="9.33203125" style="17"/>
  </cols>
  <sheetData>
    <row r="1" spans="1:10" ht="12" customHeight="1">
      <c r="A1" s="1223" t="s">
        <v>1701</v>
      </c>
      <c r="B1" s="1224"/>
      <c r="C1" s="1224"/>
      <c r="D1" s="25"/>
      <c r="E1" s="6"/>
      <c r="F1" s="6"/>
      <c r="G1" s="6"/>
      <c r="H1" s="1099"/>
      <c r="I1" s="1099"/>
    </row>
    <row r="2" spans="1:10" s="439" customFormat="1" ht="30" customHeight="1">
      <c r="A2" s="1100" t="s">
        <v>1699</v>
      </c>
      <c r="B2" s="1100"/>
      <c r="C2" s="1100"/>
      <c r="D2" s="1100"/>
      <c r="E2" s="1100"/>
      <c r="F2" s="1100"/>
      <c r="G2" s="522"/>
      <c r="H2" s="522"/>
      <c r="I2" s="522"/>
    </row>
    <row r="3" spans="1:10" s="439" customFormat="1" ht="27.75" customHeight="1">
      <c r="A3" s="1100" t="s">
        <v>1700</v>
      </c>
      <c r="B3" s="1100"/>
      <c r="C3" s="1100"/>
      <c r="D3" s="1100"/>
      <c r="E3" s="1100"/>
      <c r="F3" s="1100"/>
      <c r="G3" s="522"/>
      <c r="H3" s="522"/>
      <c r="I3" s="522"/>
    </row>
    <row r="4" spans="1:10" s="476" customFormat="1">
      <c r="A4" s="495" t="s">
        <v>102</v>
      </c>
      <c r="B4" s="496"/>
      <c r="C4" s="2"/>
      <c r="D4" s="497"/>
      <c r="E4" s="2"/>
      <c r="F4" s="2"/>
      <c r="G4" s="2"/>
      <c r="H4" s="1101"/>
      <c r="I4" s="1101"/>
      <c r="J4" s="3"/>
    </row>
    <row r="5" spans="1:10" s="12" customFormat="1" ht="30" customHeight="1">
      <c r="A5" s="834" t="s">
        <v>1656</v>
      </c>
      <c r="B5" s="834"/>
      <c r="C5" s="834"/>
      <c r="D5" s="834"/>
      <c r="E5" s="834"/>
      <c r="F5" s="834"/>
      <c r="G5" s="29"/>
      <c r="H5" s="29"/>
      <c r="I5" s="29"/>
      <c r="J5" s="11"/>
    </row>
    <row r="6" spans="1:10" s="12" customFormat="1" ht="21.75" customHeight="1">
      <c r="A6" s="499" t="s">
        <v>1631</v>
      </c>
      <c r="B6" s="500" t="s">
        <v>1653</v>
      </c>
      <c r="C6" s="499"/>
      <c r="D6" s="499"/>
      <c r="E6" s="499"/>
      <c r="F6" s="499"/>
      <c r="G6" s="499"/>
      <c r="H6" s="29"/>
      <c r="I6" s="29"/>
      <c r="J6" s="11"/>
    </row>
    <row r="7" spans="1:10" s="12" customFormat="1" ht="11.25" customHeight="1">
      <c r="A7" s="499"/>
      <c r="B7" s="500"/>
      <c r="C7" s="499"/>
      <c r="D7" s="499"/>
      <c r="E7" s="499"/>
      <c r="F7" s="499"/>
      <c r="G7" s="499"/>
      <c r="H7" s="29"/>
      <c r="I7" s="29"/>
      <c r="J7" s="11"/>
    </row>
    <row r="8" spans="1:10" s="12" customFormat="1" ht="15" customHeight="1">
      <c r="A8" s="501" t="s">
        <v>1632</v>
      </c>
      <c r="B8" s="687">
        <v>45321</v>
      </c>
      <c r="C8" s="499"/>
      <c r="D8" s="499"/>
      <c r="E8" s="499"/>
      <c r="F8" s="499"/>
      <c r="G8" s="499"/>
      <c r="H8" s="29"/>
      <c r="I8" s="29"/>
      <c r="J8" s="11"/>
    </row>
    <row r="9" spans="1:10" s="12" customFormat="1" ht="15" customHeight="1">
      <c r="A9" s="501" t="s">
        <v>1633</v>
      </c>
      <c r="B9" s="688">
        <v>704890</v>
      </c>
      <c r="C9" s="499"/>
      <c r="D9" s="499"/>
      <c r="E9" s="499"/>
      <c r="F9" s="499"/>
      <c r="G9" s="499"/>
      <c r="H9" s="29"/>
      <c r="I9" s="29"/>
      <c r="J9" s="11"/>
    </row>
    <row r="10" spans="1:10" s="12" customFormat="1" ht="15" customHeight="1">
      <c r="A10" s="501" t="s">
        <v>1634</v>
      </c>
      <c r="B10" s="689" t="s">
        <v>1725</v>
      </c>
      <c r="C10" s="499"/>
      <c r="D10" s="499"/>
      <c r="E10" s="499"/>
      <c r="F10" s="499"/>
      <c r="G10" s="499"/>
      <c r="H10" s="29"/>
      <c r="I10" s="29"/>
      <c r="J10" s="11"/>
    </row>
    <row r="11" spans="1:10" s="12" customFormat="1" ht="15.75" customHeight="1">
      <c r="A11" s="1233" t="s">
        <v>1635</v>
      </c>
      <c r="B11" s="1234"/>
      <c r="C11" s="1202" t="s">
        <v>1726</v>
      </c>
      <c r="D11" s="1203"/>
      <c r="E11" s="1203"/>
      <c r="F11" s="1204"/>
      <c r="G11" s="499"/>
      <c r="H11" s="29"/>
      <c r="I11" s="29"/>
      <c r="J11" s="11"/>
    </row>
    <row r="12" spans="1:10" s="12" customFormat="1" ht="15.75" customHeight="1">
      <c r="A12" s="1208" t="s">
        <v>1636</v>
      </c>
      <c r="B12" s="1209"/>
      <c r="C12" s="1207">
        <v>300096612</v>
      </c>
      <c r="D12" s="1203"/>
      <c r="E12" s="1203"/>
      <c r="F12" s="1204"/>
      <c r="G12" s="499"/>
      <c r="H12" s="29"/>
      <c r="I12" s="29"/>
      <c r="J12" s="11"/>
    </row>
    <row r="13" spans="1:10" s="12" customFormat="1" ht="15.75" customHeight="1">
      <c r="A13" s="1205" t="s">
        <v>1637</v>
      </c>
      <c r="B13" s="1206"/>
      <c r="C13" s="1207" t="s">
        <v>1727</v>
      </c>
      <c r="D13" s="1203"/>
      <c r="E13" s="1203"/>
      <c r="F13" s="1204"/>
      <c r="G13" s="499"/>
      <c r="H13" s="29"/>
      <c r="I13" s="29"/>
      <c r="J13" s="11"/>
    </row>
    <row r="14" spans="1:10" s="12" customFormat="1" ht="15.75" customHeight="1">
      <c r="A14" s="1243" t="s">
        <v>1638</v>
      </c>
      <c r="B14" s="1244"/>
      <c r="C14" s="1202" t="s">
        <v>1728</v>
      </c>
      <c r="D14" s="1203"/>
      <c r="E14" s="1203"/>
      <c r="F14" s="1204"/>
      <c r="G14" s="499"/>
      <c r="H14" s="29"/>
      <c r="I14" s="29"/>
      <c r="J14" s="11"/>
    </row>
    <row r="15" spans="1:10" s="12" customFormat="1" ht="28.5" customHeight="1">
      <c r="A15" s="1241" t="s">
        <v>1639</v>
      </c>
      <c r="B15" s="1242"/>
      <c r="C15" s="1207" t="s">
        <v>1729</v>
      </c>
      <c r="D15" s="1203"/>
      <c r="E15" s="1203"/>
      <c r="F15" s="1204"/>
      <c r="G15" s="499"/>
      <c r="H15" s="29"/>
      <c r="I15" s="29"/>
      <c r="J15" s="11"/>
    </row>
    <row r="16" spans="1:10" s="12" customFormat="1" ht="15.75" customHeight="1">
      <c r="A16" s="1233" t="s">
        <v>1640</v>
      </c>
      <c r="B16" s="1234"/>
      <c r="C16" s="1202" t="s">
        <v>1730</v>
      </c>
      <c r="D16" s="1203"/>
      <c r="E16" s="1203"/>
      <c r="F16" s="1204"/>
      <c r="G16" s="499"/>
      <c r="H16" s="29"/>
      <c r="I16" s="29"/>
      <c r="J16" s="11"/>
    </row>
    <row r="17" spans="1:10" s="12" customFormat="1" ht="30" customHeight="1">
      <c r="A17" s="1233" t="s">
        <v>1641</v>
      </c>
      <c r="B17" s="1234"/>
      <c r="C17" s="1238" t="s">
        <v>1731</v>
      </c>
      <c r="D17" s="1239"/>
      <c r="E17" s="1239"/>
      <c r="F17" s="1240"/>
      <c r="G17" s="499"/>
      <c r="H17" s="29"/>
      <c r="I17" s="29"/>
      <c r="J17" s="11"/>
    </row>
    <row r="18" spans="1:10" s="12" customFormat="1" ht="46.5" customHeight="1">
      <c r="A18" s="1233" t="s">
        <v>1642</v>
      </c>
      <c r="B18" s="1234"/>
      <c r="C18" s="1202" t="s">
        <v>1732</v>
      </c>
      <c r="D18" s="1203"/>
      <c r="E18" s="1203"/>
      <c r="F18" s="1204"/>
      <c r="G18" s="499"/>
      <c r="H18" s="29"/>
      <c r="I18" s="29"/>
      <c r="J18" s="11"/>
    </row>
    <row r="19" spans="1:10" s="12" customFormat="1" ht="48.75" customHeight="1">
      <c r="A19" s="1233" t="s">
        <v>1643</v>
      </c>
      <c r="B19" s="1234"/>
      <c r="C19" s="1202" t="s">
        <v>1733</v>
      </c>
      <c r="D19" s="1203"/>
      <c r="E19" s="1203"/>
      <c r="F19" s="1204"/>
      <c r="G19" s="499"/>
      <c r="H19" s="29"/>
      <c r="I19" s="29"/>
      <c r="J19" s="11"/>
    </row>
    <row r="20" spans="1:10" s="12" customFormat="1" ht="123" customHeight="1">
      <c r="A20" s="1233" t="s">
        <v>1644</v>
      </c>
      <c r="B20" s="1234"/>
      <c r="C20" s="1202"/>
      <c r="D20" s="1203"/>
      <c r="E20" s="1203"/>
      <c r="F20" s="1204"/>
      <c r="G20" s="502" t="str">
        <f>IF((SUMPRODUCT(--(C20=""))&gt;0), "Privaloma užpildyti, kai taikomi pašalinimo pagrindai", "")</f>
        <v>Privaloma užpildyti, kai taikomi pašalinimo pagrindai</v>
      </c>
      <c r="H20" s="29"/>
      <c r="I20" s="29"/>
      <c r="J20" s="11"/>
    </row>
    <row r="21" spans="1:10" s="12" customFormat="1" ht="15" customHeight="1">
      <c r="A21" s="1232" t="s">
        <v>1645</v>
      </c>
      <c r="B21" s="1232"/>
      <c r="C21" s="1232"/>
      <c r="D21" s="1232"/>
      <c r="E21" s="1232"/>
      <c r="F21" s="1232"/>
      <c r="G21" s="499"/>
      <c r="H21" s="29"/>
      <c r="I21" s="29"/>
      <c r="J21" s="11"/>
    </row>
    <row r="22" spans="1:10" s="12" customFormat="1" ht="15" customHeight="1">
      <c r="A22" s="1235" t="s">
        <v>1646</v>
      </c>
      <c r="B22" s="1237"/>
      <c r="C22" s="1237"/>
      <c r="D22" s="1237"/>
      <c r="E22" s="1237"/>
      <c r="F22" s="1237"/>
      <c r="G22" s="499"/>
      <c r="H22" s="29"/>
      <c r="I22" s="29"/>
      <c r="J22" s="11"/>
    </row>
    <row r="23" spans="1:10" s="12" customFormat="1" ht="15" customHeight="1">
      <c r="A23" s="1235" t="s">
        <v>1647</v>
      </c>
      <c r="B23" s="1237"/>
      <c r="C23" s="1237"/>
      <c r="D23" s="1237"/>
      <c r="E23" s="1237"/>
      <c r="F23" s="1237"/>
      <c r="G23" s="499"/>
      <c r="H23" s="29"/>
      <c r="I23" s="29"/>
      <c r="J23" s="11"/>
    </row>
    <row r="24" spans="1:10" s="12" customFormat="1" ht="15" customHeight="1">
      <c r="A24" s="1235" t="s">
        <v>1648</v>
      </c>
      <c r="B24" s="1237"/>
      <c r="C24" s="1237"/>
      <c r="D24" s="1237"/>
      <c r="E24" s="1237"/>
      <c r="F24" s="1237"/>
      <c r="G24" s="499"/>
      <c r="H24" s="29"/>
      <c r="I24" s="29"/>
      <c r="J24" s="11"/>
    </row>
    <row r="25" spans="1:10" s="12" customFormat="1" ht="15" customHeight="1">
      <c r="A25" s="1235" t="s">
        <v>1649</v>
      </c>
      <c r="B25" s="1235"/>
      <c r="C25" s="1235"/>
      <c r="D25" s="1235"/>
      <c r="E25" s="1235"/>
      <c r="F25" s="1235"/>
      <c r="G25" s="499"/>
      <c r="H25" s="29"/>
      <c r="I25" s="29"/>
      <c r="J25" s="11"/>
    </row>
    <row r="26" spans="1:10" s="12" customFormat="1" ht="30" customHeight="1">
      <c r="A26" s="1236" t="s">
        <v>1650</v>
      </c>
      <c r="B26" s="1236"/>
      <c r="C26" s="1236"/>
      <c r="D26" s="1236"/>
      <c r="E26" s="1236"/>
      <c r="F26" s="1236"/>
      <c r="G26" s="499"/>
      <c r="H26" s="29"/>
      <c r="I26" s="29"/>
      <c r="J26" s="11"/>
    </row>
    <row r="27" spans="1:10" s="12" customFormat="1" ht="15" customHeight="1">
      <c r="A27" s="1235" t="s">
        <v>1651</v>
      </c>
      <c r="B27" s="1235"/>
      <c r="C27" s="1235"/>
      <c r="D27" s="1235"/>
      <c r="E27" s="1235"/>
      <c r="F27" s="1235"/>
      <c r="G27" s="499"/>
      <c r="H27" s="29"/>
      <c r="I27" s="29"/>
      <c r="J27" s="11"/>
    </row>
    <row r="28" spans="1:10" s="37" customFormat="1" ht="31.5" customHeight="1">
      <c r="A28" s="1229" t="s">
        <v>1652</v>
      </c>
      <c r="B28" s="1229"/>
      <c r="C28" s="1229"/>
      <c r="D28" s="1230"/>
      <c r="E28" s="1231"/>
      <c r="F28" s="1231"/>
      <c r="G28" s="499"/>
      <c r="I28" s="439"/>
      <c r="J28" s="439"/>
    </row>
    <row r="29" spans="1:10" s="37" customFormat="1" ht="15" customHeight="1">
      <c r="A29" s="1227" t="s">
        <v>1676</v>
      </c>
      <c r="B29" s="1228"/>
      <c r="C29" s="1228"/>
      <c r="D29" s="1228"/>
      <c r="E29" s="1228"/>
      <c r="F29" s="1228"/>
      <c r="G29" s="1228"/>
      <c r="I29" s="439"/>
      <c r="J29" s="439"/>
    </row>
    <row r="30" spans="1:10" s="37" customFormat="1" ht="15" customHeight="1">
      <c r="A30" s="504"/>
      <c r="B30" s="504"/>
      <c r="C30" s="506"/>
      <c r="D30" s="505"/>
      <c r="E30" s="505"/>
      <c r="F30" s="503"/>
      <c r="G30" s="499"/>
      <c r="I30" s="439"/>
      <c r="J30" s="439"/>
    </row>
    <row r="31" spans="1:10" s="12" customFormat="1" ht="31.5" customHeight="1">
      <c r="A31" s="1102" t="s">
        <v>975</v>
      </c>
      <c r="B31" s="1103"/>
      <c r="C31" s="1103"/>
      <c r="D31" s="1103"/>
      <c r="E31" s="1103"/>
      <c r="F31" s="1103"/>
      <c r="G31" s="31"/>
      <c r="H31" s="31"/>
      <c r="I31" s="31"/>
      <c r="J31" s="11"/>
    </row>
    <row r="32" spans="1:10" s="12" customFormat="1" ht="59.25" customHeight="1">
      <c r="A32" s="55" t="s">
        <v>0</v>
      </c>
      <c r="B32" s="56" t="s">
        <v>1</v>
      </c>
      <c r="C32" s="56" t="s">
        <v>2</v>
      </c>
      <c r="D32" s="56" t="s">
        <v>3</v>
      </c>
      <c r="E32" s="56" t="s">
        <v>4</v>
      </c>
      <c r="F32" s="423" t="s">
        <v>5</v>
      </c>
      <c r="G32" s="56" t="s">
        <v>6</v>
      </c>
      <c r="H32" s="56" t="s">
        <v>7</v>
      </c>
      <c r="I32" s="56" t="s">
        <v>8</v>
      </c>
      <c r="J32" s="536" t="s">
        <v>1707</v>
      </c>
    </row>
    <row r="33" spans="1:10" s="12" customFormat="1" ht="19.5" customHeight="1">
      <c r="A33" s="57">
        <v>1</v>
      </c>
      <c r="B33" s="58">
        <v>2</v>
      </c>
      <c r="C33" s="58">
        <v>3</v>
      </c>
      <c r="D33" s="58">
        <v>4</v>
      </c>
      <c r="E33" s="58">
        <v>5</v>
      </c>
      <c r="F33" s="516">
        <v>6</v>
      </c>
      <c r="G33" s="58">
        <v>7</v>
      </c>
      <c r="H33" s="58">
        <v>8</v>
      </c>
      <c r="I33" s="58">
        <v>9</v>
      </c>
      <c r="J33" s="143"/>
    </row>
    <row r="34" spans="1:10" s="12" customFormat="1" ht="31.5" customHeight="1">
      <c r="A34" s="60" t="s">
        <v>9</v>
      </c>
      <c r="B34" s="61" t="s">
        <v>281</v>
      </c>
      <c r="C34" s="61" t="s">
        <v>21</v>
      </c>
      <c r="D34" s="78">
        <v>700</v>
      </c>
      <c r="E34" s="62"/>
      <c r="F34" s="428"/>
      <c r="G34" s="62"/>
      <c r="H34" s="62"/>
      <c r="I34" s="62"/>
      <c r="J34" s="143"/>
    </row>
    <row r="35" spans="1:10" s="28" customFormat="1" ht="31.5" customHeight="1">
      <c r="A35" s="87"/>
      <c r="B35" s="88"/>
      <c r="C35" s="88"/>
      <c r="D35" s="766" t="s">
        <v>1615</v>
      </c>
      <c r="E35" s="766"/>
      <c r="F35" s="766"/>
      <c r="G35" s="767"/>
      <c r="H35" s="73"/>
      <c r="I35" s="73"/>
      <c r="J35" s="537"/>
    </row>
    <row r="36" spans="1:10" s="12" customFormat="1" ht="63" customHeight="1">
      <c r="A36" s="60" t="s">
        <v>10</v>
      </c>
      <c r="B36" s="61" t="s">
        <v>24</v>
      </c>
      <c r="C36" s="61" t="s">
        <v>25</v>
      </c>
      <c r="D36" s="79">
        <v>10000</v>
      </c>
      <c r="E36" s="62"/>
      <c r="F36" s="428"/>
      <c r="G36" s="62"/>
      <c r="H36" s="62"/>
      <c r="I36" s="62"/>
      <c r="J36" s="143"/>
    </row>
    <row r="37" spans="1:10" s="28" customFormat="1" ht="31.5" customHeight="1">
      <c r="A37" s="87"/>
      <c r="B37" s="88"/>
      <c r="C37" s="88"/>
      <c r="D37" s="766" t="s">
        <v>1616</v>
      </c>
      <c r="E37" s="766"/>
      <c r="F37" s="766"/>
      <c r="G37" s="767"/>
      <c r="H37" s="73"/>
      <c r="I37" s="73"/>
      <c r="J37" s="537"/>
    </row>
    <row r="38" spans="1:10" s="12" customFormat="1" ht="50.25" customHeight="1">
      <c r="A38" s="60" t="s">
        <v>11</v>
      </c>
      <c r="B38" s="61" t="s">
        <v>28</v>
      </c>
      <c r="C38" s="61" t="s">
        <v>29</v>
      </c>
      <c r="D38" s="78">
        <v>1000</v>
      </c>
      <c r="E38" s="62"/>
      <c r="F38" s="428"/>
      <c r="G38" s="62"/>
      <c r="H38" s="62"/>
      <c r="I38" s="62"/>
      <c r="J38" s="143"/>
    </row>
    <row r="39" spans="1:10" s="28" customFormat="1" ht="31.5" customHeight="1">
      <c r="A39" s="87"/>
      <c r="B39" s="88"/>
      <c r="C39" s="88"/>
      <c r="D39" s="771" t="s">
        <v>1614</v>
      </c>
      <c r="E39" s="771"/>
      <c r="F39" s="771"/>
      <c r="G39" s="785"/>
      <c r="H39" s="73"/>
      <c r="I39" s="73"/>
      <c r="J39" s="537"/>
    </row>
    <row r="40" spans="1:10" s="28" customFormat="1" ht="31.5" customHeight="1">
      <c r="A40" s="80" t="s">
        <v>12</v>
      </c>
      <c r="B40" s="81" t="s">
        <v>315</v>
      </c>
      <c r="C40" s="81" t="s">
        <v>316</v>
      </c>
      <c r="D40" s="82" t="s">
        <v>1618</v>
      </c>
      <c r="E40" s="83"/>
      <c r="F40" s="429"/>
      <c r="G40" s="73"/>
      <c r="H40" s="73"/>
      <c r="I40" s="73"/>
      <c r="J40" s="537"/>
    </row>
    <row r="41" spans="1:10" s="28" customFormat="1" ht="31.5" customHeight="1">
      <c r="A41" s="87"/>
      <c r="B41" s="88"/>
      <c r="C41" s="88"/>
      <c r="D41" s="759" t="s">
        <v>1613</v>
      </c>
      <c r="E41" s="759"/>
      <c r="F41" s="759"/>
      <c r="G41" s="760"/>
      <c r="H41" s="73"/>
      <c r="I41" s="73"/>
      <c r="J41" s="537"/>
    </row>
    <row r="42" spans="1:10" s="12" customFormat="1" ht="54.75" customHeight="1">
      <c r="A42" s="60" t="s">
        <v>13</v>
      </c>
      <c r="B42" s="61" t="s">
        <v>44</v>
      </c>
      <c r="C42" s="61" t="s">
        <v>1406</v>
      </c>
      <c r="D42" s="78" t="s">
        <v>1619</v>
      </c>
      <c r="E42" s="62"/>
      <c r="F42" s="428"/>
      <c r="G42" s="62"/>
      <c r="H42" s="62"/>
      <c r="I42" s="62"/>
      <c r="J42" s="143"/>
    </row>
    <row r="43" spans="1:10" s="28" customFormat="1" ht="31.5" customHeight="1">
      <c r="A43" s="87"/>
      <c r="B43" s="88"/>
      <c r="C43" s="88"/>
      <c r="D43" s="766" t="s">
        <v>1612</v>
      </c>
      <c r="E43" s="766"/>
      <c r="F43" s="766"/>
      <c r="G43" s="767"/>
      <c r="H43" s="73"/>
      <c r="I43" s="73"/>
      <c r="J43" s="537"/>
    </row>
    <row r="44" spans="1:10" s="12" customFormat="1" ht="55.5" customHeight="1">
      <c r="A44" s="60" t="s">
        <v>14</v>
      </c>
      <c r="B44" s="61" t="s">
        <v>49</v>
      </c>
      <c r="C44" s="61" t="s">
        <v>1654</v>
      </c>
      <c r="D44" s="78" t="s">
        <v>50</v>
      </c>
      <c r="E44" s="62"/>
      <c r="F44" s="428"/>
      <c r="G44" s="62"/>
      <c r="H44" s="62"/>
      <c r="I44" s="62"/>
      <c r="J44" s="143"/>
    </row>
    <row r="45" spans="1:10" s="28" customFormat="1" ht="31.5" customHeight="1">
      <c r="A45" s="87"/>
      <c r="B45" s="88"/>
      <c r="C45" s="88"/>
      <c r="D45" s="766" t="s">
        <v>1611</v>
      </c>
      <c r="E45" s="766"/>
      <c r="F45" s="766"/>
      <c r="G45" s="767"/>
      <c r="H45" s="73"/>
      <c r="I45" s="73"/>
      <c r="J45" s="537"/>
    </row>
    <row r="46" spans="1:10" s="12" customFormat="1" ht="31.5" customHeight="1">
      <c r="A46" s="60" t="s">
        <v>15</v>
      </c>
      <c r="B46" s="61" t="s">
        <v>327</v>
      </c>
      <c r="C46" s="61" t="s">
        <v>32</v>
      </c>
      <c r="D46" s="78" t="s">
        <v>328</v>
      </c>
      <c r="E46" s="62"/>
      <c r="F46" s="428"/>
      <c r="G46" s="62"/>
      <c r="H46" s="62"/>
      <c r="I46" s="62"/>
      <c r="J46" s="143"/>
    </row>
    <row r="47" spans="1:10" s="28" customFormat="1" ht="31.5" customHeight="1">
      <c r="A47" s="87"/>
      <c r="B47" s="88"/>
      <c r="C47" s="88"/>
      <c r="D47" s="766" t="s">
        <v>1610</v>
      </c>
      <c r="E47" s="766"/>
      <c r="F47" s="766"/>
      <c r="G47" s="767"/>
      <c r="H47" s="73"/>
      <c r="I47" s="73"/>
      <c r="J47" s="537"/>
    </row>
    <row r="48" spans="1:10" s="12" customFormat="1" ht="67.5" customHeight="1">
      <c r="A48" s="84" t="s">
        <v>17</v>
      </c>
      <c r="B48" s="61" t="s">
        <v>287</v>
      </c>
      <c r="C48" s="61" t="s">
        <v>1690</v>
      </c>
      <c r="D48" s="78"/>
      <c r="E48" s="62"/>
      <c r="F48" s="428"/>
      <c r="G48" s="62"/>
      <c r="H48" s="62"/>
      <c r="I48" s="62"/>
      <c r="J48" s="143"/>
    </row>
    <row r="49" spans="1:10" s="12" customFormat="1" ht="31.5" customHeight="1">
      <c r="A49" s="84" t="s">
        <v>142</v>
      </c>
      <c r="B49" s="61" t="s">
        <v>283</v>
      </c>
      <c r="C49" s="61" t="s">
        <v>282</v>
      </c>
      <c r="D49" s="78">
        <v>60</v>
      </c>
      <c r="E49" s="62"/>
      <c r="F49" s="428"/>
      <c r="G49" s="62"/>
      <c r="H49" s="62"/>
      <c r="I49" s="62"/>
      <c r="J49" s="143"/>
    </row>
    <row r="50" spans="1:10" s="12" customFormat="1" ht="31.5" customHeight="1">
      <c r="A50" s="84" t="s">
        <v>1211</v>
      </c>
      <c r="B50" s="61" t="s">
        <v>284</v>
      </c>
      <c r="C50" s="61" t="s">
        <v>285</v>
      </c>
      <c r="D50" s="79">
        <v>150</v>
      </c>
      <c r="E50" s="62"/>
      <c r="F50" s="428"/>
      <c r="G50" s="62"/>
      <c r="H50" s="62"/>
      <c r="I50" s="62"/>
      <c r="J50" s="143"/>
    </row>
    <row r="51" spans="1:10" s="12" customFormat="1" ht="31.5" customHeight="1">
      <c r="A51" s="84" t="s">
        <v>1212</v>
      </c>
      <c r="B51" s="61" t="s">
        <v>286</v>
      </c>
      <c r="C51" s="61" t="s">
        <v>1218</v>
      </c>
      <c r="D51" s="79">
        <v>10000</v>
      </c>
      <c r="E51" s="62"/>
      <c r="F51" s="428"/>
      <c r="G51" s="62"/>
      <c r="H51" s="62"/>
      <c r="I51" s="62"/>
      <c r="J51" s="143"/>
    </row>
    <row r="52" spans="1:10" s="12" customFormat="1" ht="39" customHeight="1">
      <c r="A52" s="84" t="s">
        <v>1213</v>
      </c>
      <c r="B52" s="61" t="s">
        <v>61</v>
      </c>
      <c r="C52" s="85" t="s">
        <v>728</v>
      </c>
      <c r="D52" s="79">
        <v>4000</v>
      </c>
      <c r="E52" s="62"/>
      <c r="F52" s="428"/>
      <c r="G52" s="62"/>
      <c r="H52" s="62"/>
      <c r="I52" s="62"/>
      <c r="J52" s="143"/>
    </row>
    <row r="53" spans="1:10" s="28" customFormat="1" ht="87.75" customHeight="1">
      <c r="A53" s="86" t="s">
        <v>1214</v>
      </c>
      <c r="B53" s="81" t="s">
        <v>290</v>
      </c>
      <c r="C53" s="85" t="s">
        <v>291</v>
      </c>
      <c r="D53" s="82">
        <v>100</v>
      </c>
      <c r="E53" s="83"/>
      <c r="F53" s="429"/>
      <c r="G53" s="73"/>
      <c r="H53" s="73"/>
      <c r="I53" s="73"/>
      <c r="J53" s="537"/>
    </row>
    <row r="54" spans="1:10" s="12" customFormat="1" ht="54.75" customHeight="1">
      <c r="A54" s="84" t="s">
        <v>1215</v>
      </c>
      <c r="B54" s="61" t="s">
        <v>63</v>
      </c>
      <c r="C54" s="81" t="s">
        <v>292</v>
      </c>
      <c r="D54" s="78">
        <v>100</v>
      </c>
      <c r="E54" s="62"/>
      <c r="F54" s="428"/>
      <c r="G54" s="62"/>
      <c r="H54" s="62"/>
      <c r="I54" s="62"/>
      <c r="J54" s="143"/>
    </row>
    <row r="55" spans="1:10" s="12" customFormat="1" ht="54" customHeight="1">
      <c r="A55" s="84" t="s">
        <v>1216</v>
      </c>
      <c r="B55" s="61" t="s">
        <v>65</v>
      </c>
      <c r="C55" s="81" t="s">
        <v>293</v>
      </c>
      <c r="D55" s="79">
        <v>1000</v>
      </c>
      <c r="E55" s="62"/>
      <c r="F55" s="428"/>
      <c r="G55" s="62"/>
      <c r="H55" s="62"/>
      <c r="I55" s="62"/>
      <c r="J55" s="143"/>
    </row>
    <row r="56" spans="1:10" s="28" customFormat="1" ht="54" customHeight="1">
      <c r="A56" s="86" t="s">
        <v>1217</v>
      </c>
      <c r="B56" s="81" t="s">
        <v>294</v>
      </c>
      <c r="C56" s="81" t="s">
        <v>295</v>
      </c>
      <c r="D56" s="82">
        <v>300</v>
      </c>
      <c r="E56" s="83"/>
      <c r="F56" s="429"/>
      <c r="G56" s="73"/>
      <c r="H56" s="73"/>
      <c r="I56" s="73"/>
      <c r="J56" s="537"/>
    </row>
    <row r="57" spans="1:10" s="28" customFormat="1" ht="21" customHeight="1">
      <c r="A57" s="87"/>
      <c r="B57" s="88"/>
      <c r="C57" s="88"/>
      <c r="D57" s="764" t="s">
        <v>1609</v>
      </c>
      <c r="E57" s="764"/>
      <c r="F57" s="764"/>
      <c r="G57" s="765"/>
      <c r="H57" s="73"/>
      <c r="I57" s="73"/>
      <c r="J57" s="537"/>
    </row>
    <row r="58" spans="1:10" s="28" customFormat="1" ht="64.5" customHeight="1">
      <c r="A58" s="89" t="s">
        <v>18</v>
      </c>
      <c r="B58" s="81" t="s">
        <v>297</v>
      </c>
      <c r="C58" s="81" t="s">
        <v>296</v>
      </c>
      <c r="D58" s="82"/>
      <c r="E58" s="83"/>
      <c r="F58" s="429"/>
      <c r="G58" s="73"/>
      <c r="H58" s="73"/>
      <c r="I58" s="73"/>
      <c r="J58" s="537"/>
    </row>
    <row r="59" spans="1:10" s="28" customFormat="1" ht="45" customHeight="1">
      <c r="A59" s="86" t="s">
        <v>144</v>
      </c>
      <c r="B59" s="81" t="s">
        <v>299</v>
      </c>
      <c r="C59" s="81" t="s">
        <v>300</v>
      </c>
      <c r="D59" s="82">
        <v>200</v>
      </c>
      <c r="E59" s="83"/>
      <c r="F59" s="429"/>
      <c r="G59" s="73"/>
      <c r="H59" s="73"/>
      <c r="I59" s="73"/>
      <c r="J59" s="537"/>
    </row>
    <row r="60" spans="1:10" s="28" customFormat="1" ht="33" customHeight="1">
      <c r="A60" s="86" t="s">
        <v>1219</v>
      </c>
      <c r="B60" s="81" t="s">
        <v>301</v>
      </c>
      <c r="C60" s="81" t="s">
        <v>302</v>
      </c>
      <c r="D60" s="82">
        <v>360</v>
      </c>
      <c r="E60" s="83"/>
      <c r="F60" s="429"/>
      <c r="G60" s="73"/>
      <c r="H60" s="73"/>
      <c r="I60" s="73"/>
      <c r="J60" s="537"/>
    </row>
    <row r="61" spans="1:10" s="28" customFormat="1" ht="20.25" customHeight="1">
      <c r="A61" s="86" t="s">
        <v>1220</v>
      </c>
      <c r="B61" s="81" t="s">
        <v>303</v>
      </c>
      <c r="C61" s="81" t="s">
        <v>304</v>
      </c>
      <c r="D61" s="82">
        <v>460</v>
      </c>
      <c r="E61" s="90"/>
      <c r="F61" s="429"/>
      <c r="G61" s="73"/>
      <c r="H61" s="73"/>
      <c r="I61" s="73"/>
      <c r="J61" s="537"/>
    </row>
    <row r="62" spans="1:10" s="28" customFormat="1" ht="18.75" customHeight="1">
      <c r="A62" s="86" t="s">
        <v>1221</v>
      </c>
      <c r="B62" s="81" t="s">
        <v>305</v>
      </c>
      <c r="C62" s="81"/>
      <c r="D62" s="82" t="s">
        <v>1491</v>
      </c>
      <c r="E62" s="90"/>
      <c r="F62" s="429"/>
      <c r="G62" s="73"/>
      <c r="H62" s="73"/>
      <c r="I62" s="73"/>
      <c r="J62" s="537"/>
    </row>
    <row r="63" spans="1:10" s="28" customFormat="1" ht="45" customHeight="1">
      <c r="A63" s="86" t="s">
        <v>1222</v>
      </c>
      <c r="B63" s="81" t="s">
        <v>306</v>
      </c>
      <c r="C63" s="81" t="s">
        <v>307</v>
      </c>
      <c r="D63" s="91" t="s">
        <v>773</v>
      </c>
      <c r="E63" s="90"/>
      <c r="F63" s="429"/>
      <c r="G63" s="73"/>
      <c r="H63" s="73"/>
      <c r="I63" s="73"/>
      <c r="J63" s="537"/>
    </row>
    <row r="64" spans="1:10" s="28" customFormat="1" ht="23.25" customHeight="1">
      <c r="A64" s="86"/>
      <c r="B64" s="761" t="s">
        <v>1608</v>
      </c>
      <c r="C64" s="762"/>
      <c r="D64" s="762"/>
      <c r="E64" s="762"/>
      <c r="F64" s="762"/>
      <c r="G64" s="763"/>
      <c r="H64" s="73"/>
      <c r="I64" s="73"/>
      <c r="J64" s="537"/>
    </row>
    <row r="65" spans="1:10" s="28" customFormat="1" ht="81" customHeight="1">
      <c r="A65" s="80" t="s">
        <v>19</v>
      </c>
      <c r="B65" s="81" t="s">
        <v>38</v>
      </c>
      <c r="C65" s="81" t="s">
        <v>729</v>
      </c>
      <c r="D65" s="91" t="s">
        <v>265</v>
      </c>
      <c r="E65" s="83"/>
      <c r="F65" s="429"/>
      <c r="G65" s="73"/>
      <c r="H65" s="73"/>
      <c r="I65" s="73"/>
      <c r="J65" s="537"/>
    </row>
    <row r="66" spans="1:10" s="28" customFormat="1" ht="21" customHeight="1">
      <c r="A66" s="87"/>
      <c r="B66" s="88"/>
      <c r="C66" s="88"/>
      <c r="D66" s="759" t="s">
        <v>1607</v>
      </c>
      <c r="E66" s="759"/>
      <c r="F66" s="759"/>
      <c r="G66" s="760"/>
      <c r="H66" s="73"/>
      <c r="I66" s="73"/>
      <c r="J66" s="537"/>
    </row>
    <row r="67" spans="1:10" s="12" customFormat="1" ht="30.75" customHeight="1">
      <c r="A67" s="84" t="s">
        <v>20</v>
      </c>
      <c r="B67" s="61" t="s">
        <v>311</v>
      </c>
      <c r="C67" s="61" t="s">
        <v>312</v>
      </c>
      <c r="D67" s="79">
        <v>2000</v>
      </c>
      <c r="E67" s="62"/>
      <c r="F67" s="428"/>
      <c r="G67" s="62"/>
      <c r="H67" s="62"/>
      <c r="I67" s="62"/>
      <c r="J67" s="143"/>
    </row>
    <row r="68" spans="1:10" s="28" customFormat="1" ht="21" customHeight="1">
      <c r="A68" s="87"/>
      <c r="B68" s="88"/>
      <c r="C68" s="88"/>
      <c r="D68" s="771" t="s">
        <v>1606</v>
      </c>
      <c r="E68" s="771"/>
      <c r="F68" s="771"/>
      <c r="G68" s="785"/>
      <c r="H68" s="73"/>
      <c r="I68" s="73"/>
      <c r="J68" s="537"/>
    </row>
    <row r="69" spans="1:10" s="28" customFormat="1" ht="18" customHeight="1">
      <c r="A69" s="86" t="s">
        <v>22</v>
      </c>
      <c r="B69" s="81" t="s">
        <v>313</v>
      </c>
      <c r="C69" s="81" t="s">
        <v>314</v>
      </c>
      <c r="D69" s="91" t="s">
        <v>1479</v>
      </c>
      <c r="E69" s="83"/>
      <c r="F69" s="429"/>
      <c r="G69" s="73"/>
      <c r="H69" s="73"/>
      <c r="I69" s="73"/>
      <c r="J69" s="537"/>
    </row>
    <row r="70" spans="1:10" s="28" customFormat="1" ht="21" customHeight="1">
      <c r="A70" s="87"/>
      <c r="B70" s="88"/>
      <c r="C70" s="88"/>
      <c r="D70" s="759" t="s">
        <v>1604</v>
      </c>
      <c r="E70" s="759"/>
      <c r="F70" s="759"/>
      <c r="G70" s="760"/>
      <c r="H70" s="73"/>
      <c r="I70" s="73"/>
      <c r="J70" s="537"/>
    </row>
    <row r="71" spans="1:10" s="12" customFormat="1" ht="39" customHeight="1">
      <c r="A71" s="60" t="s">
        <v>23</v>
      </c>
      <c r="B71" s="61" t="s">
        <v>329</v>
      </c>
      <c r="C71" s="61" t="s">
        <v>980</v>
      </c>
      <c r="D71" s="78">
        <v>3000</v>
      </c>
      <c r="E71" s="62"/>
      <c r="F71" s="428"/>
      <c r="G71" s="62"/>
      <c r="H71" s="62"/>
      <c r="I71" s="62"/>
      <c r="J71" s="143"/>
    </row>
    <row r="72" spans="1:10" s="28" customFormat="1" ht="21" customHeight="1">
      <c r="A72" s="87"/>
      <c r="B72" s="88"/>
      <c r="C72" s="88"/>
      <c r="D72" s="766" t="s">
        <v>1603</v>
      </c>
      <c r="E72" s="766"/>
      <c r="F72" s="766"/>
      <c r="G72" s="767"/>
      <c r="H72" s="73"/>
      <c r="I72" s="73"/>
      <c r="J72" s="537"/>
    </row>
    <row r="73" spans="1:10" s="12" customFormat="1" ht="15" customHeight="1">
      <c r="A73" s="84" t="s">
        <v>26</v>
      </c>
      <c r="B73" s="61" t="s">
        <v>68</v>
      </c>
      <c r="C73" s="61" t="s">
        <v>69</v>
      </c>
      <c r="D73" s="79">
        <v>3000</v>
      </c>
      <c r="E73" s="62"/>
      <c r="F73" s="428"/>
      <c r="G73" s="62"/>
      <c r="H73" s="62"/>
      <c r="I73" s="62"/>
      <c r="J73" s="143"/>
    </row>
    <row r="74" spans="1:10" s="28" customFormat="1" ht="21" customHeight="1">
      <c r="A74" s="87"/>
      <c r="B74" s="88"/>
      <c r="C74" s="88"/>
      <c r="D74" s="766" t="s">
        <v>1602</v>
      </c>
      <c r="E74" s="766"/>
      <c r="F74" s="766"/>
      <c r="G74" s="767"/>
      <c r="H74" s="73"/>
      <c r="I74" s="73"/>
      <c r="J74" s="537"/>
    </row>
    <row r="75" spans="1:10" s="12" customFormat="1" ht="63.75">
      <c r="A75" s="84" t="s">
        <v>27</v>
      </c>
      <c r="B75" s="61" t="s">
        <v>330</v>
      </c>
      <c r="C75" s="61" t="s">
        <v>332</v>
      </c>
      <c r="D75" s="79" t="s">
        <v>1479</v>
      </c>
      <c r="E75" s="62"/>
      <c r="F75" s="428"/>
      <c r="G75" s="62"/>
      <c r="H75" s="62"/>
      <c r="I75" s="62"/>
      <c r="J75" s="143"/>
    </row>
    <row r="76" spans="1:10" s="28" customFormat="1" ht="21" customHeight="1">
      <c r="A76" s="87"/>
      <c r="B76" s="88"/>
      <c r="C76" s="88"/>
      <c r="D76" s="766" t="s">
        <v>1605</v>
      </c>
      <c r="E76" s="766"/>
      <c r="F76" s="766"/>
      <c r="G76" s="767"/>
      <c r="H76" s="73"/>
      <c r="I76" s="73"/>
      <c r="J76" s="537"/>
    </row>
    <row r="77" spans="1:10" s="12" customFormat="1" ht="15" customHeight="1">
      <c r="A77" s="84" t="s">
        <v>30</v>
      </c>
      <c r="B77" s="61" t="s">
        <v>334</v>
      </c>
      <c r="C77" s="61" t="s">
        <v>335</v>
      </c>
      <c r="D77" s="78" t="s">
        <v>1480</v>
      </c>
      <c r="E77" s="62"/>
      <c r="F77" s="428"/>
      <c r="G77" s="62"/>
      <c r="H77" s="62"/>
      <c r="I77" s="62"/>
      <c r="J77" s="143"/>
    </row>
    <row r="78" spans="1:10" s="28" customFormat="1" ht="21" customHeight="1">
      <c r="A78" s="87"/>
      <c r="B78" s="88"/>
      <c r="C78" s="88"/>
      <c r="D78" s="766" t="s">
        <v>1601</v>
      </c>
      <c r="E78" s="766"/>
      <c r="F78" s="766"/>
      <c r="G78" s="767"/>
      <c r="H78" s="73"/>
      <c r="I78" s="73"/>
      <c r="J78" s="537"/>
    </row>
    <row r="79" spans="1:10" s="12" customFormat="1">
      <c r="A79" s="63" t="s">
        <v>31</v>
      </c>
      <c r="B79" s="26" t="s">
        <v>280</v>
      </c>
      <c r="C79" s="73"/>
      <c r="D79" s="64" t="s">
        <v>265</v>
      </c>
      <c r="E79" s="62"/>
      <c r="F79" s="428"/>
      <c r="G79" s="62"/>
      <c r="H79" s="62"/>
      <c r="I79" s="62"/>
      <c r="J79" s="143"/>
    </row>
    <row r="80" spans="1:10" s="28" customFormat="1" ht="21" customHeight="1">
      <c r="A80" s="87"/>
      <c r="B80" s="88"/>
      <c r="C80" s="88"/>
      <c r="D80" s="771" t="s">
        <v>1600</v>
      </c>
      <c r="E80" s="771"/>
      <c r="F80" s="771"/>
      <c r="G80" s="785"/>
      <c r="H80" s="73"/>
      <c r="I80" s="73"/>
      <c r="J80" s="537"/>
    </row>
    <row r="81" spans="1:10" s="28" customFormat="1" ht="63.75">
      <c r="A81" s="80" t="s">
        <v>33</v>
      </c>
      <c r="B81" s="81" t="s">
        <v>42</v>
      </c>
      <c r="C81" s="93" t="s">
        <v>323</v>
      </c>
      <c r="D81" s="82" t="s">
        <v>779</v>
      </c>
      <c r="E81" s="83"/>
      <c r="F81" s="429"/>
      <c r="G81" s="73"/>
      <c r="H81" s="73"/>
      <c r="I81" s="73"/>
      <c r="J81" s="537"/>
    </row>
    <row r="82" spans="1:10" s="28" customFormat="1" ht="21" customHeight="1">
      <c r="A82" s="87"/>
      <c r="B82" s="1166" t="s">
        <v>1599</v>
      </c>
      <c r="C82" s="1211"/>
      <c r="D82" s="1211"/>
      <c r="E82" s="1211"/>
      <c r="F82" s="1211"/>
      <c r="G82" s="1212"/>
      <c r="H82" s="73"/>
      <c r="I82" s="73"/>
      <c r="J82" s="537"/>
    </row>
    <row r="83" spans="1:10" s="12" customFormat="1">
      <c r="A83" s="60" t="s">
        <v>34</v>
      </c>
      <c r="B83" s="92" t="s">
        <v>70</v>
      </c>
      <c r="C83" s="62"/>
      <c r="D83" s="78"/>
      <c r="E83" s="523"/>
      <c r="F83" s="524"/>
      <c r="G83" s="523"/>
      <c r="H83" s="523"/>
      <c r="I83" s="523"/>
      <c r="J83" s="143"/>
    </row>
    <row r="84" spans="1:10" s="12" customFormat="1" ht="51">
      <c r="A84" s="60" t="s">
        <v>160</v>
      </c>
      <c r="B84" s="61" t="s">
        <v>71</v>
      </c>
      <c r="C84" s="120" t="s">
        <v>72</v>
      </c>
      <c r="D84" s="78" t="s">
        <v>1228</v>
      </c>
      <c r="E84" s="523"/>
      <c r="F84" s="524"/>
      <c r="G84" s="523"/>
      <c r="H84" s="523"/>
      <c r="I84" s="523"/>
      <c r="J84" s="143"/>
    </row>
    <row r="85" spans="1:10" s="28" customFormat="1">
      <c r="A85" s="80" t="s">
        <v>1223</v>
      </c>
      <c r="B85" s="81" t="s">
        <v>317</v>
      </c>
      <c r="C85" s="528" t="s">
        <v>318</v>
      </c>
      <c r="D85" s="82" t="s">
        <v>769</v>
      </c>
      <c r="E85" s="525"/>
      <c r="F85" s="526"/>
      <c r="G85" s="527"/>
      <c r="H85" s="527"/>
      <c r="I85" s="527"/>
      <c r="J85" s="537"/>
    </row>
    <row r="86" spans="1:10" s="12" customFormat="1">
      <c r="A86" s="60" t="s">
        <v>1224</v>
      </c>
      <c r="B86" s="61" t="s">
        <v>73</v>
      </c>
      <c r="C86" s="529"/>
      <c r="D86" s="78" t="s">
        <v>1228</v>
      </c>
      <c r="E86" s="523"/>
      <c r="F86" s="524"/>
      <c r="G86" s="523"/>
      <c r="H86" s="523"/>
      <c r="I86" s="523"/>
      <c r="J86" s="143"/>
    </row>
    <row r="87" spans="1:10" s="12" customFormat="1" ht="31.5" customHeight="1">
      <c r="A87" s="60" t="s">
        <v>1225</v>
      </c>
      <c r="B87" s="61" t="s">
        <v>333</v>
      </c>
      <c r="C87" s="529"/>
      <c r="D87" s="78" t="s">
        <v>1228</v>
      </c>
      <c r="E87" s="523"/>
      <c r="F87" s="524"/>
      <c r="G87" s="523"/>
      <c r="H87" s="523"/>
      <c r="I87" s="523"/>
      <c r="J87" s="143"/>
    </row>
    <row r="88" spans="1:10" s="12" customFormat="1" ht="25.5">
      <c r="A88" s="60" t="s">
        <v>1226</v>
      </c>
      <c r="B88" s="61" t="s">
        <v>981</v>
      </c>
      <c r="C88" s="529"/>
      <c r="D88" s="78" t="s">
        <v>1228</v>
      </c>
      <c r="E88" s="523"/>
      <c r="F88" s="524"/>
      <c r="G88" s="523"/>
      <c r="H88" s="523"/>
      <c r="I88" s="523"/>
      <c r="J88" s="143"/>
    </row>
    <row r="89" spans="1:10" s="12" customFormat="1" ht="25.5">
      <c r="A89" s="60" t="s">
        <v>1227</v>
      </c>
      <c r="B89" s="61" t="s">
        <v>982</v>
      </c>
      <c r="C89" s="529"/>
      <c r="D89" s="78" t="s">
        <v>1228</v>
      </c>
      <c r="E89" s="523"/>
      <c r="F89" s="524"/>
      <c r="G89" s="523"/>
      <c r="H89" s="523"/>
      <c r="I89" s="523"/>
      <c r="J89" s="143"/>
    </row>
    <row r="90" spans="1:10" s="12" customFormat="1">
      <c r="A90" s="1046" t="s">
        <v>1598</v>
      </c>
      <c r="B90" s="1047"/>
      <c r="C90" s="1047"/>
      <c r="D90" s="1047"/>
      <c r="E90" s="1047"/>
      <c r="F90" s="1047"/>
      <c r="G90" s="784"/>
      <c r="H90" s="94"/>
      <c r="I90" s="94"/>
      <c r="J90" s="143"/>
    </row>
    <row r="91" spans="1:10" s="12" customFormat="1" ht="32.25" customHeight="1">
      <c r="A91" s="60" t="s">
        <v>35</v>
      </c>
      <c r="B91" s="95" t="s">
        <v>74</v>
      </c>
      <c r="C91" s="61"/>
      <c r="D91" s="78"/>
      <c r="E91" s="62"/>
      <c r="F91" s="428"/>
      <c r="G91" s="62"/>
      <c r="H91" s="62"/>
      <c r="I91" s="62"/>
      <c r="J91" s="143"/>
    </row>
    <row r="92" spans="1:10" s="12" customFormat="1" ht="31.5" customHeight="1">
      <c r="A92" s="60" t="s">
        <v>162</v>
      </c>
      <c r="B92" s="61" t="s">
        <v>75</v>
      </c>
      <c r="C92" s="61" t="s">
        <v>1655</v>
      </c>
      <c r="D92" s="78" t="s">
        <v>276</v>
      </c>
      <c r="E92" s="62"/>
      <c r="F92" s="428"/>
      <c r="G92" s="62"/>
      <c r="H92" s="62"/>
      <c r="I92" s="62"/>
      <c r="J92" s="143"/>
    </row>
    <row r="93" spans="1:10" s="12" customFormat="1" ht="25.5">
      <c r="A93" s="60" t="s">
        <v>1229</v>
      </c>
      <c r="B93" s="61" t="s">
        <v>76</v>
      </c>
      <c r="C93" s="61" t="s">
        <v>77</v>
      </c>
      <c r="D93" s="78" t="s">
        <v>276</v>
      </c>
      <c r="E93" s="62"/>
      <c r="F93" s="428"/>
      <c r="G93" s="62"/>
      <c r="H93" s="62"/>
      <c r="I93" s="62"/>
      <c r="J93" s="143"/>
    </row>
    <row r="94" spans="1:10" s="28" customFormat="1">
      <c r="A94" s="80" t="s">
        <v>1230</v>
      </c>
      <c r="B94" s="81" t="s">
        <v>319</v>
      </c>
      <c r="C94" s="81" t="s">
        <v>320</v>
      </c>
      <c r="D94" s="82" t="s">
        <v>276</v>
      </c>
      <c r="E94" s="83"/>
      <c r="F94" s="429"/>
      <c r="G94" s="73"/>
      <c r="H94" s="73"/>
      <c r="I94" s="73"/>
      <c r="J94" s="537"/>
    </row>
    <row r="95" spans="1:10" s="12" customFormat="1">
      <c r="A95" s="60" t="s">
        <v>1231</v>
      </c>
      <c r="B95" s="61" t="s">
        <v>1626</v>
      </c>
      <c r="C95" s="61" t="s">
        <v>104</v>
      </c>
      <c r="D95" s="78" t="s">
        <v>276</v>
      </c>
      <c r="E95" s="62"/>
      <c r="F95" s="428"/>
      <c r="G95" s="62"/>
      <c r="H95" s="62"/>
      <c r="I95" s="62"/>
      <c r="J95" s="143"/>
    </row>
    <row r="96" spans="1:10" s="12" customFormat="1">
      <c r="A96" s="776" t="s">
        <v>1597</v>
      </c>
      <c r="B96" s="777"/>
      <c r="C96" s="777"/>
      <c r="D96" s="777"/>
      <c r="E96" s="777"/>
      <c r="F96" s="777"/>
      <c r="G96" s="778"/>
      <c r="H96" s="94"/>
      <c r="I96" s="94"/>
      <c r="J96" s="143"/>
    </row>
    <row r="97" spans="1:10" s="28" customFormat="1" ht="42.75" customHeight="1">
      <c r="A97" s="80" t="s">
        <v>37</v>
      </c>
      <c r="B97" s="97" t="s">
        <v>78</v>
      </c>
      <c r="C97" s="93"/>
      <c r="D97" s="82"/>
      <c r="E97" s="98"/>
      <c r="F97" s="485"/>
      <c r="G97" s="454"/>
      <c r="H97" s="454"/>
      <c r="I97" s="454"/>
      <c r="J97" s="537"/>
    </row>
    <row r="98" spans="1:10" s="28" customFormat="1" ht="409.5">
      <c r="A98" s="80" t="s">
        <v>163</v>
      </c>
      <c r="B98" s="81" t="s">
        <v>79</v>
      </c>
      <c r="C98" s="93" t="s">
        <v>1432</v>
      </c>
      <c r="D98" s="91" t="s">
        <v>1481</v>
      </c>
      <c r="E98" s="83"/>
      <c r="F98" s="429"/>
      <c r="G98" s="73"/>
      <c r="H98" s="73"/>
      <c r="I98" s="73"/>
      <c r="J98" s="537"/>
    </row>
    <row r="99" spans="1:10" s="28" customFormat="1" ht="25.5">
      <c r="A99" s="80" t="s">
        <v>1232</v>
      </c>
      <c r="B99" s="81" t="s">
        <v>80</v>
      </c>
      <c r="C99" s="93" t="s">
        <v>81</v>
      </c>
      <c r="D99" s="82" t="s">
        <v>764</v>
      </c>
      <c r="E99" s="83"/>
      <c r="F99" s="429"/>
      <c r="G99" s="73"/>
      <c r="H99" s="73"/>
      <c r="I99" s="73"/>
      <c r="J99" s="537"/>
    </row>
    <row r="100" spans="1:10" s="28" customFormat="1" ht="25.5">
      <c r="A100" s="80" t="s">
        <v>1233</v>
      </c>
      <c r="B100" s="81" t="s">
        <v>82</v>
      </c>
      <c r="C100" s="93" t="s">
        <v>321</v>
      </c>
      <c r="D100" s="91" t="s">
        <v>1479</v>
      </c>
      <c r="E100" s="83"/>
      <c r="F100" s="429"/>
      <c r="G100" s="73"/>
      <c r="H100" s="73"/>
      <c r="I100" s="73"/>
      <c r="J100" s="537"/>
    </row>
    <row r="101" spans="1:10" s="28" customFormat="1" ht="25.5">
      <c r="A101" s="80" t="s">
        <v>1234</v>
      </c>
      <c r="B101" s="81" t="s">
        <v>322</v>
      </c>
      <c r="C101" s="419" t="s">
        <v>1429</v>
      </c>
      <c r="D101" s="82" t="s">
        <v>769</v>
      </c>
      <c r="E101" s="83"/>
      <c r="F101" s="429"/>
      <c r="G101" s="73"/>
      <c r="H101" s="73"/>
      <c r="I101" s="73"/>
      <c r="J101" s="537"/>
    </row>
    <row r="102" spans="1:10" s="12" customFormat="1">
      <c r="A102" s="773" t="s">
        <v>1596</v>
      </c>
      <c r="B102" s="774"/>
      <c r="C102" s="774"/>
      <c r="D102" s="774"/>
      <c r="E102" s="774"/>
      <c r="F102" s="774"/>
      <c r="G102" s="775"/>
      <c r="H102" s="94"/>
      <c r="I102" s="94"/>
      <c r="J102" s="143"/>
    </row>
    <row r="103" spans="1:10" s="28" customFormat="1" ht="69" customHeight="1">
      <c r="A103" s="80" t="s">
        <v>39</v>
      </c>
      <c r="B103" s="97" t="s">
        <v>1428</v>
      </c>
      <c r="C103" s="93" t="s">
        <v>102</v>
      </c>
      <c r="D103" s="82"/>
      <c r="E103" s="98"/>
      <c r="F103" s="485"/>
      <c r="G103" s="454"/>
      <c r="H103" s="454"/>
      <c r="I103" s="454"/>
      <c r="J103" s="537"/>
    </row>
    <row r="104" spans="1:10" s="12" customFormat="1" ht="38.25">
      <c r="A104" s="60" t="s">
        <v>164</v>
      </c>
      <c r="B104" s="61" t="s">
        <v>83</v>
      </c>
      <c r="C104" s="61" t="s">
        <v>106</v>
      </c>
      <c r="D104" s="79" t="s">
        <v>1482</v>
      </c>
      <c r="E104" s="62"/>
      <c r="F104" s="428"/>
      <c r="G104" s="62"/>
      <c r="H104" s="62"/>
      <c r="I104" s="62"/>
      <c r="J104" s="143"/>
    </row>
    <row r="105" spans="1:10" s="12" customFormat="1" ht="63.75">
      <c r="A105" s="60" t="s">
        <v>288</v>
      </c>
      <c r="B105" s="61" t="s">
        <v>84</v>
      </c>
      <c r="C105" s="61" t="s">
        <v>107</v>
      </c>
      <c r="D105" s="79" t="s">
        <v>1483</v>
      </c>
      <c r="E105" s="62"/>
      <c r="F105" s="428"/>
      <c r="G105" s="62"/>
      <c r="H105" s="62"/>
      <c r="I105" s="62"/>
      <c r="J105" s="143"/>
    </row>
    <row r="106" spans="1:10" s="12" customFormat="1" ht="51">
      <c r="A106" s="60" t="s">
        <v>289</v>
      </c>
      <c r="B106" s="61" t="s">
        <v>85</v>
      </c>
      <c r="C106" s="61" t="s">
        <v>108</v>
      </c>
      <c r="D106" s="79" t="s">
        <v>1484</v>
      </c>
      <c r="E106" s="62"/>
      <c r="F106" s="428"/>
      <c r="G106" s="62"/>
      <c r="H106" s="62"/>
      <c r="I106" s="62"/>
      <c r="J106" s="143"/>
    </row>
    <row r="107" spans="1:10" s="12" customFormat="1">
      <c r="A107" s="782" t="s">
        <v>1595</v>
      </c>
      <c r="B107" s="783"/>
      <c r="C107" s="783"/>
      <c r="D107" s="783"/>
      <c r="E107" s="783"/>
      <c r="F107" s="783"/>
      <c r="G107" s="784"/>
      <c r="H107" s="94"/>
      <c r="I107" s="94"/>
      <c r="J107" s="143"/>
    </row>
    <row r="108" spans="1:10" s="12" customFormat="1" ht="38.25">
      <c r="A108" s="60" t="s">
        <v>40</v>
      </c>
      <c r="B108" s="95" t="s">
        <v>1235</v>
      </c>
      <c r="C108" s="61" t="s">
        <v>1236</v>
      </c>
      <c r="D108" s="78"/>
      <c r="E108" s="62"/>
      <c r="F108" s="428"/>
      <c r="G108" s="62"/>
      <c r="H108" s="62"/>
      <c r="I108" s="62"/>
      <c r="J108" s="143"/>
    </row>
    <row r="109" spans="1:10" s="12" customFormat="1" ht="25.5">
      <c r="A109" s="60" t="s">
        <v>308</v>
      </c>
      <c r="B109" s="61" t="s">
        <v>324</v>
      </c>
      <c r="C109" s="61" t="s">
        <v>86</v>
      </c>
      <c r="D109" s="78" t="s">
        <v>983</v>
      </c>
      <c r="E109" s="62"/>
      <c r="F109" s="428"/>
      <c r="G109" s="62"/>
      <c r="H109" s="62"/>
      <c r="I109" s="62"/>
      <c r="J109" s="143"/>
    </row>
    <row r="110" spans="1:10" s="12" customFormat="1" ht="25.5">
      <c r="A110" s="60" t="s">
        <v>309</v>
      </c>
      <c r="B110" s="61" t="s">
        <v>325</v>
      </c>
      <c r="C110" s="61" t="s">
        <v>87</v>
      </c>
      <c r="D110" s="78" t="s">
        <v>984</v>
      </c>
      <c r="E110" s="62"/>
      <c r="F110" s="428"/>
      <c r="G110" s="62"/>
      <c r="H110" s="62"/>
      <c r="I110" s="62"/>
      <c r="J110" s="143"/>
    </row>
    <row r="111" spans="1:10" s="12" customFormat="1" ht="25.5">
      <c r="A111" s="60" t="s">
        <v>310</v>
      </c>
      <c r="B111" s="61" t="s">
        <v>326</v>
      </c>
      <c r="C111" s="61" t="s">
        <v>87</v>
      </c>
      <c r="D111" s="78" t="s">
        <v>984</v>
      </c>
      <c r="E111" s="62"/>
      <c r="F111" s="428"/>
      <c r="G111" s="62"/>
      <c r="H111" s="62"/>
      <c r="I111" s="62"/>
      <c r="J111" s="143"/>
    </row>
    <row r="112" spans="1:10" s="12" customFormat="1" ht="12.75" customHeight="1">
      <c r="A112" s="782" t="s">
        <v>1594</v>
      </c>
      <c r="B112" s="783"/>
      <c r="C112" s="783"/>
      <c r="D112" s="783"/>
      <c r="E112" s="783"/>
      <c r="F112" s="783"/>
      <c r="G112" s="784"/>
      <c r="H112" s="94"/>
      <c r="I112" s="94"/>
      <c r="J112" s="143"/>
    </row>
    <row r="113" spans="1:10" s="12" customFormat="1">
      <c r="A113" s="60" t="s">
        <v>41</v>
      </c>
      <c r="B113" s="99" t="s">
        <v>187</v>
      </c>
      <c r="C113" s="62"/>
      <c r="D113" s="78"/>
      <c r="E113" s="62"/>
      <c r="F113" s="428"/>
      <c r="G113" s="62"/>
      <c r="H113" s="62"/>
      <c r="I113" s="62"/>
      <c r="J113" s="143"/>
    </row>
    <row r="114" spans="1:10" s="12" customFormat="1" ht="63.75">
      <c r="A114" s="60" t="s">
        <v>457</v>
      </c>
      <c r="B114" s="61" t="s">
        <v>188</v>
      </c>
      <c r="C114" s="61" t="s">
        <v>189</v>
      </c>
      <c r="D114" s="78" t="s">
        <v>985</v>
      </c>
      <c r="E114" s="62"/>
      <c r="F114" s="428"/>
      <c r="G114" s="62"/>
      <c r="H114" s="62"/>
      <c r="I114" s="62"/>
      <c r="J114" s="143"/>
    </row>
    <row r="115" spans="1:10" s="12" customFormat="1" ht="25.5">
      <c r="A115" s="60" t="s">
        <v>1237</v>
      </c>
      <c r="B115" s="61" t="s">
        <v>190</v>
      </c>
      <c r="C115" s="61"/>
      <c r="D115" s="78" t="s">
        <v>16</v>
      </c>
      <c r="E115" s="62"/>
      <c r="F115" s="428"/>
      <c r="G115" s="62"/>
      <c r="H115" s="62"/>
      <c r="I115" s="62"/>
      <c r="J115" s="143"/>
    </row>
    <row r="116" spans="1:10" s="12" customFormat="1">
      <c r="A116" s="60" t="s">
        <v>1238</v>
      </c>
      <c r="B116" s="61" t="s">
        <v>191</v>
      </c>
      <c r="C116" s="61"/>
      <c r="D116" s="78" t="s">
        <v>985</v>
      </c>
      <c r="E116" s="62"/>
      <c r="F116" s="428"/>
      <c r="G116" s="62"/>
      <c r="H116" s="62"/>
      <c r="I116" s="62"/>
      <c r="J116" s="143"/>
    </row>
    <row r="117" spans="1:10" s="12" customFormat="1">
      <c r="A117" s="782" t="s">
        <v>1593</v>
      </c>
      <c r="B117" s="783"/>
      <c r="C117" s="783"/>
      <c r="D117" s="783"/>
      <c r="E117" s="783"/>
      <c r="F117" s="783"/>
      <c r="G117" s="1128"/>
      <c r="H117" s="94"/>
      <c r="I117" s="94"/>
      <c r="J117" s="143"/>
    </row>
    <row r="118" spans="1:10" s="12" customFormat="1" ht="25.5">
      <c r="A118" s="60" t="s">
        <v>43</v>
      </c>
      <c r="B118" s="26" t="s">
        <v>1624</v>
      </c>
      <c r="C118" s="62" t="s">
        <v>256</v>
      </c>
      <c r="D118" s="78" t="s">
        <v>1485</v>
      </c>
      <c r="E118" s="62"/>
      <c r="F118" s="428"/>
      <c r="G118" s="62"/>
      <c r="H118" s="62"/>
      <c r="I118" s="62"/>
      <c r="J118" s="143"/>
    </row>
    <row r="119" spans="1:10" s="12" customFormat="1">
      <c r="A119" s="782" t="s">
        <v>1592</v>
      </c>
      <c r="B119" s="783"/>
      <c r="C119" s="783"/>
      <c r="D119" s="783"/>
      <c r="E119" s="783"/>
      <c r="F119" s="783"/>
      <c r="G119" s="1128"/>
      <c r="H119" s="94"/>
      <c r="I119" s="94"/>
      <c r="J119" s="143"/>
    </row>
    <row r="120" spans="1:10" s="12" customFormat="1" ht="25.5">
      <c r="A120" s="60" t="s">
        <v>45</v>
      </c>
      <c r="B120" s="26" t="s">
        <v>241</v>
      </c>
      <c r="C120" s="73"/>
      <c r="D120" s="64" t="s">
        <v>1416</v>
      </c>
      <c r="E120" s="62"/>
      <c r="F120" s="428"/>
      <c r="G120" s="62"/>
      <c r="H120" s="62"/>
      <c r="I120" s="62"/>
      <c r="J120" s="143"/>
    </row>
    <row r="121" spans="1:10" s="12" customFormat="1">
      <c r="A121" s="776" t="s">
        <v>1591</v>
      </c>
      <c r="B121" s="777"/>
      <c r="C121" s="777"/>
      <c r="D121" s="777"/>
      <c r="E121" s="777"/>
      <c r="F121" s="777"/>
      <c r="G121" s="778"/>
      <c r="H121" s="530"/>
      <c r="I121" s="530"/>
      <c r="J121" s="143"/>
    </row>
    <row r="122" spans="1:10" s="12" customFormat="1">
      <c r="A122" s="208" t="s">
        <v>46</v>
      </c>
      <c r="B122" s="1220" t="s">
        <v>743</v>
      </c>
      <c r="C122" s="1221"/>
      <c r="D122" s="1221"/>
      <c r="E122" s="1221"/>
      <c r="F122" s="1221"/>
      <c r="G122" s="1221"/>
      <c r="H122" s="1221"/>
      <c r="I122" s="1221"/>
      <c r="J122" s="1222"/>
    </row>
    <row r="123" spans="1:10" s="12" customFormat="1">
      <c r="A123" s="60" t="s">
        <v>463</v>
      </c>
      <c r="B123" s="531" t="s">
        <v>744</v>
      </c>
      <c r="C123" s="532" t="s">
        <v>749</v>
      </c>
      <c r="D123" s="533" t="s">
        <v>1393</v>
      </c>
      <c r="E123" s="390"/>
      <c r="F123" s="686"/>
      <c r="G123" s="549"/>
      <c r="H123" s="549"/>
      <c r="I123" s="549"/>
      <c r="J123" s="70"/>
    </row>
    <row r="124" spans="1:10" s="12" customFormat="1">
      <c r="A124" s="60" t="s">
        <v>1239</v>
      </c>
      <c r="B124" s="100" t="s">
        <v>745</v>
      </c>
      <c r="C124" s="101" t="s">
        <v>749</v>
      </c>
      <c r="D124" s="102" t="s">
        <v>753</v>
      </c>
      <c r="E124" s="58"/>
      <c r="F124" s="686"/>
      <c r="G124" s="540"/>
      <c r="H124" s="540"/>
      <c r="I124" s="540"/>
      <c r="J124" s="70"/>
    </row>
    <row r="125" spans="1:10" s="12" customFormat="1" ht="24">
      <c r="A125" s="60" t="s">
        <v>1240</v>
      </c>
      <c r="B125" s="100" t="s">
        <v>746</v>
      </c>
      <c r="C125" s="100" t="s">
        <v>750</v>
      </c>
      <c r="D125" s="102" t="s">
        <v>992</v>
      </c>
      <c r="E125" s="58"/>
      <c r="F125" s="516"/>
      <c r="G125" s="540"/>
      <c r="H125" s="540"/>
      <c r="I125" s="540"/>
      <c r="J125" s="70"/>
    </row>
    <row r="126" spans="1:10" s="12" customFormat="1" ht="36">
      <c r="A126" s="60" t="s">
        <v>1241</v>
      </c>
      <c r="B126" s="100" t="s">
        <v>747</v>
      </c>
      <c r="C126" s="103" t="s">
        <v>752</v>
      </c>
      <c r="D126" s="102" t="s">
        <v>769</v>
      </c>
      <c r="E126" s="58"/>
      <c r="F126" s="516"/>
      <c r="G126" s="540"/>
      <c r="H126" s="540"/>
      <c r="I126" s="540"/>
      <c r="J126" s="70"/>
    </row>
    <row r="127" spans="1:10" s="12" customFormat="1">
      <c r="A127" s="60" t="s">
        <v>1242</v>
      </c>
      <c r="B127" s="104" t="s">
        <v>748</v>
      </c>
      <c r="C127" s="101" t="s">
        <v>751</v>
      </c>
      <c r="D127" s="102" t="s">
        <v>769</v>
      </c>
      <c r="E127" s="58"/>
      <c r="F127" s="516"/>
      <c r="G127" s="540"/>
      <c r="H127" s="540"/>
      <c r="I127" s="540"/>
      <c r="J127" s="70"/>
    </row>
    <row r="128" spans="1:10" s="12" customFormat="1">
      <c r="A128" s="779" t="s">
        <v>1590</v>
      </c>
      <c r="B128" s="780"/>
      <c r="C128" s="780"/>
      <c r="D128" s="780"/>
      <c r="E128" s="780"/>
      <c r="F128" s="780"/>
      <c r="G128" s="781"/>
      <c r="H128" s="682"/>
      <c r="I128" s="682"/>
      <c r="J128" s="68"/>
    </row>
    <row r="129" spans="1:10" s="12" customFormat="1" ht="72">
      <c r="A129" s="63" t="s">
        <v>47</v>
      </c>
      <c r="B129" s="105" t="s">
        <v>754</v>
      </c>
      <c r="C129" s="106" t="s">
        <v>755</v>
      </c>
      <c r="D129" s="64" t="s">
        <v>274</v>
      </c>
      <c r="E129" s="62"/>
      <c r="F129" s="428"/>
      <c r="G129" s="62"/>
      <c r="H129" s="62"/>
      <c r="I129" s="62"/>
      <c r="J129" s="143"/>
    </row>
    <row r="130" spans="1:10" s="12" customFormat="1">
      <c r="A130" s="782" t="s">
        <v>1589</v>
      </c>
      <c r="B130" s="783"/>
      <c r="C130" s="783"/>
      <c r="D130" s="783"/>
      <c r="E130" s="783"/>
      <c r="F130" s="783"/>
      <c r="G130" s="1128"/>
      <c r="H130" s="94"/>
      <c r="I130" s="94"/>
      <c r="J130" s="143"/>
    </row>
    <row r="131" spans="1:10" s="12" customFormat="1" ht="38.25">
      <c r="A131" s="60" t="s">
        <v>48</v>
      </c>
      <c r="B131" s="26" t="s">
        <v>242</v>
      </c>
      <c r="C131" s="62"/>
      <c r="D131" s="74" t="s">
        <v>1394</v>
      </c>
      <c r="E131" s="62"/>
      <c r="F131" s="428"/>
      <c r="G131" s="62"/>
      <c r="H131" s="62"/>
      <c r="I131" s="62"/>
      <c r="J131" s="143"/>
    </row>
    <row r="132" spans="1:10" s="12" customFormat="1">
      <c r="A132" s="782" t="s">
        <v>1588</v>
      </c>
      <c r="B132" s="783"/>
      <c r="C132" s="783"/>
      <c r="D132" s="783"/>
      <c r="E132" s="783"/>
      <c r="F132" s="783"/>
      <c r="G132" s="784"/>
      <c r="H132" s="94"/>
      <c r="I132" s="94"/>
      <c r="J132" s="143"/>
    </row>
    <row r="133" spans="1:10" s="12" customFormat="1" ht="30">
      <c r="A133" s="534" t="s">
        <v>51</v>
      </c>
      <c r="B133" s="1286" t="s">
        <v>257</v>
      </c>
      <c r="C133" s="73"/>
      <c r="D133" s="64" t="s">
        <v>1486</v>
      </c>
      <c r="E133" s="62"/>
      <c r="F133" s="535" t="s">
        <v>1735</v>
      </c>
      <c r="G133" s="539">
        <v>33</v>
      </c>
      <c r="H133" s="539">
        <f>G133*40</f>
        <v>1320</v>
      </c>
      <c r="I133" s="539">
        <f>H133*1.05</f>
        <v>1386</v>
      </c>
      <c r="J133" s="1285" t="s">
        <v>1734</v>
      </c>
    </row>
    <row r="134" spans="1:10" s="12" customFormat="1">
      <c r="A134" s="782" t="s">
        <v>1587</v>
      </c>
      <c r="B134" s="783"/>
      <c r="C134" s="783"/>
      <c r="D134" s="783"/>
      <c r="E134" s="783"/>
      <c r="F134" s="783"/>
      <c r="G134" s="784"/>
      <c r="H134" s="685">
        <f>H133</f>
        <v>1320</v>
      </c>
      <c r="I134" s="685">
        <f>I133</f>
        <v>1386</v>
      </c>
      <c r="J134" s="143"/>
    </row>
    <row r="135" spans="1:10" s="12" customFormat="1" ht="38.25">
      <c r="A135" s="60" t="s">
        <v>52</v>
      </c>
      <c r="B135" s="26" t="s">
        <v>243</v>
      </c>
      <c r="C135" s="1287" t="s">
        <v>757</v>
      </c>
      <c r="D135" s="67" t="s">
        <v>802</v>
      </c>
      <c r="E135" s="58"/>
      <c r="F135" s="516"/>
      <c r="G135" s="540"/>
      <c r="H135" s="540"/>
      <c r="I135" s="540"/>
      <c r="J135" s="1288"/>
    </row>
    <row r="136" spans="1:10" s="12" customFormat="1">
      <c r="A136" s="776" t="s">
        <v>1586</v>
      </c>
      <c r="B136" s="777"/>
      <c r="C136" s="777"/>
      <c r="D136" s="777"/>
      <c r="E136" s="777"/>
      <c r="F136" s="777"/>
      <c r="G136" s="778"/>
      <c r="H136" s="685"/>
      <c r="I136" s="685"/>
      <c r="J136" s="143"/>
    </row>
    <row r="137" spans="1:10" s="12" customFormat="1" ht="24">
      <c r="A137" s="60" t="s">
        <v>53</v>
      </c>
      <c r="B137" s="108" t="s">
        <v>781</v>
      </c>
      <c r="C137" s="107"/>
      <c r="D137" s="67" t="s">
        <v>277</v>
      </c>
      <c r="E137" s="62"/>
      <c r="F137" s="428"/>
      <c r="G137" s="62"/>
      <c r="H137" s="62"/>
      <c r="I137" s="62"/>
      <c r="J137" s="143"/>
    </row>
    <row r="138" spans="1:10" s="12" customFormat="1">
      <c r="A138" s="779" t="s">
        <v>1585</v>
      </c>
      <c r="B138" s="780"/>
      <c r="C138" s="780"/>
      <c r="D138" s="780"/>
      <c r="E138" s="780"/>
      <c r="F138" s="780"/>
      <c r="G138" s="1210"/>
      <c r="H138" s="94"/>
      <c r="I138" s="94"/>
      <c r="J138" s="143"/>
    </row>
    <row r="139" spans="1:10" s="12" customFormat="1" ht="51">
      <c r="A139" s="60" t="s">
        <v>54</v>
      </c>
      <c r="B139" s="26" t="s">
        <v>758</v>
      </c>
      <c r="C139" s="73"/>
      <c r="D139" s="67" t="s">
        <v>1391</v>
      </c>
      <c r="E139" s="62"/>
      <c r="F139" s="428"/>
      <c r="G139" s="62"/>
      <c r="H139" s="62"/>
      <c r="I139" s="62"/>
      <c r="J139" s="143"/>
    </row>
    <row r="140" spans="1:10" s="12" customFormat="1">
      <c r="A140" s="776" t="s">
        <v>1584</v>
      </c>
      <c r="B140" s="777"/>
      <c r="C140" s="777"/>
      <c r="D140" s="777"/>
      <c r="E140" s="777"/>
      <c r="F140" s="777"/>
      <c r="G140" s="778"/>
      <c r="H140" s="94"/>
      <c r="I140" s="94"/>
      <c r="J140" s="143"/>
    </row>
    <row r="141" spans="1:10" s="12" customFormat="1" ht="36">
      <c r="A141" s="60" t="s">
        <v>55</v>
      </c>
      <c r="B141" s="69" t="s">
        <v>993</v>
      </c>
      <c r="C141" s="69" t="s">
        <v>996</v>
      </c>
      <c r="D141" s="78" t="s">
        <v>994</v>
      </c>
      <c r="E141" s="62"/>
      <c r="F141" s="428"/>
      <c r="G141" s="62"/>
      <c r="H141" s="62"/>
      <c r="I141" s="62"/>
      <c r="J141" s="143"/>
    </row>
    <row r="142" spans="1:10" s="12" customFormat="1">
      <c r="A142" s="779" t="s">
        <v>1583</v>
      </c>
      <c r="B142" s="780"/>
      <c r="C142" s="780"/>
      <c r="D142" s="780"/>
      <c r="E142" s="780"/>
      <c r="F142" s="780"/>
      <c r="G142" s="781"/>
      <c r="H142" s="94"/>
      <c r="I142" s="94"/>
      <c r="J142" s="143"/>
    </row>
    <row r="143" spans="1:10" s="12" customFormat="1" ht="25.5">
      <c r="A143" s="60" t="s">
        <v>56</v>
      </c>
      <c r="B143" s="26" t="s">
        <v>244</v>
      </c>
      <c r="C143" s="73"/>
      <c r="D143" s="67" t="s">
        <v>995</v>
      </c>
      <c r="E143" s="62"/>
      <c r="F143" s="428"/>
      <c r="G143" s="62"/>
      <c r="H143" s="62"/>
      <c r="I143" s="62"/>
      <c r="J143" s="143"/>
    </row>
    <row r="144" spans="1:10" s="12" customFormat="1">
      <c r="A144" s="782" t="s">
        <v>1582</v>
      </c>
      <c r="B144" s="783"/>
      <c r="C144" s="783"/>
      <c r="D144" s="783"/>
      <c r="E144" s="783"/>
      <c r="F144" s="783"/>
      <c r="G144" s="784"/>
      <c r="H144" s="94"/>
      <c r="I144" s="94"/>
      <c r="J144" s="143"/>
    </row>
    <row r="145" spans="1:10" s="12" customFormat="1">
      <c r="A145" s="60" t="s">
        <v>942</v>
      </c>
      <c r="B145" s="26" t="s">
        <v>730</v>
      </c>
      <c r="C145" s="73"/>
      <c r="D145" s="67" t="s">
        <v>803</v>
      </c>
      <c r="E145" s="62"/>
      <c r="F145" s="428"/>
      <c r="G145" s="62"/>
      <c r="H145" s="62"/>
      <c r="I145" s="62"/>
      <c r="J145" s="143"/>
    </row>
    <row r="146" spans="1:10" s="12" customFormat="1">
      <c r="A146" s="782" t="s">
        <v>1581</v>
      </c>
      <c r="B146" s="783"/>
      <c r="C146" s="783"/>
      <c r="D146" s="783"/>
      <c r="E146" s="783"/>
      <c r="F146" s="783"/>
      <c r="G146" s="784"/>
      <c r="H146" s="94"/>
      <c r="I146" s="94"/>
      <c r="J146" s="143"/>
    </row>
    <row r="147" spans="1:10" s="12" customFormat="1" ht="30" customHeight="1">
      <c r="A147" s="60" t="s">
        <v>57</v>
      </c>
      <c r="B147" s="26" t="s">
        <v>760</v>
      </c>
      <c r="C147" s="73"/>
      <c r="D147" s="67" t="s">
        <v>804</v>
      </c>
      <c r="E147" s="62"/>
      <c r="F147" s="428"/>
      <c r="G147" s="62"/>
      <c r="H147" s="62"/>
      <c r="I147" s="62"/>
      <c r="J147" s="143"/>
    </row>
    <row r="148" spans="1:10" s="12" customFormat="1">
      <c r="A148" s="782" t="s">
        <v>1580</v>
      </c>
      <c r="B148" s="783"/>
      <c r="C148" s="783"/>
      <c r="D148" s="783"/>
      <c r="E148" s="783"/>
      <c r="F148" s="783"/>
      <c r="G148" s="784"/>
      <c r="H148" s="94"/>
      <c r="I148" s="94"/>
      <c r="J148" s="143"/>
    </row>
    <row r="149" spans="1:10" s="12" customFormat="1" ht="25.5">
      <c r="A149" s="60" t="s">
        <v>58</v>
      </c>
      <c r="B149" s="26" t="s">
        <v>759</v>
      </c>
      <c r="C149" s="73"/>
      <c r="D149" s="67" t="s">
        <v>1010</v>
      </c>
      <c r="E149" s="62"/>
      <c r="F149" s="428"/>
      <c r="G149" s="62"/>
      <c r="H149" s="62"/>
      <c r="I149" s="62"/>
      <c r="J149" s="143"/>
    </row>
    <row r="150" spans="1:10" s="12" customFormat="1">
      <c r="A150" s="782" t="s">
        <v>1579</v>
      </c>
      <c r="B150" s="783"/>
      <c r="C150" s="783"/>
      <c r="D150" s="783"/>
      <c r="E150" s="783"/>
      <c r="F150" s="783"/>
      <c r="G150" s="784"/>
      <c r="H150" s="94"/>
      <c r="I150" s="94"/>
      <c r="J150" s="143"/>
    </row>
    <row r="151" spans="1:10" s="12" customFormat="1" ht="30" customHeight="1">
      <c r="A151" s="60" t="s">
        <v>59</v>
      </c>
      <c r="B151" s="109" t="s">
        <v>772</v>
      </c>
      <c r="C151" s="73"/>
      <c r="D151" s="67" t="s">
        <v>1011</v>
      </c>
      <c r="E151" s="62"/>
      <c r="F151" s="428"/>
      <c r="G151" s="62"/>
      <c r="H151" s="62"/>
      <c r="I151" s="62"/>
      <c r="J151" s="143"/>
    </row>
    <row r="152" spans="1:10" s="12" customFormat="1">
      <c r="A152" s="782" t="s">
        <v>1578</v>
      </c>
      <c r="B152" s="783"/>
      <c r="C152" s="783"/>
      <c r="D152" s="783"/>
      <c r="E152" s="783"/>
      <c r="F152" s="783"/>
      <c r="G152" s="784"/>
      <c r="H152" s="94"/>
      <c r="I152" s="94"/>
      <c r="J152" s="143"/>
    </row>
    <row r="153" spans="1:10" s="12" customFormat="1" ht="43.5" customHeight="1">
      <c r="A153" s="60" t="s">
        <v>60</v>
      </c>
      <c r="B153" s="26" t="s">
        <v>731</v>
      </c>
      <c r="C153" s="73"/>
      <c r="D153" s="64" t="s">
        <v>943</v>
      </c>
      <c r="E153" s="62"/>
      <c r="F153" s="428"/>
      <c r="G153" s="62"/>
      <c r="H153" s="62"/>
      <c r="I153" s="62"/>
      <c r="J153" s="143"/>
    </row>
    <row r="154" spans="1:10" s="12" customFormat="1">
      <c r="A154" s="782" t="s">
        <v>1577</v>
      </c>
      <c r="B154" s="783"/>
      <c r="C154" s="783"/>
      <c r="D154" s="783"/>
      <c r="E154" s="783"/>
      <c r="F154" s="783"/>
      <c r="G154" s="784"/>
      <c r="H154" s="94"/>
      <c r="I154" s="94"/>
      <c r="J154" s="143"/>
    </row>
    <row r="155" spans="1:10" s="12" customFormat="1" ht="30">
      <c r="A155" s="60" t="s">
        <v>62</v>
      </c>
      <c r="B155" s="26" t="s">
        <v>732</v>
      </c>
      <c r="C155" s="73"/>
      <c r="D155" s="64" t="s">
        <v>1390</v>
      </c>
      <c r="E155" s="62"/>
      <c r="F155" s="428"/>
      <c r="G155" s="62"/>
      <c r="H155" s="62"/>
      <c r="I155" s="62"/>
      <c r="J155" s="143"/>
    </row>
    <row r="156" spans="1:10" s="12" customFormat="1">
      <c r="A156" s="782" t="s">
        <v>1576</v>
      </c>
      <c r="B156" s="783"/>
      <c r="C156" s="783"/>
      <c r="D156" s="783"/>
      <c r="E156" s="783"/>
      <c r="F156" s="783"/>
      <c r="G156" s="784"/>
      <c r="H156" s="94"/>
      <c r="I156" s="94"/>
      <c r="J156" s="143"/>
    </row>
    <row r="157" spans="1:10" s="12" customFormat="1">
      <c r="A157" s="60" t="s">
        <v>64</v>
      </c>
      <c r="B157" s="26" t="s">
        <v>997</v>
      </c>
      <c r="C157" s="73"/>
      <c r="D157" s="64"/>
      <c r="E157" s="62"/>
      <c r="F157" s="428"/>
      <c r="G157" s="62"/>
      <c r="H157" s="62"/>
      <c r="I157" s="62"/>
      <c r="J157" s="143"/>
    </row>
    <row r="158" spans="1:10" s="12" customFormat="1" ht="30">
      <c r="A158" s="60" t="s">
        <v>1243</v>
      </c>
      <c r="B158" s="26" t="s">
        <v>986</v>
      </c>
      <c r="C158" s="73"/>
      <c r="D158" s="64" t="s">
        <v>987</v>
      </c>
      <c r="E158" s="62"/>
      <c r="F158" s="428"/>
      <c r="G158" s="62"/>
      <c r="H158" s="62"/>
      <c r="I158" s="62"/>
      <c r="J158" s="143"/>
    </row>
    <row r="159" spans="1:10" s="12" customFormat="1" ht="30">
      <c r="A159" s="60" t="s">
        <v>1244</v>
      </c>
      <c r="B159" s="26" t="s">
        <v>988</v>
      </c>
      <c r="C159" s="73"/>
      <c r="D159" s="64" t="s">
        <v>989</v>
      </c>
      <c r="E159" s="62"/>
      <c r="F159" s="428"/>
      <c r="G159" s="62"/>
      <c r="H159" s="62"/>
      <c r="I159" s="62"/>
      <c r="J159" s="143"/>
    </row>
    <row r="160" spans="1:10" s="12" customFormat="1" ht="18" customHeight="1">
      <c r="A160" s="782" t="s">
        <v>1575</v>
      </c>
      <c r="B160" s="783"/>
      <c r="C160" s="783"/>
      <c r="D160" s="783"/>
      <c r="E160" s="783"/>
      <c r="F160" s="783"/>
      <c r="G160" s="784"/>
      <c r="H160" s="94"/>
      <c r="I160" s="94"/>
      <c r="J160" s="143"/>
    </row>
    <row r="161" spans="1:10" s="12" customFormat="1" ht="25.5">
      <c r="A161" s="60" t="s">
        <v>66</v>
      </c>
      <c r="B161" s="26" t="s">
        <v>245</v>
      </c>
      <c r="C161" s="62" t="s">
        <v>766</v>
      </c>
      <c r="D161" s="74" t="s">
        <v>805</v>
      </c>
      <c r="E161" s="62"/>
      <c r="F161" s="428"/>
      <c r="G161" s="62"/>
      <c r="H161" s="62"/>
      <c r="I161" s="62"/>
      <c r="J161" s="143"/>
    </row>
    <row r="162" spans="1:10" s="12" customFormat="1">
      <c r="A162" s="782" t="s">
        <v>1574</v>
      </c>
      <c r="B162" s="783"/>
      <c r="C162" s="783"/>
      <c r="D162" s="783"/>
      <c r="E162" s="783"/>
      <c r="F162" s="783"/>
      <c r="G162" s="784"/>
      <c r="H162" s="94"/>
      <c r="I162" s="94"/>
      <c r="J162" s="143"/>
    </row>
    <row r="163" spans="1:10" s="12" customFormat="1" ht="25.5">
      <c r="A163" s="60" t="s">
        <v>67</v>
      </c>
      <c r="B163" s="26" t="s">
        <v>246</v>
      </c>
      <c r="C163" s="62"/>
      <c r="D163" s="74" t="s">
        <v>990</v>
      </c>
      <c r="E163" s="62"/>
      <c r="F163" s="428"/>
      <c r="G163" s="62"/>
      <c r="H163" s="62"/>
      <c r="I163" s="62"/>
      <c r="J163" s="143"/>
    </row>
    <row r="164" spans="1:10" s="12" customFormat="1">
      <c r="A164" s="782" t="s">
        <v>1573</v>
      </c>
      <c r="B164" s="783"/>
      <c r="C164" s="783"/>
      <c r="D164" s="783"/>
      <c r="E164" s="783"/>
      <c r="F164" s="783"/>
      <c r="G164" s="784"/>
      <c r="H164" s="94"/>
      <c r="I164" s="94"/>
      <c r="J164" s="143"/>
    </row>
    <row r="165" spans="1:10" s="12" customFormat="1">
      <c r="A165" s="1293" t="s">
        <v>1245</v>
      </c>
      <c r="B165" s="1216" t="s">
        <v>806</v>
      </c>
      <c r="C165" s="1217"/>
      <c r="D165" s="1217"/>
      <c r="E165" s="1217"/>
      <c r="F165" s="1217"/>
      <c r="G165" s="1217"/>
      <c r="H165" s="1217"/>
      <c r="I165" s="1217"/>
      <c r="J165" s="1218"/>
    </row>
    <row r="166" spans="1:10" s="12" customFormat="1" ht="25.5">
      <c r="A166" s="60" t="s">
        <v>1246</v>
      </c>
      <c r="B166" s="26" t="s">
        <v>247</v>
      </c>
      <c r="C166" s="73"/>
      <c r="D166" s="64" t="s">
        <v>276</v>
      </c>
      <c r="E166" s="70"/>
      <c r="F166" s="1289" t="s">
        <v>1737</v>
      </c>
      <c r="G166" s="1290">
        <v>4.5999999999999996</v>
      </c>
      <c r="H166" s="1290">
        <f>G166*1</f>
        <v>4.5999999999999996</v>
      </c>
      <c r="I166" s="1290">
        <f>H166*1.05</f>
        <v>4.83</v>
      </c>
      <c r="J166" s="1285" t="s">
        <v>1736</v>
      </c>
    </row>
    <row r="167" spans="1:10" s="12" customFormat="1">
      <c r="A167" s="60" t="s">
        <v>1247</v>
      </c>
      <c r="B167" s="26" t="s">
        <v>248</v>
      </c>
      <c r="C167" s="73"/>
      <c r="D167" s="67" t="s">
        <v>987</v>
      </c>
      <c r="E167" s="70"/>
      <c r="F167" s="1289" t="s">
        <v>1739</v>
      </c>
      <c r="G167" s="1290">
        <v>14</v>
      </c>
      <c r="H167" s="1290">
        <f>G167*20</f>
        <v>280</v>
      </c>
      <c r="I167" s="1290">
        <f>H167*1.05</f>
        <v>294</v>
      </c>
      <c r="J167" s="1285" t="s">
        <v>1738</v>
      </c>
    </row>
    <row r="168" spans="1:10" s="12" customFormat="1">
      <c r="A168" s="60" t="s">
        <v>1248</v>
      </c>
      <c r="B168" s="110" t="s">
        <v>331</v>
      </c>
      <c r="C168" s="62"/>
      <c r="D168" s="74" t="s">
        <v>1392</v>
      </c>
      <c r="E168" s="70"/>
      <c r="F168" s="1289" t="s">
        <v>1741</v>
      </c>
      <c r="G168" s="1290">
        <v>50</v>
      </c>
      <c r="H168" s="1290">
        <v>50</v>
      </c>
      <c r="I168" s="1290">
        <f>H168*1.05</f>
        <v>52.5</v>
      </c>
      <c r="J168" s="1285" t="s">
        <v>1740</v>
      </c>
    </row>
    <row r="169" spans="1:10" s="12" customFormat="1" ht="18" customHeight="1">
      <c r="A169" s="770" t="s">
        <v>1572</v>
      </c>
      <c r="B169" s="771"/>
      <c r="C169" s="771"/>
      <c r="D169" s="771"/>
      <c r="E169" s="771"/>
      <c r="F169" s="771"/>
      <c r="G169" s="772"/>
      <c r="H169" s="1291">
        <f>SUM(H166:H168)</f>
        <v>334.6</v>
      </c>
      <c r="I169" s="1291">
        <f>SUM(I166:I168)</f>
        <v>351.33</v>
      </c>
      <c r="J169" s="70"/>
    </row>
    <row r="170" spans="1:10" s="12" customFormat="1" ht="48">
      <c r="A170" s="60" t="s">
        <v>97</v>
      </c>
      <c r="B170" s="69" t="s">
        <v>761</v>
      </c>
      <c r="C170" s="69" t="s">
        <v>762</v>
      </c>
      <c r="D170" s="78" t="s">
        <v>1274</v>
      </c>
      <c r="E170" s="62"/>
      <c r="F170" s="428"/>
      <c r="G170" s="62"/>
      <c r="H170" s="257"/>
      <c r="I170" s="257"/>
      <c r="J170" s="257"/>
    </row>
    <row r="171" spans="1:10" s="12" customFormat="1">
      <c r="A171" s="773" t="s">
        <v>1571</v>
      </c>
      <c r="B171" s="774"/>
      <c r="C171" s="774"/>
      <c r="D171" s="774"/>
      <c r="E171" s="774"/>
      <c r="F171" s="774"/>
      <c r="G171" s="775"/>
      <c r="H171" s="94"/>
      <c r="I171" s="94"/>
      <c r="J171" s="257"/>
    </row>
    <row r="172" spans="1:10" s="12" customFormat="1" ht="24">
      <c r="A172" s="60" t="s">
        <v>98</v>
      </c>
      <c r="B172" s="111" t="s">
        <v>763</v>
      </c>
      <c r="C172" s="112" t="s">
        <v>765</v>
      </c>
      <c r="D172" s="78" t="s">
        <v>1012</v>
      </c>
      <c r="E172" s="62"/>
      <c r="F172" s="428"/>
      <c r="G172" s="62"/>
      <c r="H172" s="257"/>
      <c r="I172" s="257"/>
      <c r="J172" s="257"/>
    </row>
    <row r="173" spans="1:10" s="12" customFormat="1">
      <c r="A173" s="779" t="s">
        <v>1570</v>
      </c>
      <c r="B173" s="780"/>
      <c r="C173" s="780"/>
      <c r="D173" s="780"/>
      <c r="E173" s="780"/>
      <c r="F173" s="780"/>
      <c r="G173" s="781"/>
      <c r="H173" s="94"/>
      <c r="I173" s="94"/>
      <c r="J173" s="257"/>
    </row>
    <row r="174" spans="1:10" s="12" customFormat="1">
      <c r="A174" s="534" t="s">
        <v>99</v>
      </c>
      <c r="B174" s="680" t="s">
        <v>249</v>
      </c>
      <c r="C174" s="73"/>
      <c r="D174" s="64" t="s">
        <v>1627</v>
      </c>
      <c r="E174" s="78" t="s">
        <v>1627</v>
      </c>
      <c r="F174" s="535" t="s">
        <v>1719</v>
      </c>
      <c r="G174" s="539">
        <v>240</v>
      </c>
      <c r="H174" s="540">
        <f>G174*5</f>
        <v>1200</v>
      </c>
      <c r="I174" s="540">
        <f>H174*1.05</f>
        <v>1260</v>
      </c>
      <c r="J174" s="58" t="s">
        <v>1718</v>
      </c>
    </row>
    <row r="175" spans="1:10" s="12" customFormat="1">
      <c r="A175" s="776" t="s">
        <v>1569</v>
      </c>
      <c r="B175" s="777"/>
      <c r="C175" s="777"/>
      <c r="D175" s="777"/>
      <c r="E175" s="777"/>
      <c r="F175" s="777"/>
      <c r="G175" s="778"/>
      <c r="H175" s="685">
        <f>H174</f>
        <v>1200</v>
      </c>
      <c r="I175" s="1292">
        <f>I174</f>
        <v>1260</v>
      </c>
      <c r="J175" s="551"/>
    </row>
    <row r="176" spans="1:10" s="12" customFormat="1">
      <c r="A176" s="60" t="s">
        <v>100</v>
      </c>
      <c r="B176" s="1219" t="s">
        <v>783</v>
      </c>
      <c r="C176" s="1219"/>
      <c r="D176" s="1219"/>
      <c r="E176" s="1219"/>
      <c r="F176" s="1219"/>
      <c r="G176" s="1219"/>
      <c r="H176" s="1219"/>
      <c r="I176" s="1219"/>
      <c r="J176" s="1219"/>
    </row>
    <row r="177" spans="1:10" s="12" customFormat="1" ht="25.5">
      <c r="A177" s="60" t="s">
        <v>1249</v>
      </c>
      <c r="B177" s="26" t="s">
        <v>250</v>
      </c>
      <c r="C177" s="73"/>
      <c r="D177" s="64" t="s">
        <v>798</v>
      </c>
      <c r="E177" s="62"/>
      <c r="F177" s="428"/>
      <c r="G177" s="62"/>
      <c r="H177" s="257"/>
      <c r="I177" s="257"/>
      <c r="J177" s="257"/>
    </row>
    <row r="178" spans="1:10" s="12" customFormat="1" ht="24">
      <c r="A178" s="60" t="s">
        <v>1250</v>
      </c>
      <c r="B178" s="114" t="s">
        <v>784</v>
      </c>
      <c r="C178" s="115" t="s">
        <v>785</v>
      </c>
      <c r="D178" s="64" t="s">
        <v>756</v>
      </c>
      <c r="E178" s="62"/>
      <c r="F178" s="428"/>
      <c r="G178" s="62"/>
      <c r="H178" s="257"/>
      <c r="I178" s="257"/>
      <c r="J178" s="257"/>
    </row>
    <row r="179" spans="1:10" s="12" customFormat="1" ht="24" customHeight="1">
      <c r="A179" s="773" t="s">
        <v>1568</v>
      </c>
      <c r="B179" s="774"/>
      <c r="C179" s="774"/>
      <c r="D179" s="774"/>
      <c r="E179" s="774"/>
      <c r="F179" s="774"/>
      <c r="G179" s="775"/>
      <c r="H179" s="530"/>
      <c r="I179" s="530"/>
      <c r="J179" s="684"/>
    </row>
    <row r="180" spans="1:10" s="12" customFormat="1">
      <c r="A180" s="534" t="s">
        <v>101</v>
      </c>
      <c r="B180" s="786" t="s">
        <v>782</v>
      </c>
      <c r="C180" s="787"/>
      <c r="D180" s="787"/>
      <c r="E180" s="787"/>
      <c r="F180" s="787"/>
      <c r="G180" s="787"/>
      <c r="H180" s="787"/>
      <c r="I180" s="787"/>
      <c r="J180" s="788"/>
    </row>
    <row r="181" spans="1:10" s="12" customFormat="1" ht="26.25" customHeight="1">
      <c r="A181" s="60" t="s">
        <v>1251</v>
      </c>
      <c r="B181" s="120" t="s">
        <v>1703</v>
      </c>
      <c r="C181" s="73"/>
      <c r="D181" s="67" t="s">
        <v>1704</v>
      </c>
      <c r="E181" s="67" t="s">
        <v>1704</v>
      </c>
      <c r="F181" s="535" t="s">
        <v>1706</v>
      </c>
      <c r="G181" s="539">
        <v>73</v>
      </c>
      <c r="H181" s="540">
        <f>G181*16</f>
        <v>1168</v>
      </c>
      <c r="I181" s="540">
        <f>H181*1.05</f>
        <v>1226.4000000000001</v>
      </c>
      <c r="J181" s="58" t="s">
        <v>1708</v>
      </c>
    </row>
    <row r="182" spans="1:10" s="12" customFormat="1">
      <c r="A182" s="60" t="s">
        <v>1252</v>
      </c>
      <c r="B182" s="120" t="s">
        <v>1702</v>
      </c>
      <c r="C182" s="73"/>
      <c r="D182" s="67" t="s">
        <v>1705</v>
      </c>
      <c r="E182" s="67" t="s">
        <v>1705</v>
      </c>
      <c r="F182" s="535" t="s">
        <v>1710</v>
      </c>
      <c r="G182" s="539">
        <v>22</v>
      </c>
      <c r="H182" s="540">
        <f>G182*17.5</f>
        <v>385</v>
      </c>
      <c r="I182" s="540">
        <f>H182*1.05</f>
        <v>404.25</v>
      </c>
      <c r="J182" s="58" t="s">
        <v>1709</v>
      </c>
    </row>
    <row r="183" spans="1:10" s="12" customFormat="1" ht="15" customHeight="1">
      <c r="A183" s="770" t="s">
        <v>1567</v>
      </c>
      <c r="B183" s="771"/>
      <c r="C183" s="771"/>
      <c r="D183" s="771"/>
      <c r="E183" s="771"/>
      <c r="F183" s="771"/>
      <c r="G183" s="772"/>
      <c r="H183" s="541">
        <f>SUM(H181:H182)</f>
        <v>1553</v>
      </c>
      <c r="I183" s="541">
        <f>SUM(I181:I182)</f>
        <v>1630.65</v>
      </c>
      <c r="J183" s="542"/>
    </row>
    <row r="184" spans="1:10" s="12" customFormat="1">
      <c r="A184" s="534" t="s">
        <v>1253</v>
      </c>
      <c r="B184" s="690" t="s">
        <v>786</v>
      </c>
      <c r="C184" s="690"/>
      <c r="D184" s="690"/>
      <c r="E184" s="690"/>
      <c r="F184" s="690"/>
      <c r="G184" s="690"/>
      <c r="H184" s="690"/>
      <c r="I184" s="690"/>
      <c r="J184" s="690"/>
    </row>
    <row r="185" spans="1:10" s="12" customFormat="1" ht="24">
      <c r="A185" s="200" t="s">
        <v>1254</v>
      </c>
      <c r="B185" s="543" t="s">
        <v>787</v>
      </c>
      <c r="C185" s="544"/>
      <c r="D185" s="545" t="s">
        <v>779</v>
      </c>
      <c r="E185" s="545" t="s">
        <v>779</v>
      </c>
      <c r="F185" s="547" t="s">
        <v>769</v>
      </c>
      <c r="G185" s="548">
        <v>6</v>
      </c>
      <c r="H185" s="549">
        <f>G185*2</f>
        <v>12</v>
      </c>
      <c r="I185" s="549">
        <f>H185*1.05</f>
        <v>12.600000000000001</v>
      </c>
      <c r="J185" s="390" t="s">
        <v>1712</v>
      </c>
    </row>
    <row r="186" spans="1:10" s="12" customFormat="1" ht="24">
      <c r="A186" s="60" t="s">
        <v>1255</v>
      </c>
      <c r="B186" s="116" t="s">
        <v>788</v>
      </c>
      <c r="C186" s="118"/>
      <c r="D186" s="64" t="s">
        <v>779</v>
      </c>
      <c r="E186" s="64" t="s">
        <v>779</v>
      </c>
      <c r="F186" s="547" t="s">
        <v>769</v>
      </c>
      <c r="G186" s="539">
        <v>9</v>
      </c>
      <c r="H186" s="540">
        <f>G186*2</f>
        <v>18</v>
      </c>
      <c r="I186" s="540">
        <f>H186*1.05</f>
        <v>18.900000000000002</v>
      </c>
      <c r="J186" s="546" t="s">
        <v>1711</v>
      </c>
    </row>
    <row r="187" spans="1:10" s="12" customFormat="1" ht="15" customHeight="1">
      <c r="A187" s="768" t="s">
        <v>1566</v>
      </c>
      <c r="B187" s="764"/>
      <c r="C187" s="764"/>
      <c r="D187" s="764"/>
      <c r="E187" s="764"/>
      <c r="F187" s="764"/>
      <c r="G187" s="769"/>
      <c r="H187" s="541">
        <f>SUM(H185:H186)</f>
        <v>30</v>
      </c>
      <c r="I187" s="541">
        <f>SUM(I185:I186)</f>
        <v>31.500000000000004</v>
      </c>
      <c r="J187" s="551"/>
    </row>
    <row r="188" spans="1:10" s="12" customFormat="1" ht="14.25" customHeight="1">
      <c r="A188" s="534" t="s">
        <v>936</v>
      </c>
      <c r="B188" s="690" t="s">
        <v>789</v>
      </c>
      <c r="C188" s="690"/>
      <c r="D188" s="690"/>
      <c r="E188" s="690"/>
      <c r="F188" s="690"/>
      <c r="G188" s="690"/>
      <c r="H188" s="690"/>
      <c r="I188" s="690"/>
      <c r="J188" s="690"/>
    </row>
    <row r="189" spans="1:10" s="12" customFormat="1" ht="24.75" customHeight="1">
      <c r="A189" s="200" t="s">
        <v>1256</v>
      </c>
      <c r="B189" s="552" t="s">
        <v>790</v>
      </c>
      <c r="C189" s="553" t="s">
        <v>791</v>
      </c>
      <c r="D189" s="390" t="s">
        <v>779</v>
      </c>
      <c r="E189" s="545" t="s">
        <v>779</v>
      </c>
      <c r="F189" s="547" t="s">
        <v>769</v>
      </c>
      <c r="G189" s="549">
        <v>10</v>
      </c>
      <c r="H189" s="549">
        <f>G189*2</f>
        <v>20</v>
      </c>
      <c r="I189" s="549">
        <f>H189*1.05</f>
        <v>21</v>
      </c>
      <c r="J189" s="390" t="s">
        <v>1713</v>
      </c>
    </row>
    <row r="190" spans="1:10" s="12" customFormat="1" ht="27" customHeight="1">
      <c r="A190" s="60" t="s">
        <v>1257</v>
      </c>
      <c r="B190" s="550" t="s">
        <v>792</v>
      </c>
      <c r="C190" s="69" t="s">
        <v>793</v>
      </c>
      <c r="D190" s="58" t="s">
        <v>779</v>
      </c>
      <c r="E190" s="64" t="s">
        <v>779</v>
      </c>
      <c r="F190" s="547" t="s">
        <v>769</v>
      </c>
      <c r="G190" s="540">
        <v>10</v>
      </c>
      <c r="H190" s="549">
        <f>G190*2</f>
        <v>20</v>
      </c>
      <c r="I190" s="549">
        <f>H190*1.05</f>
        <v>21</v>
      </c>
      <c r="J190" s="390" t="s">
        <v>1714</v>
      </c>
    </row>
    <row r="191" spans="1:10" s="12" customFormat="1" ht="14.25" customHeight="1">
      <c r="A191" s="1200" t="s">
        <v>1565</v>
      </c>
      <c r="B191" s="759"/>
      <c r="C191" s="759"/>
      <c r="D191" s="759"/>
      <c r="E191" s="759"/>
      <c r="F191" s="759"/>
      <c r="G191" s="1201"/>
      <c r="H191" s="538">
        <f>SUM(H189:H190)</f>
        <v>40</v>
      </c>
      <c r="I191" s="538">
        <f>SUM(I189:I190)</f>
        <v>42</v>
      </c>
      <c r="J191" s="257"/>
    </row>
    <row r="192" spans="1:10" s="12" customFormat="1" ht="31.5" customHeight="1">
      <c r="A192" s="60" t="s">
        <v>231</v>
      </c>
      <c r="B192" s="120" t="s">
        <v>812</v>
      </c>
      <c r="C192" s="121" t="s">
        <v>269</v>
      </c>
      <c r="D192" s="67" t="s">
        <v>773</v>
      </c>
      <c r="E192" s="62"/>
      <c r="F192" s="428"/>
      <c r="G192" s="62"/>
      <c r="H192" s="257"/>
      <c r="I192" s="257"/>
      <c r="J192" s="257"/>
    </row>
    <row r="193" spans="1:10" s="12" customFormat="1" ht="24" customHeight="1">
      <c r="A193" s="782" t="s">
        <v>1564</v>
      </c>
      <c r="B193" s="783"/>
      <c r="C193" s="783"/>
      <c r="D193" s="783"/>
      <c r="E193" s="783"/>
      <c r="F193" s="783"/>
      <c r="G193" s="784"/>
      <c r="H193" s="94"/>
      <c r="I193" s="94"/>
      <c r="J193" s="257"/>
    </row>
    <row r="194" spans="1:10" s="12" customFormat="1" ht="18.75" customHeight="1">
      <c r="A194" s="208" t="s">
        <v>232</v>
      </c>
      <c r="B194" s="1213" t="s">
        <v>1625</v>
      </c>
      <c r="C194" s="1214"/>
      <c r="D194" s="1214"/>
      <c r="E194" s="1214"/>
      <c r="F194" s="1214"/>
      <c r="G194" s="1214"/>
      <c r="H194" s="1214"/>
      <c r="I194" s="1214"/>
      <c r="J194" s="1215"/>
    </row>
    <row r="195" spans="1:10" s="12" customFormat="1">
      <c r="A195" s="60" t="s">
        <v>1258</v>
      </c>
      <c r="B195" s="26" t="s">
        <v>775</v>
      </c>
      <c r="C195" s="123"/>
      <c r="D195" s="70" t="s">
        <v>807</v>
      </c>
      <c r="E195" s="62"/>
      <c r="F195" s="428"/>
      <c r="G195" s="62"/>
      <c r="H195" s="257"/>
      <c r="I195" s="257"/>
      <c r="J195" s="257"/>
    </row>
    <row r="196" spans="1:10" s="12" customFormat="1">
      <c r="A196" s="60" t="s">
        <v>1259</v>
      </c>
      <c r="B196" s="26" t="s">
        <v>776</v>
      </c>
      <c r="C196" s="123"/>
      <c r="D196" s="58" t="s">
        <v>1487</v>
      </c>
      <c r="E196" s="62"/>
      <c r="F196" s="428"/>
      <c r="G196" s="62"/>
      <c r="H196" s="257"/>
      <c r="I196" s="257"/>
      <c r="J196" s="257"/>
    </row>
    <row r="197" spans="1:10" s="12" customFormat="1">
      <c r="A197" s="60" t="s">
        <v>1260</v>
      </c>
      <c r="B197" s="26" t="s">
        <v>777</v>
      </c>
      <c r="C197" s="123"/>
      <c r="D197" s="58" t="s">
        <v>773</v>
      </c>
      <c r="E197" s="62"/>
      <c r="F197" s="428"/>
      <c r="G197" s="62"/>
      <c r="H197" s="257"/>
      <c r="I197" s="257"/>
      <c r="J197" s="257"/>
    </row>
    <row r="198" spans="1:10" s="12" customFormat="1">
      <c r="A198" s="60" t="s">
        <v>1261</v>
      </c>
      <c r="B198" s="26" t="s">
        <v>251</v>
      </c>
      <c r="C198" s="123"/>
      <c r="D198" s="70" t="s">
        <v>1628</v>
      </c>
      <c r="E198" s="62"/>
      <c r="F198" s="428"/>
      <c r="G198" s="62"/>
      <c r="H198" s="257"/>
      <c r="I198" s="257"/>
      <c r="J198" s="257"/>
    </row>
    <row r="199" spans="1:10" s="12" customFormat="1" ht="25.5">
      <c r="A199" s="60" t="s">
        <v>1262</v>
      </c>
      <c r="B199" s="26" t="s">
        <v>251</v>
      </c>
      <c r="C199" s="68" t="s">
        <v>774</v>
      </c>
      <c r="D199" s="58" t="s">
        <v>764</v>
      </c>
      <c r="E199" s="62"/>
      <c r="F199" s="428" t="s">
        <v>1715</v>
      </c>
      <c r="G199" s="62"/>
      <c r="H199" s="257"/>
      <c r="I199" s="257"/>
      <c r="J199" s="257"/>
    </row>
    <row r="200" spans="1:10" s="12" customFormat="1">
      <c r="A200" s="782" t="s">
        <v>1563</v>
      </c>
      <c r="B200" s="783"/>
      <c r="C200" s="783"/>
      <c r="D200" s="783"/>
      <c r="E200" s="783"/>
      <c r="F200" s="783"/>
      <c r="G200" s="784"/>
      <c r="H200" s="94"/>
      <c r="I200" s="94"/>
      <c r="J200" s="257"/>
    </row>
    <row r="201" spans="1:10" s="12" customFormat="1">
      <c r="A201" s="534" t="s">
        <v>233</v>
      </c>
      <c r="B201" s="1216" t="s">
        <v>252</v>
      </c>
      <c r="C201" s="1217"/>
      <c r="D201" s="1217"/>
      <c r="E201" s="1217"/>
      <c r="F201" s="1217"/>
      <c r="G201" s="1217"/>
      <c r="H201" s="1217"/>
      <c r="I201" s="1217"/>
      <c r="J201" s="1218"/>
    </row>
    <row r="202" spans="1:10" s="12" customFormat="1">
      <c r="A202" s="63" t="s">
        <v>1263</v>
      </c>
      <c r="B202" s="26" t="s">
        <v>253</v>
      </c>
      <c r="C202" s="124"/>
      <c r="D202" s="64" t="s">
        <v>274</v>
      </c>
      <c r="E202" s="78" t="s">
        <v>274</v>
      </c>
      <c r="F202" s="535" t="s">
        <v>769</v>
      </c>
      <c r="G202" s="539">
        <v>236</v>
      </c>
      <c r="H202" s="540">
        <f>G202*4</f>
        <v>944</v>
      </c>
      <c r="I202" s="540">
        <f>H202*1.05</f>
        <v>991.2</v>
      </c>
      <c r="J202" s="681" t="s">
        <v>1720</v>
      </c>
    </row>
    <row r="203" spans="1:10" s="12" customFormat="1">
      <c r="A203" s="63" t="s">
        <v>1264</v>
      </c>
      <c r="B203" s="26" t="s">
        <v>254</v>
      </c>
      <c r="C203" s="124"/>
      <c r="D203" s="64" t="s">
        <v>274</v>
      </c>
      <c r="E203" s="78" t="s">
        <v>274</v>
      </c>
      <c r="F203" s="535" t="s">
        <v>769</v>
      </c>
      <c r="G203" s="539">
        <v>236</v>
      </c>
      <c r="H203" s="540">
        <f>G203*4</f>
        <v>944</v>
      </c>
      <c r="I203" s="540">
        <f>H203*1.05</f>
        <v>991.2</v>
      </c>
      <c r="J203" s="681" t="s">
        <v>1721</v>
      </c>
    </row>
    <row r="204" spans="1:10" s="12" customFormat="1">
      <c r="A204" s="63" t="s">
        <v>1265</v>
      </c>
      <c r="B204" s="26" t="s">
        <v>255</v>
      </c>
      <c r="C204" s="73"/>
      <c r="D204" s="64" t="s">
        <v>274</v>
      </c>
      <c r="E204" s="78" t="s">
        <v>274</v>
      </c>
      <c r="F204" s="535" t="s">
        <v>769</v>
      </c>
      <c r="G204" s="539">
        <v>236</v>
      </c>
      <c r="H204" s="540">
        <f>G204*4</f>
        <v>944</v>
      </c>
      <c r="I204" s="540">
        <f>H204*1.05</f>
        <v>991.2</v>
      </c>
      <c r="J204" s="546" t="s">
        <v>1722</v>
      </c>
    </row>
    <row r="205" spans="1:10" s="12" customFormat="1">
      <c r="A205" s="125" t="s">
        <v>1266</v>
      </c>
      <c r="B205" s="26" t="s">
        <v>780</v>
      </c>
      <c r="C205" s="73"/>
      <c r="D205" s="64" t="s">
        <v>779</v>
      </c>
      <c r="E205" s="78" t="s">
        <v>779</v>
      </c>
      <c r="F205" s="535" t="s">
        <v>769</v>
      </c>
      <c r="G205" s="539">
        <v>236</v>
      </c>
      <c r="H205" s="540">
        <f>G205*2</f>
        <v>472</v>
      </c>
      <c r="I205" s="540">
        <f>H205*1.05</f>
        <v>495.6</v>
      </c>
      <c r="J205" s="681" t="s">
        <v>1723</v>
      </c>
    </row>
    <row r="206" spans="1:10" s="12" customFormat="1">
      <c r="A206" s="125" t="s">
        <v>1267</v>
      </c>
      <c r="B206" s="26" t="s">
        <v>778</v>
      </c>
      <c r="C206" s="73"/>
      <c r="D206" s="64" t="s">
        <v>779</v>
      </c>
      <c r="E206" s="78" t="s">
        <v>779</v>
      </c>
      <c r="F206" s="535" t="s">
        <v>769</v>
      </c>
      <c r="G206" s="539">
        <v>236</v>
      </c>
      <c r="H206" s="540">
        <f>G206*2</f>
        <v>472</v>
      </c>
      <c r="I206" s="540">
        <f>H206*1.05</f>
        <v>495.6</v>
      </c>
      <c r="J206" s="681" t="s">
        <v>1724</v>
      </c>
    </row>
    <row r="207" spans="1:10" s="12" customFormat="1">
      <c r="A207" s="776" t="s">
        <v>1561</v>
      </c>
      <c r="B207" s="777"/>
      <c r="C207" s="777"/>
      <c r="D207" s="777"/>
      <c r="E207" s="777"/>
      <c r="F207" s="777"/>
      <c r="G207" s="778"/>
      <c r="H207" s="685">
        <f>SUM(H202:H206)</f>
        <v>3776</v>
      </c>
      <c r="I207" s="685">
        <f>SUM(I202:I206)</f>
        <v>3964.8</v>
      </c>
      <c r="J207" s="257"/>
    </row>
    <row r="208" spans="1:10" s="12" customFormat="1">
      <c r="A208" s="60" t="s">
        <v>1268</v>
      </c>
      <c r="B208" s="113" t="s">
        <v>794</v>
      </c>
      <c r="C208" s="96"/>
      <c r="D208" s="96"/>
      <c r="E208" s="96"/>
      <c r="F208" s="126"/>
      <c r="G208" s="94"/>
      <c r="H208" s="94"/>
      <c r="I208" s="94"/>
      <c r="J208" s="257"/>
    </row>
    <row r="209" spans="1:17" s="12" customFormat="1">
      <c r="A209" s="60" t="s">
        <v>1269</v>
      </c>
      <c r="B209" s="127" t="s">
        <v>795</v>
      </c>
      <c r="C209" s="112" t="s">
        <v>1697</v>
      </c>
      <c r="D209" s="128" t="s">
        <v>798</v>
      </c>
      <c r="E209" s="119"/>
      <c r="F209" s="424"/>
      <c r="G209" s="94"/>
      <c r="H209" s="94"/>
      <c r="I209" s="94"/>
      <c r="J209" s="257"/>
    </row>
    <row r="210" spans="1:17" s="12" customFormat="1">
      <c r="A210" s="60" t="s">
        <v>1270</v>
      </c>
      <c r="B210" s="127" t="s">
        <v>796</v>
      </c>
      <c r="C210" s="112" t="s">
        <v>1698</v>
      </c>
      <c r="D210" s="128" t="s">
        <v>798</v>
      </c>
      <c r="E210" s="119"/>
      <c r="F210" s="424"/>
      <c r="G210" s="94"/>
      <c r="H210" s="94"/>
      <c r="I210" s="94"/>
      <c r="J210" s="257"/>
    </row>
    <row r="211" spans="1:17" s="12" customFormat="1">
      <c r="A211" s="60" t="s">
        <v>1271</v>
      </c>
      <c r="B211" s="129" t="s">
        <v>797</v>
      </c>
      <c r="C211" s="71" t="s">
        <v>1697</v>
      </c>
      <c r="D211" s="128" t="s">
        <v>798</v>
      </c>
      <c r="E211" s="119"/>
      <c r="F211" s="424"/>
      <c r="G211" s="94"/>
      <c r="H211" s="94"/>
      <c r="I211" s="94"/>
      <c r="J211" s="257"/>
    </row>
    <row r="212" spans="1:17" s="12" customFormat="1">
      <c r="A212" s="773" t="s">
        <v>1562</v>
      </c>
      <c r="B212" s="774"/>
      <c r="C212" s="774"/>
      <c r="D212" s="774"/>
      <c r="E212" s="774"/>
      <c r="F212" s="774"/>
      <c r="G212" s="775"/>
      <c r="H212" s="94"/>
      <c r="I212" s="94"/>
      <c r="J212" s="257"/>
    </row>
    <row r="213" spans="1:17" s="12" customFormat="1" ht="116.25" customHeight="1">
      <c r="A213" s="534" t="s">
        <v>234</v>
      </c>
      <c r="B213" s="130" t="s">
        <v>741</v>
      </c>
      <c r="C213" s="131" t="s">
        <v>742</v>
      </c>
      <c r="D213" s="58" t="s">
        <v>1395</v>
      </c>
      <c r="E213" s="58" t="s">
        <v>1395</v>
      </c>
      <c r="F213" s="516" t="s">
        <v>1716</v>
      </c>
      <c r="G213" s="540">
        <v>205</v>
      </c>
      <c r="H213" s="540">
        <f>G213*1</f>
        <v>205</v>
      </c>
      <c r="I213" s="540">
        <f>H213*1.05</f>
        <v>215.25</v>
      </c>
      <c r="J213" s="683" t="s">
        <v>1717</v>
      </c>
    </row>
    <row r="214" spans="1:17" s="12" customFormat="1">
      <c r="A214" s="1197" t="s">
        <v>1560</v>
      </c>
      <c r="B214" s="1198"/>
      <c r="C214" s="1198"/>
      <c r="D214" s="1198"/>
      <c r="E214" s="1198"/>
      <c r="F214" s="1198"/>
      <c r="G214" s="1199"/>
      <c r="H214" s="682">
        <f>H213</f>
        <v>205</v>
      </c>
      <c r="I214" s="682">
        <f>I213</f>
        <v>215.25</v>
      </c>
      <c r="J214" s="94"/>
    </row>
    <row r="215" spans="1:17" s="12" customFormat="1" ht="36">
      <c r="A215" s="60" t="s">
        <v>1272</v>
      </c>
      <c r="B215" s="69" t="s">
        <v>767</v>
      </c>
      <c r="C215" s="71" t="s">
        <v>768</v>
      </c>
      <c r="D215" s="58" t="s">
        <v>769</v>
      </c>
      <c r="E215" s="132"/>
      <c r="F215" s="486"/>
      <c r="G215" s="133"/>
      <c r="H215" s="133"/>
      <c r="I215" s="133"/>
      <c r="J215" s="257"/>
      <c r="Q215" s="12" t="s">
        <v>102</v>
      </c>
    </row>
    <row r="216" spans="1:17" s="12" customFormat="1">
      <c r="A216" s="773" t="s">
        <v>1559</v>
      </c>
      <c r="B216" s="774"/>
      <c r="C216" s="774"/>
      <c r="D216" s="774"/>
      <c r="E216" s="774"/>
      <c r="F216" s="774"/>
      <c r="G216" s="775"/>
      <c r="H216" s="94"/>
      <c r="I216" s="94"/>
      <c r="J216" s="257"/>
    </row>
    <row r="217" spans="1:17" s="12" customFormat="1" ht="72">
      <c r="A217" s="60" t="s">
        <v>1273</v>
      </c>
      <c r="B217" s="111" t="s">
        <v>770</v>
      </c>
      <c r="C217" s="112" t="s">
        <v>771</v>
      </c>
      <c r="D217" s="58" t="s">
        <v>756</v>
      </c>
      <c r="E217" s="132"/>
      <c r="F217" s="486"/>
      <c r="G217" s="133"/>
      <c r="H217" s="133"/>
      <c r="I217" s="133"/>
      <c r="J217" s="257"/>
    </row>
    <row r="218" spans="1:17" s="12" customFormat="1">
      <c r="A218" s="779" t="s">
        <v>1558</v>
      </c>
      <c r="B218" s="780"/>
      <c r="C218" s="780"/>
      <c r="D218" s="780"/>
      <c r="E218" s="780"/>
      <c r="F218" s="780"/>
      <c r="G218" s="781"/>
      <c r="H218" s="94"/>
      <c r="I218" s="94"/>
      <c r="J218" s="257"/>
    </row>
    <row r="219" spans="1:17" s="12" customFormat="1">
      <c r="A219" s="63" t="s">
        <v>235</v>
      </c>
      <c r="B219" s="26" t="s">
        <v>1013</v>
      </c>
      <c r="C219" s="73" t="s">
        <v>278</v>
      </c>
      <c r="D219" s="67" t="s">
        <v>808</v>
      </c>
      <c r="E219" s="62"/>
      <c r="F219" s="428"/>
      <c r="G219" s="62"/>
      <c r="H219" s="257"/>
      <c r="I219" s="257"/>
      <c r="J219" s="257"/>
    </row>
    <row r="220" spans="1:17" s="12" customFormat="1">
      <c r="A220" s="782" t="s">
        <v>1557</v>
      </c>
      <c r="B220" s="783"/>
      <c r="C220" s="783"/>
      <c r="D220" s="783"/>
      <c r="E220" s="783"/>
      <c r="F220" s="783"/>
      <c r="G220" s="784"/>
      <c r="H220" s="94"/>
      <c r="I220" s="94"/>
      <c r="J220" s="257"/>
    </row>
    <row r="221" spans="1:17" s="12" customFormat="1" ht="15" customHeight="1">
      <c r="A221" s="63" t="s">
        <v>236</v>
      </c>
      <c r="B221" s="26" t="s">
        <v>1013</v>
      </c>
      <c r="C221" s="73" t="s">
        <v>279</v>
      </c>
      <c r="D221" s="64" t="s">
        <v>277</v>
      </c>
      <c r="E221" s="78"/>
      <c r="F221" s="535"/>
      <c r="G221" s="539"/>
      <c r="H221" s="540"/>
      <c r="I221" s="540"/>
      <c r="J221" s="681"/>
    </row>
    <row r="222" spans="1:17" s="12" customFormat="1">
      <c r="A222" s="782" t="s">
        <v>1556</v>
      </c>
      <c r="B222" s="783"/>
      <c r="C222" s="783"/>
      <c r="D222" s="783"/>
      <c r="E222" s="783"/>
      <c r="F222" s="783"/>
      <c r="G222" s="784"/>
      <c r="H222" s="94"/>
      <c r="I222" s="94"/>
      <c r="J222" s="257"/>
    </row>
    <row r="223" spans="1:17" s="416" customFormat="1" ht="46.5" customHeight="1">
      <c r="A223" s="1115" t="s">
        <v>1617</v>
      </c>
      <c r="B223" s="1116"/>
      <c r="C223" s="1116"/>
      <c r="D223" s="1116"/>
      <c r="E223" s="1116"/>
      <c r="F223" s="1116"/>
      <c r="G223" s="1116"/>
      <c r="H223" s="1116"/>
      <c r="I223" s="1116"/>
      <c r="J223" s="1116"/>
      <c r="K223" s="1132"/>
      <c r="L223" s="1133"/>
      <c r="M223" s="1133"/>
    </row>
    <row r="224" spans="1:17" s="13" customFormat="1" ht="12">
      <c r="A224" s="866" t="s">
        <v>1466</v>
      </c>
      <c r="B224" s="879"/>
      <c r="C224" s="879"/>
      <c r="D224" s="879"/>
      <c r="E224" s="879"/>
      <c r="F224" s="879"/>
      <c r="G224" s="879"/>
      <c r="H224" s="879"/>
      <c r="I224" s="879"/>
      <c r="J224" s="879"/>
      <c r="K224" s="879"/>
      <c r="L224" s="879"/>
      <c r="M224" s="879"/>
    </row>
    <row r="225" spans="1:27" s="13" customFormat="1" ht="12">
      <c r="A225" s="14"/>
      <c r="B225" s="14"/>
      <c r="C225" s="14"/>
      <c r="D225" s="14"/>
      <c r="E225" s="14"/>
      <c r="F225" s="14"/>
      <c r="G225" s="134"/>
      <c r="H225" s="1108"/>
      <c r="I225" s="1108"/>
      <c r="J225" s="14"/>
      <c r="K225" s="14"/>
      <c r="L225" s="14"/>
      <c r="M225" s="14"/>
    </row>
    <row r="226" spans="1:27" s="13" customFormat="1" ht="63.75">
      <c r="A226" s="135" t="s">
        <v>0</v>
      </c>
      <c r="B226" s="56" t="s">
        <v>1</v>
      </c>
      <c r="C226" s="136" t="s">
        <v>826</v>
      </c>
      <c r="D226" s="56" t="s">
        <v>89</v>
      </c>
      <c r="E226" s="56" t="s">
        <v>4</v>
      </c>
      <c r="F226" s="56" t="s">
        <v>5</v>
      </c>
      <c r="G226" s="487" t="s">
        <v>6</v>
      </c>
      <c r="H226" s="455" t="s">
        <v>7</v>
      </c>
      <c r="I226" s="455" t="s">
        <v>8</v>
      </c>
    </row>
    <row r="227" spans="1:27" s="13" customFormat="1" ht="12">
      <c r="A227" s="137">
        <v>1</v>
      </c>
      <c r="B227" s="137">
        <v>2</v>
      </c>
      <c r="C227" s="137">
        <v>3</v>
      </c>
      <c r="D227" s="138">
        <v>4</v>
      </c>
      <c r="E227" s="138">
        <v>5</v>
      </c>
      <c r="F227" s="139">
        <v>6</v>
      </c>
      <c r="G227" s="431">
        <v>7</v>
      </c>
      <c r="H227" s="138">
        <v>8</v>
      </c>
      <c r="I227" s="138">
        <v>9</v>
      </c>
    </row>
    <row r="228" spans="1:27" ht="29.25" customHeight="1">
      <c r="A228" s="60"/>
      <c r="B228" s="1109" t="s">
        <v>998</v>
      </c>
      <c r="C228" s="1110"/>
      <c r="D228" s="1110"/>
      <c r="E228" s="1111"/>
      <c r="F228" s="141"/>
      <c r="G228" s="453"/>
      <c r="H228" s="142"/>
      <c r="I228" s="143"/>
      <c r="J228" s="17"/>
    </row>
    <row r="229" spans="1:27" s="14" customFormat="1" ht="126" customHeight="1">
      <c r="A229" s="144" t="s">
        <v>338</v>
      </c>
      <c r="B229" s="418" t="s">
        <v>827</v>
      </c>
      <c r="C229" s="69" t="s">
        <v>999</v>
      </c>
      <c r="D229" s="145">
        <v>110000</v>
      </c>
      <c r="E229" s="569"/>
      <c r="F229" s="570"/>
      <c r="G229" s="571"/>
      <c r="H229" s="572"/>
      <c r="I229" s="572"/>
    </row>
    <row r="230" spans="1:27" s="13" customFormat="1" ht="36">
      <c r="A230" s="146" t="s">
        <v>127</v>
      </c>
      <c r="B230" s="147" t="s">
        <v>828</v>
      </c>
      <c r="C230" s="148"/>
      <c r="D230" s="149"/>
      <c r="E230" s="573"/>
      <c r="F230" s="574"/>
      <c r="G230" s="575"/>
      <c r="H230" s="576"/>
      <c r="I230" s="576"/>
      <c r="J230" s="15"/>
      <c r="K230" s="15"/>
      <c r="L230" s="15"/>
      <c r="M230" s="15"/>
      <c r="N230" s="15"/>
      <c r="O230" s="15"/>
      <c r="P230" s="15"/>
      <c r="Q230" s="15"/>
      <c r="R230" s="15"/>
      <c r="S230" s="15"/>
      <c r="T230" s="15"/>
      <c r="U230" s="15"/>
      <c r="V230" s="15"/>
      <c r="W230" s="15"/>
      <c r="X230" s="15"/>
      <c r="Y230" s="15"/>
      <c r="Z230" s="15"/>
    </row>
    <row r="231" spans="1:27" s="19" customFormat="1" ht="15" customHeight="1">
      <c r="A231" s="150"/>
      <c r="B231" s="1112" t="s">
        <v>1554</v>
      </c>
      <c r="C231" s="1113"/>
      <c r="D231" s="1113"/>
      <c r="E231" s="1113"/>
      <c r="F231" s="1113"/>
      <c r="G231" s="1114"/>
      <c r="H231" s="577"/>
      <c r="I231" s="577"/>
      <c r="J231" s="461"/>
      <c r="K231" s="16"/>
      <c r="L231" s="16"/>
      <c r="M231" s="16"/>
      <c r="N231" s="16"/>
      <c r="O231" s="16"/>
      <c r="P231" s="16"/>
      <c r="Q231" s="16"/>
      <c r="R231" s="16"/>
      <c r="S231" s="16"/>
      <c r="T231" s="16"/>
      <c r="U231" s="16"/>
      <c r="V231" s="16"/>
      <c r="W231" s="16"/>
      <c r="X231" s="16"/>
      <c r="Y231" s="16"/>
      <c r="Z231" s="16"/>
      <c r="AA231" s="16"/>
    </row>
    <row r="232" spans="1:27" s="12" customFormat="1" ht="16.5" customHeight="1">
      <c r="A232" s="731" t="s">
        <v>91</v>
      </c>
      <c r="B232" s="731"/>
      <c r="C232" s="731"/>
      <c r="D232" s="731"/>
      <c r="E232" s="731"/>
      <c r="F232" s="731"/>
      <c r="G232" s="731"/>
      <c r="H232" s="731"/>
      <c r="I232" s="731"/>
      <c r="J232" s="11"/>
    </row>
    <row r="233" spans="1:27" s="12" customFormat="1" ht="16.5" customHeight="1">
      <c r="A233" s="697" t="s">
        <v>1422</v>
      </c>
      <c r="B233" s="697"/>
      <c r="C233" s="697"/>
      <c r="D233" s="697"/>
      <c r="E233" s="697"/>
      <c r="F233" s="697"/>
      <c r="G233" s="697"/>
      <c r="H233" s="697"/>
      <c r="I233" s="697"/>
      <c r="J233" s="11"/>
    </row>
    <row r="234" spans="1:27" s="12" customFormat="1" ht="16.5" customHeight="1">
      <c r="A234" s="697" t="s">
        <v>92</v>
      </c>
      <c r="B234" s="697"/>
      <c r="C234" s="697"/>
      <c r="D234" s="697"/>
      <c r="E234" s="697"/>
      <c r="F234" s="697"/>
      <c r="G234" s="697"/>
      <c r="H234" s="697"/>
      <c r="I234" s="697"/>
      <c r="J234" s="8"/>
      <c r="K234" s="8"/>
      <c r="L234" s="8"/>
    </row>
    <row r="235" spans="1:27" s="12" customFormat="1" ht="29.25" customHeight="1">
      <c r="A235" s="697" t="s">
        <v>1430</v>
      </c>
      <c r="B235" s="697"/>
      <c r="C235" s="697"/>
      <c r="D235" s="697"/>
      <c r="E235" s="697"/>
      <c r="F235" s="697"/>
      <c r="G235" s="697"/>
      <c r="H235" s="697"/>
      <c r="I235" s="697"/>
      <c r="J235" s="462"/>
      <c r="K235" s="462"/>
      <c r="L235" s="462"/>
    </row>
    <row r="236" spans="1:27" s="12" customFormat="1" ht="16.5" customHeight="1">
      <c r="A236" s="697" t="s">
        <v>979</v>
      </c>
      <c r="B236" s="697"/>
      <c r="C236" s="697"/>
      <c r="D236" s="697"/>
      <c r="E236" s="697"/>
      <c r="F236" s="697"/>
      <c r="G236" s="697"/>
      <c r="H236" s="697"/>
      <c r="I236" s="697"/>
      <c r="J236" s="462"/>
      <c r="K236" s="462"/>
      <c r="L236" s="462"/>
    </row>
    <row r="237" spans="1:27" s="12" customFormat="1" ht="15.75" customHeight="1">
      <c r="A237" s="697" t="s">
        <v>1501</v>
      </c>
      <c r="B237" s="697"/>
      <c r="C237" s="697"/>
      <c r="D237" s="697"/>
      <c r="E237" s="697"/>
      <c r="F237" s="697"/>
      <c r="G237" s="697"/>
      <c r="H237" s="697"/>
      <c r="I237" s="697"/>
      <c r="J237" s="8"/>
      <c r="K237" s="8"/>
      <c r="L237" s="8"/>
    </row>
    <row r="238" spans="1:27" s="12" customFormat="1" ht="15.75" customHeight="1">
      <c r="A238" s="697" t="s">
        <v>1431</v>
      </c>
      <c r="B238" s="697"/>
      <c r="C238" s="697"/>
      <c r="D238" s="697"/>
      <c r="E238" s="697"/>
      <c r="F238" s="697"/>
      <c r="G238" s="697"/>
      <c r="H238" s="697"/>
      <c r="I238" s="697"/>
      <c r="J238" s="8"/>
      <c r="K238" s="739"/>
      <c r="L238" s="740"/>
      <c r="M238" s="740"/>
    </row>
    <row r="239" spans="1:27" s="13" customFormat="1" ht="15.75" customHeight="1">
      <c r="A239" s="695" t="s">
        <v>1489</v>
      </c>
      <c r="B239" s="695"/>
      <c r="C239" s="695"/>
      <c r="D239" s="695"/>
      <c r="E239" s="695"/>
      <c r="F239" s="695"/>
      <c r="G239" s="695"/>
      <c r="H239" s="695"/>
      <c r="I239" s="695"/>
      <c r="J239" s="206"/>
      <c r="K239" s="206"/>
      <c r="L239" s="206"/>
      <c r="M239" s="206"/>
    </row>
    <row r="240" spans="1:27" s="463" customFormat="1" ht="60.75" customHeight="1">
      <c r="A240" s="691" t="s">
        <v>1425</v>
      </c>
      <c r="B240" s="692"/>
      <c r="C240" s="692"/>
      <c r="D240" s="692"/>
      <c r="E240" s="692"/>
      <c r="F240" s="692"/>
      <c r="G240" s="692"/>
      <c r="H240" s="692"/>
      <c r="I240" s="692"/>
    </row>
    <row r="241" spans="1:26" s="463" customFormat="1" ht="56.25" customHeight="1">
      <c r="A241" s="693" t="s">
        <v>1493</v>
      </c>
      <c r="B241" s="694"/>
      <c r="C241" s="694"/>
      <c r="D241" s="694"/>
      <c r="E241" s="694"/>
      <c r="F241" s="694"/>
      <c r="G241" s="694"/>
      <c r="H241" s="694"/>
      <c r="I241" s="694"/>
    </row>
    <row r="242" spans="1:26" s="12" customFormat="1" ht="88.5" customHeight="1">
      <c r="A242" s="56" t="s">
        <v>93</v>
      </c>
      <c r="B242" s="802" t="s">
        <v>94</v>
      </c>
      <c r="C242" s="804"/>
      <c r="D242" s="802" t="s">
        <v>95</v>
      </c>
      <c r="E242" s="803"/>
      <c r="F242" s="804"/>
      <c r="G242" s="802" t="s">
        <v>1630</v>
      </c>
      <c r="H242" s="803"/>
      <c r="I242" s="804"/>
      <c r="J242" s="11"/>
    </row>
    <row r="243" spans="1:26" s="12" customFormat="1" ht="21.75" customHeight="1">
      <c r="A243" s="63" t="s">
        <v>9</v>
      </c>
      <c r="B243" s="1023" t="s">
        <v>1000</v>
      </c>
      <c r="C243" s="1024"/>
      <c r="D243" s="1023" t="s">
        <v>1433</v>
      </c>
      <c r="E243" s="1117"/>
      <c r="F243" s="1024"/>
      <c r="G243" s="750"/>
      <c r="H243" s="751"/>
      <c r="I243" s="752"/>
      <c r="J243" s="11"/>
    </row>
    <row r="244" spans="1:26" s="12" customFormat="1" ht="17.25" customHeight="1">
      <c r="A244" s="63" t="s">
        <v>10</v>
      </c>
      <c r="B244" s="1023" t="s">
        <v>1001</v>
      </c>
      <c r="C244" s="1024"/>
      <c r="D244" s="1023" t="s">
        <v>1002</v>
      </c>
      <c r="E244" s="1117"/>
      <c r="F244" s="1024"/>
      <c r="G244" s="750"/>
      <c r="H244" s="751"/>
      <c r="I244" s="752"/>
      <c r="J244" s="11"/>
    </row>
    <row r="245" spans="1:26" s="12" customFormat="1" ht="18" customHeight="1">
      <c r="A245" s="63" t="s">
        <v>11</v>
      </c>
      <c r="B245" s="1023" t="s">
        <v>1004</v>
      </c>
      <c r="C245" s="1024"/>
      <c r="D245" s="1023" t="s">
        <v>1003</v>
      </c>
      <c r="E245" s="1117"/>
      <c r="F245" s="1024"/>
      <c r="G245" s="750"/>
      <c r="H245" s="751"/>
      <c r="I245" s="752"/>
      <c r="J245" s="11"/>
    </row>
    <row r="246" spans="1:26" s="12" customFormat="1" ht="30" customHeight="1">
      <c r="A246" s="63" t="s">
        <v>12</v>
      </c>
      <c r="B246" s="1023" t="s">
        <v>185</v>
      </c>
      <c r="C246" s="1024"/>
      <c r="D246" s="1023" t="s">
        <v>1005</v>
      </c>
      <c r="E246" s="1117"/>
      <c r="F246" s="1024"/>
      <c r="G246" s="750"/>
      <c r="H246" s="751"/>
      <c r="I246" s="752"/>
      <c r="J246" s="11"/>
    </row>
    <row r="247" spans="1:26" s="12" customFormat="1" ht="15.75" customHeight="1">
      <c r="A247" s="63" t="s">
        <v>13</v>
      </c>
      <c r="B247" s="1023" t="s">
        <v>829</v>
      </c>
      <c r="C247" s="1024"/>
      <c r="D247" s="1023" t="s">
        <v>1006</v>
      </c>
      <c r="E247" s="1117"/>
      <c r="F247" s="1024"/>
      <c r="G247" s="750"/>
      <c r="H247" s="751"/>
      <c r="I247" s="752"/>
      <c r="J247" s="11"/>
    </row>
    <row r="248" spans="1:26" s="12" customFormat="1" ht="54.75" customHeight="1">
      <c r="A248" s="63" t="s">
        <v>14</v>
      </c>
      <c r="B248" s="1023" t="s">
        <v>1008</v>
      </c>
      <c r="C248" s="1024"/>
      <c r="D248" s="1023" t="s">
        <v>1009</v>
      </c>
      <c r="E248" s="1117"/>
      <c r="F248" s="1024"/>
      <c r="G248" s="750"/>
      <c r="H248" s="751"/>
      <c r="I248" s="752"/>
      <c r="J248" s="11"/>
    </row>
    <row r="249" spans="1:26" s="12" customFormat="1" ht="16.5" customHeight="1">
      <c r="A249" s="63" t="s">
        <v>15</v>
      </c>
      <c r="B249" s="1023" t="s">
        <v>832</v>
      </c>
      <c r="C249" s="1024"/>
      <c r="D249" s="1023" t="s">
        <v>1007</v>
      </c>
      <c r="E249" s="1117"/>
      <c r="F249" s="1024"/>
      <c r="G249" s="750"/>
      <c r="H249" s="751"/>
      <c r="I249" s="752"/>
      <c r="J249" s="11"/>
    </row>
    <row r="250" spans="1:26" s="13" customFormat="1" ht="31.5" customHeight="1">
      <c r="A250" s="741" t="s">
        <v>1467</v>
      </c>
      <c r="B250" s="741"/>
      <c r="C250" s="741"/>
      <c r="D250" s="741"/>
      <c r="E250" s="741"/>
      <c r="F250" s="741"/>
      <c r="G250" s="741"/>
      <c r="H250" s="741"/>
      <c r="I250" s="741"/>
      <c r="J250" s="206"/>
      <c r="K250" s="206"/>
      <c r="L250" s="206"/>
      <c r="M250" s="206"/>
    </row>
    <row r="251" spans="1:26" s="13" customFormat="1" ht="12">
      <c r="A251" s="866" t="s">
        <v>1468</v>
      </c>
      <c r="B251" s="879"/>
      <c r="C251" s="879"/>
      <c r="D251" s="879"/>
      <c r="E251" s="879"/>
      <c r="F251" s="879"/>
      <c r="G251" s="879"/>
      <c r="H251" s="879"/>
      <c r="I251" s="879"/>
      <c r="J251" s="879"/>
      <c r="K251" s="879"/>
      <c r="L251" s="879"/>
      <c r="M251" s="879"/>
    </row>
    <row r="252" spans="1:26" s="13" customFormat="1" ht="12">
      <c r="A252" s="16"/>
      <c r="B252" s="16"/>
      <c r="C252" s="16"/>
      <c r="D252" s="16"/>
      <c r="E252" s="16"/>
      <c r="F252" s="16"/>
      <c r="G252" s="27"/>
      <c r="H252" s="1118"/>
      <c r="I252" s="1118"/>
      <c r="J252" s="16"/>
      <c r="K252" s="16"/>
      <c r="L252" s="16"/>
      <c r="M252" s="16"/>
    </row>
    <row r="253" spans="1:26" s="13" customFormat="1" ht="63.75">
      <c r="A253" s="135" t="s">
        <v>0</v>
      </c>
      <c r="B253" s="56" t="s">
        <v>1</v>
      </c>
      <c r="C253" s="135" t="s">
        <v>826</v>
      </c>
      <c r="D253" s="56" t="s">
        <v>89</v>
      </c>
      <c r="E253" s="56" t="s">
        <v>4</v>
      </c>
      <c r="F253" s="135" t="s">
        <v>5</v>
      </c>
      <c r="G253" s="430" t="s">
        <v>6</v>
      </c>
      <c r="H253" s="455" t="s">
        <v>7</v>
      </c>
      <c r="I253" s="455" t="s">
        <v>8</v>
      </c>
    </row>
    <row r="254" spans="1:26" s="13" customFormat="1" ht="12">
      <c r="A254" s="155">
        <v>1</v>
      </c>
      <c r="B254" s="155">
        <v>2</v>
      </c>
      <c r="C254" s="155">
        <v>3</v>
      </c>
      <c r="D254" s="155">
        <v>4</v>
      </c>
      <c r="E254" s="156">
        <v>5</v>
      </c>
      <c r="F254" s="155">
        <v>6</v>
      </c>
      <c r="G254" s="432">
        <v>7</v>
      </c>
      <c r="H254" s="162">
        <v>8</v>
      </c>
      <c r="I254" s="162">
        <v>9</v>
      </c>
    </row>
    <row r="255" spans="1:26" s="16" customFormat="1" ht="60">
      <c r="A255" s="157" t="s">
        <v>338</v>
      </c>
      <c r="B255" s="158" t="s">
        <v>834</v>
      </c>
      <c r="C255" s="117" t="s">
        <v>1152</v>
      </c>
      <c r="D255" s="159">
        <v>30000</v>
      </c>
      <c r="E255" s="569"/>
      <c r="F255" s="578"/>
      <c r="G255" s="579"/>
      <c r="H255" s="580"/>
      <c r="I255" s="580"/>
    </row>
    <row r="256" spans="1:26" s="13" customFormat="1" ht="36">
      <c r="A256" s="494" t="s">
        <v>127</v>
      </c>
      <c r="B256" s="491" t="s">
        <v>938</v>
      </c>
      <c r="C256" s="492"/>
      <c r="D256" s="493"/>
      <c r="E256" s="581"/>
      <c r="F256" s="582"/>
      <c r="G256" s="583"/>
      <c r="H256" s="584"/>
      <c r="I256" s="584"/>
      <c r="J256" s="18"/>
      <c r="K256" s="18"/>
      <c r="L256" s="18"/>
      <c r="M256" s="18"/>
      <c r="N256" s="18"/>
      <c r="O256" s="18"/>
      <c r="P256" s="18"/>
      <c r="Q256" s="18"/>
      <c r="R256" s="18"/>
      <c r="S256" s="18"/>
      <c r="T256" s="18"/>
      <c r="U256" s="18"/>
      <c r="V256" s="18"/>
      <c r="W256" s="18"/>
      <c r="X256" s="18"/>
      <c r="Y256" s="18"/>
      <c r="Z256" s="18"/>
    </row>
    <row r="257" spans="1:26" s="13" customFormat="1" ht="15" customHeight="1">
      <c r="A257" s="1194" t="s">
        <v>1555</v>
      </c>
      <c r="B257" s="1195"/>
      <c r="C257" s="1195"/>
      <c r="D257" s="1195"/>
      <c r="E257" s="1195"/>
      <c r="F257" s="1195"/>
      <c r="G257" s="1196"/>
      <c r="H257" s="577"/>
      <c r="I257" s="577"/>
      <c r="J257" s="16"/>
      <c r="K257" s="16"/>
      <c r="L257" s="16"/>
      <c r="M257" s="16"/>
      <c r="N257" s="16"/>
      <c r="O257" s="16"/>
      <c r="P257" s="16"/>
      <c r="Q257" s="16"/>
      <c r="R257" s="16"/>
      <c r="S257" s="16"/>
      <c r="T257" s="16"/>
      <c r="U257" s="16"/>
      <c r="V257" s="16"/>
      <c r="W257" s="16"/>
      <c r="X257" s="16"/>
      <c r="Y257" s="16"/>
      <c r="Z257" s="16"/>
    </row>
    <row r="258" spans="1:26" s="12" customFormat="1" ht="16.5" customHeight="1">
      <c r="A258" s="698" t="s">
        <v>91</v>
      </c>
      <c r="B258" s="698"/>
      <c r="C258" s="698"/>
      <c r="D258" s="698"/>
      <c r="E258" s="698"/>
      <c r="F258" s="698"/>
      <c r="G258" s="698"/>
      <c r="H258" s="698"/>
      <c r="I258" s="698"/>
      <c r="J258" s="11"/>
    </row>
    <row r="259" spans="1:26" s="12" customFormat="1" ht="16.5" customHeight="1">
      <c r="A259" s="697" t="s">
        <v>1422</v>
      </c>
      <c r="B259" s="697"/>
      <c r="C259" s="697"/>
      <c r="D259" s="697"/>
      <c r="E259" s="697"/>
      <c r="F259" s="697"/>
      <c r="G259" s="697"/>
      <c r="H259" s="697"/>
      <c r="I259" s="697"/>
      <c r="J259" s="11"/>
    </row>
    <row r="260" spans="1:26" s="12" customFormat="1" ht="16.5" customHeight="1">
      <c r="A260" s="697" t="s">
        <v>92</v>
      </c>
      <c r="B260" s="697"/>
      <c r="C260" s="697"/>
      <c r="D260" s="697"/>
      <c r="E260" s="697"/>
      <c r="F260" s="697"/>
      <c r="G260" s="697"/>
      <c r="H260" s="697"/>
      <c r="I260" s="697"/>
      <c r="J260" s="8"/>
      <c r="K260" s="8"/>
      <c r="L260" s="8"/>
    </row>
    <row r="261" spans="1:26" s="12" customFormat="1" ht="29.25" customHeight="1">
      <c r="A261" s="697" t="s">
        <v>1430</v>
      </c>
      <c r="B261" s="697"/>
      <c r="C261" s="697"/>
      <c r="D261" s="697"/>
      <c r="E261" s="697"/>
      <c r="F261" s="697"/>
      <c r="G261" s="697"/>
      <c r="H261" s="697"/>
      <c r="I261" s="697"/>
      <c r="J261" s="462"/>
      <c r="K261" s="462"/>
      <c r="L261" s="462"/>
    </row>
    <row r="262" spans="1:26" s="12" customFormat="1" ht="16.5" customHeight="1">
      <c r="A262" s="697" t="s">
        <v>979</v>
      </c>
      <c r="B262" s="697"/>
      <c r="C262" s="697"/>
      <c r="D262" s="697"/>
      <c r="E262" s="697"/>
      <c r="F262" s="697"/>
      <c r="G262" s="697"/>
      <c r="H262" s="697"/>
      <c r="I262" s="697"/>
      <c r="J262" s="462"/>
      <c r="K262" s="462"/>
      <c r="L262" s="462"/>
    </row>
    <row r="263" spans="1:26" s="12" customFormat="1" ht="15.75" customHeight="1">
      <c r="A263" s="697" t="s">
        <v>1501</v>
      </c>
      <c r="B263" s="697"/>
      <c r="C263" s="697"/>
      <c r="D263" s="697"/>
      <c r="E263" s="697"/>
      <c r="F263" s="697"/>
      <c r="G263" s="697"/>
      <c r="H263" s="697"/>
      <c r="I263" s="697"/>
      <c r="J263" s="8"/>
      <c r="K263" s="8"/>
      <c r="L263" s="8"/>
    </row>
    <row r="264" spans="1:26" s="13" customFormat="1" ht="15.75" customHeight="1">
      <c r="A264" s="695" t="s">
        <v>1677</v>
      </c>
      <c r="B264" s="695"/>
      <c r="C264" s="695"/>
      <c r="D264" s="695"/>
      <c r="E264" s="695"/>
      <c r="F264" s="695"/>
      <c r="G264" s="695"/>
      <c r="H264" s="695"/>
      <c r="I264" s="695"/>
      <c r="J264" s="206"/>
      <c r="K264" s="206"/>
      <c r="L264" s="206"/>
      <c r="M264" s="206"/>
    </row>
    <row r="265" spans="1:26" s="463" customFormat="1" ht="60.75" customHeight="1">
      <c r="A265" s="691" t="s">
        <v>1425</v>
      </c>
      <c r="B265" s="692"/>
      <c r="C265" s="692"/>
      <c r="D265" s="692"/>
      <c r="E265" s="692"/>
      <c r="F265" s="692"/>
      <c r="G265" s="692"/>
      <c r="H265" s="692"/>
      <c r="I265" s="692"/>
    </row>
    <row r="266" spans="1:26" s="463" customFormat="1" ht="53.25" customHeight="1">
      <c r="A266" s="693" t="s">
        <v>1494</v>
      </c>
      <c r="B266" s="694"/>
      <c r="C266" s="694"/>
      <c r="D266" s="694"/>
      <c r="E266" s="694"/>
      <c r="F266" s="694"/>
      <c r="G266" s="694"/>
      <c r="H266" s="694"/>
      <c r="I266" s="694"/>
    </row>
    <row r="267" spans="1:26" s="12" customFormat="1" ht="88.5" customHeight="1">
      <c r="A267" s="56" t="s">
        <v>93</v>
      </c>
      <c r="B267" s="802" t="s">
        <v>94</v>
      </c>
      <c r="C267" s="804"/>
      <c r="D267" s="802" t="s">
        <v>95</v>
      </c>
      <c r="E267" s="803"/>
      <c r="F267" s="804"/>
      <c r="G267" s="802" t="s">
        <v>1630</v>
      </c>
      <c r="H267" s="803"/>
      <c r="I267" s="804"/>
      <c r="J267" s="11"/>
    </row>
    <row r="268" spans="1:26" s="12" customFormat="1" ht="29.25" customHeight="1">
      <c r="A268" s="63" t="s">
        <v>9</v>
      </c>
      <c r="B268" s="1023" t="s">
        <v>1000</v>
      </c>
      <c r="C268" s="1024"/>
      <c r="D268" s="1023" t="s">
        <v>1159</v>
      </c>
      <c r="E268" s="1117"/>
      <c r="F268" s="1024"/>
      <c r="G268" s="750"/>
      <c r="H268" s="751"/>
      <c r="I268" s="752"/>
      <c r="J268" s="11"/>
    </row>
    <row r="269" spans="1:26" s="12" customFormat="1" ht="32.25" customHeight="1">
      <c r="A269" s="63" t="s">
        <v>10</v>
      </c>
      <c r="B269" s="1023" t="s">
        <v>817</v>
      </c>
      <c r="C269" s="1024"/>
      <c r="D269" s="1023" t="s">
        <v>835</v>
      </c>
      <c r="E269" s="1117"/>
      <c r="F269" s="1024"/>
      <c r="G269" s="750"/>
      <c r="H269" s="751"/>
      <c r="I269" s="752"/>
      <c r="J269" s="11"/>
    </row>
    <row r="270" spans="1:26" s="12" customFormat="1" ht="66.75" customHeight="1">
      <c r="A270" s="63" t="s">
        <v>11</v>
      </c>
      <c r="B270" s="1023" t="s">
        <v>1153</v>
      </c>
      <c r="C270" s="1024"/>
      <c r="D270" s="1023" t="s">
        <v>1154</v>
      </c>
      <c r="E270" s="1117"/>
      <c r="F270" s="1024"/>
      <c r="G270" s="750"/>
      <c r="H270" s="751"/>
      <c r="I270" s="752"/>
      <c r="J270" s="11"/>
    </row>
    <row r="271" spans="1:26" s="12" customFormat="1" ht="30.75" customHeight="1">
      <c r="A271" s="63" t="s">
        <v>12</v>
      </c>
      <c r="B271" s="1023" t="s">
        <v>185</v>
      </c>
      <c r="C271" s="1024"/>
      <c r="D271" s="1023" t="s">
        <v>836</v>
      </c>
      <c r="E271" s="1117"/>
      <c r="F271" s="1024"/>
      <c r="G271" s="750"/>
      <c r="H271" s="751"/>
      <c r="I271" s="752"/>
      <c r="J271" s="11"/>
    </row>
    <row r="272" spans="1:26" s="12" customFormat="1" ht="16.5" customHeight="1">
      <c r="A272" s="63" t="s">
        <v>13</v>
      </c>
      <c r="B272" s="1023" t="s">
        <v>1155</v>
      </c>
      <c r="C272" s="1024"/>
      <c r="D272" s="1023" t="s">
        <v>837</v>
      </c>
      <c r="E272" s="1117"/>
      <c r="F272" s="1024"/>
      <c r="G272" s="750"/>
      <c r="H272" s="751"/>
      <c r="I272" s="752"/>
      <c r="J272" s="11"/>
    </row>
    <row r="273" spans="1:10" s="12" customFormat="1" ht="22.5" customHeight="1">
      <c r="A273" s="63" t="s">
        <v>14</v>
      </c>
      <c r="B273" s="1023" t="s">
        <v>1156</v>
      </c>
      <c r="C273" s="1024"/>
      <c r="D273" s="1023" t="s">
        <v>1158</v>
      </c>
      <c r="E273" s="1117"/>
      <c r="F273" s="1024"/>
      <c r="G273" s="750"/>
      <c r="H273" s="751"/>
      <c r="I273" s="752"/>
      <c r="J273" s="11"/>
    </row>
    <row r="274" spans="1:10" s="12" customFormat="1" ht="18" customHeight="1">
      <c r="A274" s="63" t="s">
        <v>15</v>
      </c>
      <c r="B274" s="1023" t="s">
        <v>1157</v>
      </c>
      <c r="C274" s="1024"/>
      <c r="D274" s="1023" t="s">
        <v>96</v>
      </c>
      <c r="E274" s="1117"/>
      <c r="F274" s="1024"/>
      <c r="G274" s="750"/>
      <c r="H274" s="751"/>
      <c r="I274" s="752"/>
      <c r="J274" s="11"/>
    </row>
    <row r="275" spans="1:10" s="12" customFormat="1" ht="16.5" customHeight="1">
      <c r="A275" s="63" t="s">
        <v>17</v>
      </c>
      <c r="B275" s="1023" t="s">
        <v>209</v>
      </c>
      <c r="C275" s="1024"/>
      <c r="D275" s="1023" t="s">
        <v>839</v>
      </c>
      <c r="E275" s="1117"/>
      <c r="F275" s="1024"/>
      <c r="G275" s="750"/>
      <c r="H275" s="751"/>
      <c r="I275" s="752"/>
      <c r="J275" s="11"/>
    </row>
    <row r="276" spans="1:10" s="12" customFormat="1" ht="29.25" customHeight="1">
      <c r="A276" s="63" t="s">
        <v>18</v>
      </c>
      <c r="B276" s="1023" t="s">
        <v>207</v>
      </c>
      <c r="C276" s="1024"/>
      <c r="D276" s="1023" t="s">
        <v>1160</v>
      </c>
      <c r="E276" s="1117"/>
      <c r="F276" s="1024"/>
      <c r="G276" s="750"/>
      <c r="H276" s="751"/>
      <c r="I276" s="752"/>
      <c r="J276" s="11"/>
    </row>
    <row r="277" spans="1:10" s="12" customFormat="1" ht="30.75" customHeight="1">
      <c r="A277" s="63" t="s">
        <v>19</v>
      </c>
      <c r="B277" s="1023" t="s">
        <v>1161</v>
      </c>
      <c r="C277" s="1024"/>
      <c r="D277" s="1023" t="s">
        <v>96</v>
      </c>
      <c r="E277" s="1117"/>
      <c r="F277" s="1024"/>
      <c r="G277" s="750"/>
      <c r="H277" s="751"/>
      <c r="I277" s="752"/>
      <c r="J277" s="11"/>
    </row>
    <row r="278" spans="1:10" s="12" customFormat="1" ht="39.75" customHeight="1">
      <c r="A278" s="63" t="s">
        <v>20</v>
      </c>
      <c r="B278" s="1023" t="s">
        <v>1162</v>
      </c>
      <c r="C278" s="1024"/>
      <c r="D278" s="1023" t="s">
        <v>96</v>
      </c>
      <c r="E278" s="1117"/>
      <c r="F278" s="1024"/>
      <c r="G278" s="750"/>
      <c r="H278" s="751"/>
      <c r="I278" s="752"/>
      <c r="J278" s="11"/>
    </row>
    <row r="279" spans="1:10" s="12" customFormat="1" ht="42.75" customHeight="1">
      <c r="A279" s="63" t="s">
        <v>22</v>
      </c>
      <c r="B279" s="1023" t="s">
        <v>1163</v>
      </c>
      <c r="C279" s="1024"/>
      <c r="D279" s="1023" t="s">
        <v>1164</v>
      </c>
      <c r="E279" s="1117"/>
      <c r="F279" s="1024"/>
      <c r="G279" s="750"/>
      <c r="H279" s="751"/>
      <c r="I279" s="752"/>
      <c r="J279" s="11"/>
    </row>
    <row r="280" spans="1:10" s="12" customFormat="1" ht="22.5" customHeight="1">
      <c r="A280" s="63" t="s">
        <v>23</v>
      </c>
      <c r="B280" s="1023" t="s">
        <v>830</v>
      </c>
      <c r="C280" s="1024"/>
      <c r="D280" s="1023" t="s">
        <v>1165</v>
      </c>
      <c r="E280" s="1117"/>
      <c r="F280" s="1024"/>
      <c r="G280" s="750"/>
      <c r="H280" s="751"/>
      <c r="I280" s="752"/>
      <c r="J280" s="11"/>
    </row>
    <row r="281" spans="1:10" s="12" customFormat="1" ht="22.5" customHeight="1">
      <c r="A281" s="63" t="s">
        <v>26</v>
      </c>
      <c r="B281" s="1023" t="s">
        <v>622</v>
      </c>
      <c r="C281" s="1024"/>
      <c r="D281" s="1023" t="s">
        <v>838</v>
      </c>
      <c r="E281" s="1117"/>
      <c r="F281" s="1024"/>
      <c r="G281" s="750"/>
      <c r="H281" s="751"/>
      <c r="I281" s="752"/>
      <c r="J281" s="11"/>
    </row>
    <row r="282" spans="1:10" s="32" customFormat="1">
      <c r="A282" s="165"/>
      <c r="B282" s="166"/>
      <c r="C282" s="166"/>
      <c r="D282" s="165"/>
      <c r="E282" s="167"/>
      <c r="F282" s="167"/>
      <c r="G282" s="153"/>
      <c r="H282" s="168"/>
      <c r="I282" s="168"/>
      <c r="J282" s="11"/>
    </row>
    <row r="283" spans="1:10" s="32" customFormat="1" ht="15" customHeight="1">
      <c r="A283" s="834" t="s">
        <v>1275</v>
      </c>
      <c r="B283" s="834"/>
      <c r="C283" s="834"/>
      <c r="D283" s="834"/>
      <c r="E283" s="834"/>
      <c r="F283" s="834"/>
      <c r="G283" s="29"/>
      <c r="H283" s="29"/>
      <c r="I283" s="29"/>
      <c r="J283" s="11"/>
    </row>
    <row r="284" spans="1:10" s="32" customFormat="1">
      <c r="A284" s="11"/>
      <c r="B284" s="11"/>
      <c r="C284" s="11"/>
      <c r="D284" s="22"/>
      <c r="E284" s="11"/>
      <c r="F284" s="11"/>
      <c r="G284" s="11"/>
      <c r="H284" s="11"/>
      <c r="I284" s="11"/>
      <c r="J284" s="11"/>
    </row>
    <row r="285" spans="1:10" s="32" customFormat="1" ht="67.5" customHeight="1">
      <c r="A285" s="55" t="s">
        <v>0</v>
      </c>
      <c r="B285" s="56" t="s">
        <v>1</v>
      </c>
      <c r="C285" s="56" t="s">
        <v>2</v>
      </c>
      <c r="D285" s="56" t="s">
        <v>89</v>
      </c>
      <c r="E285" s="56" t="s">
        <v>4</v>
      </c>
      <c r="F285" s="56" t="s">
        <v>5</v>
      </c>
      <c r="G285" s="56" t="s">
        <v>6</v>
      </c>
      <c r="H285" s="56" t="s">
        <v>7</v>
      </c>
      <c r="I285" s="56" t="s">
        <v>8</v>
      </c>
      <c r="J285" s="11"/>
    </row>
    <row r="286" spans="1:10" s="32" customFormat="1">
      <c r="A286" s="57">
        <v>1</v>
      </c>
      <c r="B286" s="58">
        <v>2</v>
      </c>
      <c r="C286" s="59">
        <v>3</v>
      </c>
      <c r="D286" s="58">
        <v>4</v>
      </c>
      <c r="E286" s="59">
        <v>5</v>
      </c>
      <c r="F286" s="59">
        <v>6</v>
      </c>
      <c r="G286" s="59">
        <v>7</v>
      </c>
      <c r="H286" s="59">
        <v>8</v>
      </c>
      <c r="I286" s="59">
        <v>9</v>
      </c>
      <c r="J286" s="11"/>
    </row>
    <row r="287" spans="1:10" s="32" customFormat="1" ht="66" customHeight="1">
      <c r="A287" s="57" t="s">
        <v>237</v>
      </c>
      <c r="B287" s="169" t="s">
        <v>660</v>
      </c>
      <c r="C287" s="170" t="s">
        <v>738</v>
      </c>
      <c r="D287" s="64"/>
      <c r="E287" s="589"/>
      <c r="F287" s="589"/>
      <c r="G287" s="589"/>
      <c r="H287" s="589"/>
      <c r="I287" s="589"/>
      <c r="J287" s="11"/>
    </row>
    <row r="288" spans="1:10" s="32" customFormat="1" ht="15.75" customHeight="1">
      <c r="A288" s="57" t="s">
        <v>238</v>
      </c>
      <c r="B288" s="120" t="s">
        <v>377</v>
      </c>
      <c r="C288" s="171"/>
      <c r="D288" s="58">
        <v>25000</v>
      </c>
      <c r="E288" s="589"/>
      <c r="F288" s="589"/>
      <c r="G288" s="589"/>
      <c r="H288" s="589"/>
      <c r="I288" s="589"/>
      <c r="J288" s="11"/>
    </row>
    <row r="289" spans="1:10" s="32" customFormat="1">
      <c r="A289" s="57" t="s">
        <v>239</v>
      </c>
      <c r="B289" s="120" t="s">
        <v>378</v>
      </c>
      <c r="C289" s="171"/>
      <c r="D289" s="58">
        <v>25000</v>
      </c>
      <c r="E289" s="589"/>
      <c r="F289" s="589"/>
      <c r="G289" s="589"/>
      <c r="H289" s="589"/>
      <c r="I289" s="589"/>
      <c r="J289" s="11"/>
    </row>
    <row r="290" spans="1:10" s="32" customFormat="1">
      <c r="A290" s="57" t="s">
        <v>1276</v>
      </c>
      <c r="B290" s="120" t="s">
        <v>379</v>
      </c>
      <c r="C290" s="171"/>
      <c r="D290" s="58">
        <v>25000</v>
      </c>
      <c r="E290" s="589"/>
      <c r="F290" s="589"/>
      <c r="G290" s="589"/>
      <c r="H290" s="589"/>
      <c r="I290" s="589"/>
      <c r="J290" s="11"/>
    </row>
    <row r="291" spans="1:10" s="32" customFormat="1">
      <c r="A291" s="57" t="s">
        <v>1277</v>
      </c>
      <c r="B291" s="120" t="s">
        <v>380</v>
      </c>
      <c r="C291" s="171"/>
      <c r="D291" s="58">
        <v>25000</v>
      </c>
      <c r="E291" s="589"/>
      <c r="F291" s="589"/>
      <c r="G291" s="589"/>
      <c r="H291" s="589"/>
      <c r="I291" s="589"/>
      <c r="J291" s="11"/>
    </row>
    <row r="292" spans="1:10" s="32" customFormat="1">
      <c r="A292" s="57" t="s">
        <v>1278</v>
      </c>
      <c r="B292" s="120" t="s">
        <v>381</v>
      </c>
      <c r="C292" s="171"/>
      <c r="D292" s="58">
        <v>25000</v>
      </c>
      <c r="E292" s="589"/>
      <c r="F292" s="589"/>
      <c r="G292" s="589"/>
      <c r="H292" s="589"/>
      <c r="I292" s="589"/>
      <c r="J292" s="11"/>
    </row>
    <row r="293" spans="1:10" s="32" customFormat="1" ht="15.75" customHeight="1">
      <c r="A293" s="57" t="s">
        <v>1279</v>
      </c>
      <c r="B293" s="120" t="s">
        <v>1415</v>
      </c>
      <c r="C293" s="171"/>
      <c r="D293" s="58">
        <v>25000</v>
      </c>
      <c r="E293" s="589"/>
      <c r="F293" s="589"/>
      <c r="G293" s="589"/>
      <c r="H293" s="589"/>
      <c r="I293" s="589"/>
      <c r="J293" s="11"/>
    </row>
    <row r="294" spans="1:10" s="32" customFormat="1" ht="40.5" customHeight="1">
      <c r="A294" s="57" t="s">
        <v>1280</v>
      </c>
      <c r="B294" s="172" t="s">
        <v>736</v>
      </c>
      <c r="C294" s="131" t="s">
        <v>737</v>
      </c>
      <c r="D294" s="58">
        <v>4000</v>
      </c>
      <c r="E294" s="589"/>
      <c r="F294" s="589"/>
      <c r="G294" s="589"/>
      <c r="H294" s="589"/>
      <c r="I294" s="589"/>
      <c r="J294" s="11"/>
    </row>
    <row r="295" spans="1:10" s="32" customFormat="1">
      <c r="A295" s="779" t="s">
        <v>1553</v>
      </c>
      <c r="B295" s="780"/>
      <c r="C295" s="780"/>
      <c r="D295" s="780"/>
      <c r="E295" s="780"/>
      <c r="F295" s="986"/>
      <c r="G295" s="588"/>
      <c r="H295" s="588"/>
      <c r="I295" s="588"/>
      <c r="J295" s="11"/>
    </row>
    <row r="296" spans="1:10" s="32" customFormat="1">
      <c r="A296" s="173"/>
      <c r="B296" s="173"/>
      <c r="C296" s="173"/>
      <c r="D296" s="174"/>
      <c r="E296" s="173"/>
      <c r="F296" s="173"/>
      <c r="G296" s="173"/>
      <c r="H296" s="173"/>
      <c r="I296" s="173"/>
      <c r="J296" s="11"/>
    </row>
    <row r="297" spans="1:10" s="32" customFormat="1" ht="33" customHeight="1">
      <c r="A297" s="722" t="s">
        <v>1281</v>
      </c>
      <c r="B297" s="722"/>
      <c r="C297" s="722"/>
      <c r="D297" s="722"/>
      <c r="E297" s="722"/>
      <c r="F297" s="722"/>
      <c r="G297" s="175"/>
      <c r="H297" s="175"/>
      <c r="I297" s="175"/>
      <c r="J297" s="11"/>
    </row>
    <row r="298" spans="1:10" s="32" customFormat="1" ht="32.25" customHeight="1">
      <c r="A298" s="971" t="s">
        <v>1620</v>
      </c>
      <c r="B298" s="971"/>
      <c r="C298" s="971"/>
      <c r="D298" s="971"/>
      <c r="E298" s="971"/>
      <c r="F298" s="971"/>
      <c r="G298" s="175"/>
      <c r="H298" s="176"/>
      <c r="I298" s="175"/>
      <c r="J298" s="3"/>
    </row>
    <row r="299" spans="1:10" s="32" customFormat="1" ht="75.75" customHeight="1">
      <c r="A299" s="177" t="s">
        <v>192</v>
      </c>
      <c r="B299" s="177" t="s">
        <v>1</v>
      </c>
      <c r="C299" s="177" t="s">
        <v>89</v>
      </c>
      <c r="D299" s="177" t="s">
        <v>4</v>
      </c>
      <c r="E299" s="177" t="s">
        <v>5</v>
      </c>
      <c r="F299" s="177" t="s">
        <v>6</v>
      </c>
      <c r="G299" s="177" t="s">
        <v>7</v>
      </c>
      <c r="H299" s="177" t="s">
        <v>8</v>
      </c>
      <c r="I299" s="177" t="s">
        <v>337</v>
      </c>
      <c r="J299" s="11"/>
    </row>
    <row r="300" spans="1:10" s="32" customFormat="1">
      <c r="A300" s="178">
        <v>1</v>
      </c>
      <c r="B300" s="178">
        <v>2</v>
      </c>
      <c r="C300" s="178">
        <v>3</v>
      </c>
      <c r="D300" s="179">
        <v>4</v>
      </c>
      <c r="E300" s="178">
        <v>5</v>
      </c>
      <c r="F300" s="178">
        <v>6</v>
      </c>
      <c r="G300" s="178">
        <v>7</v>
      </c>
      <c r="H300" s="178">
        <v>8</v>
      </c>
      <c r="I300" s="178">
        <v>9</v>
      </c>
      <c r="J300" s="11"/>
    </row>
    <row r="301" spans="1:10" s="32" customFormat="1" ht="47.25" customHeight="1">
      <c r="A301" s="178"/>
      <c r="B301" s="1138" t="s">
        <v>658</v>
      </c>
      <c r="C301" s="1139"/>
      <c r="D301" s="1139"/>
      <c r="E301" s="1139"/>
      <c r="F301" s="1139"/>
      <c r="G301" s="1139"/>
      <c r="H301" s="1139"/>
      <c r="I301" s="1140"/>
      <c r="J301" s="11"/>
    </row>
    <row r="302" spans="1:10" s="32" customFormat="1" ht="38.25">
      <c r="A302" s="180" t="s">
        <v>338</v>
      </c>
      <c r="B302" s="26" t="s">
        <v>1151</v>
      </c>
      <c r="C302" s="178">
        <v>4000</v>
      </c>
      <c r="D302" s="585"/>
      <c r="E302" s="586"/>
      <c r="F302" s="586"/>
      <c r="G302" s="586"/>
      <c r="H302" s="586"/>
      <c r="I302" s="586"/>
      <c r="J302" s="11"/>
    </row>
    <row r="303" spans="1:10" s="32" customFormat="1" ht="51">
      <c r="A303" s="180" t="s">
        <v>339</v>
      </c>
      <c r="B303" s="181" t="s">
        <v>991</v>
      </c>
      <c r="C303" s="178"/>
      <c r="D303" s="585"/>
      <c r="E303" s="586"/>
      <c r="F303" s="586"/>
      <c r="G303" s="586"/>
      <c r="H303" s="586"/>
      <c r="I303" s="586"/>
      <c r="J303" s="11"/>
    </row>
    <row r="304" spans="1:10" s="32" customFormat="1">
      <c r="A304" s="180" t="s">
        <v>340</v>
      </c>
      <c r="B304" s="26" t="s">
        <v>341</v>
      </c>
      <c r="C304" s="178">
        <v>12800</v>
      </c>
      <c r="D304" s="585"/>
      <c r="E304" s="586"/>
      <c r="F304" s="586"/>
      <c r="G304" s="586"/>
      <c r="H304" s="586"/>
      <c r="I304" s="586"/>
      <c r="J304" s="11"/>
    </row>
    <row r="305" spans="1:10" s="32" customFormat="1" ht="51">
      <c r="A305" s="180" t="s">
        <v>342</v>
      </c>
      <c r="B305" s="181" t="s">
        <v>991</v>
      </c>
      <c r="C305" s="178"/>
      <c r="D305" s="585"/>
      <c r="E305" s="586"/>
      <c r="F305" s="586"/>
      <c r="G305" s="586"/>
      <c r="H305" s="586"/>
      <c r="I305" s="586"/>
      <c r="J305" s="11"/>
    </row>
    <row r="306" spans="1:10" s="32" customFormat="1" ht="44.25" customHeight="1">
      <c r="A306" s="180" t="s">
        <v>343</v>
      </c>
      <c r="B306" s="26" t="s">
        <v>1014</v>
      </c>
      <c r="C306" s="178">
        <v>400</v>
      </c>
      <c r="D306" s="585"/>
      <c r="E306" s="586"/>
      <c r="F306" s="586"/>
      <c r="G306" s="586"/>
      <c r="H306" s="586"/>
      <c r="I306" s="586"/>
      <c r="J306" s="11"/>
    </row>
    <row r="307" spans="1:10" s="32" customFormat="1" ht="51">
      <c r="A307" s="180" t="s">
        <v>344</v>
      </c>
      <c r="B307" s="181" t="s">
        <v>991</v>
      </c>
      <c r="C307" s="178"/>
      <c r="D307" s="585"/>
      <c r="E307" s="586"/>
      <c r="F307" s="586"/>
      <c r="G307" s="586"/>
      <c r="H307" s="586"/>
      <c r="I307" s="586"/>
      <c r="J307" s="11"/>
    </row>
    <row r="308" spans="1:10" s="32" customFormat="1" ht="25.5">
      <c r="A308" s="180" t="s">
        <v>345</v>
      </c>
      <c r="B308" s="26" t="s">
        <v>659</v>
      </c>
      <c r="C308" s="178">
        <v>40</v>
      </c>
      <c r="D308" s="585"/>
      <c r="E308" s="586"/>
      <c r="F308" s="586"/>
      <c r="G308" s="586"/>
      <c r="H308" s="586"/>
      <c r="I308" s="586"/>
      <c r="J308" s="11"/>
    </row>
    <row r="309" spans="1:10" s="32" customFormat="1" ht="51">
      <c r="A309" s="180" t="s">
        <v>346</v>
      </c>
      <c r="B309" s="181" t="s">
        <v>991</v>
      </c>
      <c r="C309" s="178"/>
      <c r="D309" s="585"/>
      <c r="E309" s="586"/>
      <c r="F309" s="586"/>
      <c r="G309" s="586"/>
      <c r="H309" s="586"/>
      <c r="I309" s="586"/>
      <c r="J309" s="11"/>
    </row>
    <row r="310" spans="1:10" s="32" customFormat="1" ht="91.5" customHeight="1">
      <c r="A310" s="180" t="s">
        <v>347</v>
      </c>
      <c r="B310" s="26" t="s">
        <v>1015</v>
      </c>
      <c r="C310" s="178">
        <v>18000</v>
      </c>
      <c r="D310" s="585"/>
      <c r="E310" s="586"/>
      <c r="F310" s="586"/>
      <c r="G310" s="586"/>
      <c r="H310" s="586"/>
      <c r="I310" s="586"/>
      <c r="J310" s="11"/>
    </row>
    <row r="311" spans="1:10" s="32" customFormat="1" ht="51">
      <c r="A311" s="180" t="s">
        <v>348</v>
      </c>
      <c r="B311" s="181" t="s">
        <v>991</v>
      </c>
      <c r="C311" s="178"/>
      <c r="D311" s="585"/>
      <c r="E311" s="586"/>
      <c r="F311" s="586"/>
      <c r="G311" s="586"/>
      <c r="H311" s="586"/>
      <c r="I311" s="586"/>
      <c r="J311" s="11"/>
    </row>
    <row r="312" spans="1:10" s="32" customFormat="1">
      <c r="A312" s="180" t="s">
        <v>349</v>
      </c>
      <c r="B312" s="26" t="s">
        <v>350</v>
      </c>
      <c r="C312" s="178">
        <v>18000</v>
      </c>
      <c r="D312" s="585"/>
      <c r="E312" s="586"/>
      <c r="F312" s="586"/>
      <c r="G312" s="586"/>
      <c r="H312" s="586"/>
      <c r="I312" s="586"/>
      <c r="J312" s="11"/>
    </row>
    <row r="313" spans="1:10" s="32" customFormat="1" ht="51">
      <c r="A313" s="180" t="s">
        <v>351</v>
      </c>
      <c r="B313" s="181" t="s">
        <v>991</v>
      </c>
      <c r="C313" s="178"/>
      <c r="D313" s="585"/>
      <c r="E313" s="586"/>
      <c r="F313" s="586"/>
      <c r="G313" s="586"/>
      <c r="H313" s="586"/>
      <c r="I313" s="586"/>
      <c r="J313" s="11"/>
    </row>
    <row r="314" spans="1:10" s="32" customFormat="1" ht="38.25">
      <c r="A314" s="180" t="s">
        <v>352</v>
      </c>
      <c r="B314" s="26" t="s">
        <v>353</v>
      </c>
      <c r="C314" s="178">
        <v>5000</v>
      </c>
      <c r="D314" s="585"/>
      <c r="E314" s="586"/>
      <c r="F314" s="586"/>
      <c r="G314" s="586"/>
      <c r="H314" s="586"/>
      <c r="I314" s="586"/>
      <c r="J314" s="11"/>
    </row>
    <row r="315" spans="1:10" s="32" customFormat="1" ht="51">
      <c r="A315" s="180" t="s">
        <v>354</v>
      </c>
      <c r="B315" s="181" t="s">
        <v>991</v>
      </c>
      <c r="C315" s="178"/>
      <c r="D315" s="585"/>
      <c r="E315" s="586"/>
      <c r="F315" s="586"/>
      <c r="G315" s="586"/>
      <c r="H315" s="586"/>
      <c r="I315" s="586"/>
      <c r="J315" s="11"/>
    </row>
    <row r="316" spans="1:10" s="32" customFormat="1" ht="105.75" customHeight="1">
      <c r="A316" s="180" t="s">
        <v>355</v>
      </c>
      <c r="B316" s="26" t="s">
        <v>1396</v>
      </c>
      <c r="C316" s="178">
        <v>700</v>
      </c>
      <c r="D316" s="585"/>
      <c r="E316" s="586"/>
      <c r="F316" s="586"/>
      <c r="G316" s="586"/>
      <c r="H316" s="586"/>
      <c r="I316" s="586"/>
      <c r="J316" s="11"/>
    </row>
    <row r="317" spans="1:10" s="32" customFormat="1" ht="25.5">
      <c r="A317" s="180" t="s">
        <v>356</v>
      </c>
      <c r="B317" s="182" t="s">
        <v>740</v>
      </c>
      <c r="C317" s="183"/>
      <c r="D317" s="585"/>
      <c r="E317" s="586"/>
      <c r="F317" s="586"/>
      <c r="G317" s="586"/>
      <c r="H317" s="586"/>
      <c r="I317" s="586"/>
      <c r="J317" s="11"/>
    </row>
    <row r="318" spans="1:10" s="32" customFormat="1" ht="51">
      <c r="A318" s="180" t="s">
        <v>739</v>
      </c>
      <c r="B318" s="181" t="s">
        <v>991</v>
      </c>
      <c r="C318" s="178"/>
      <c r="D318" s="585"/>
      <c r="E318" s="586"/>
      <c r="F318" s="586"/>
      <c r="G318" s="586"/>
      <c r="H318" s="586"/>
      <c r="I318" s="586"/>
      <c r="J318" s="11"/>
    </row>
    <row r="319" spans="1:10" s="32" customFormat="1">
      <c r="A319" s="180" t="s">
        <v>357</v>
      </c>
      <c r="B319" s="26" t="s">
        <v>358</v>
      </c>
      <c r="C319" s="178">
        <v>20</v>
      </c>
      <c r="D319" s="585"/>
      <c r="E319" s="586"/>
      <c r="F319" s="586"/>
      <c r="G319" s="586"/>
      <c r="H319" s="586"/>
      <c r="I319" s="586"/>
      <c r="J319" s="11"/>
    </row>
    <row r="320" spans="1:10" s="32" customFormat="1" ht="51">
      <c r="A320" s="180" t="s">
        <v>359</v>
      </c>
      <c r="B320" s="181" t="s">
        <v>991</v>
      </c>
      <c r="C320" s="178"/>
      <c r="D320" s="585"/>
      <c r="E320" s="586"/>
      <c r="F320" s="586"/>
      <c r="G320" s="586"/>
      <c r="H320" s="586"/>
      <c r="I320" s="586"/>
      <c r="J320" s="11"/>
    </row>
    <row r="321" spans="1:13" s="32" customFormat="1">
      <c r="A321" s="180" t="s">
        <v>360</v>
      </c>
      <c r="B321" s="26" t="s">
        <v>361</v>
      </c>
      <c r="C321" s="178">
        <v>20</v>
      </c>
      <c r="D321" s="585"/>
      <c r="E321" s="586"/>
      <c r="F321" s="586"/>
      <c r="G321" s="586"/>
      <c r="H321" s="586"/>
      <c r="I321" s="586"/>
      <c r="J321" s="11"/>
    </row>
    <row r="322" spans="1:13" s="32" customFormat="1" ht="53.25">
      <c r="A322" s="180" t="s">
        <v>362</v>
      </c>
      <c r="B322" s="181" t="s">
        <v>1284</v>
      </c>
      <c r="C322" s="178"/>
      <c r="D322" s="585"/>
      <c r="E322" s="586"/>
      <c r="F322" s="586"/>
      <c r="G322" s="586"/>
      <c r="H322" s="586"/>
      <c r="I322" s="586"/>
      <c r="J322" s="11"/>
    </row>
    <row r="323" spans="1:13" s="32" customFormat="1" ht="31.5" customHeight="1">
      <c r="A323" s="180" t="s">
        <v>1282</v>
      </c>
      <c r="B323" s="26" t="s">
        <v>363</v>
      </c>
      <c r="C323" s="178">
        <v>58980</v>
      </c>
      <c r="D323" s="585"/>
      <c r="E323" s="586"/>
      <c r="F323" s="586"/>
      <c r="G323" s="586"/>
      <c r="H323" s="586"/>
      <c r="I323" s="586"/>
      <c r="J323" s="11"/>
    </row>
    <row r="324" spans="1:13" s="32" customFormat="1" ht="53.25">
      <c r="A324" s="180" t="s">
        <v>1283</v>
      </c>
      <c r="B324" s="181" t="s">
        <v>1284</v>
      </c>
      <c r="C324" s="178"/>
      <c r="D324" s="585"/>
      <c r="E324" s="586"/>
      <c r="F324" s="586"/>
      <c r="G324" s="586"/>
      <c r="H324" s="586"/>
      <c r="I324" s="586"/>
      <c r="J324" s="11"/>
    </row>
    <row r="325" spans="1:13" s="32" customFormat="1">
      <c r="A325" s="1187" t="s">
        <v>1552</v>
      </c>
      <c r="B325" s="1188"/>
      <c r="C325" s="1188"/>
      <c r="D325" s="1188"/>
      <c r="E325" s="1188"/>
      <c r="F325" s="1188"/>
      <c r="G325" s="1128"/>
      <c r="H325" s="587"/>
      <c r="I325" s="587"/>
      <c r="J325" s="11"/>
    </row>
    <row r="326" spans="1:13" s="12" customFormat="1" ht="16.5" customHeight="1">
      <c r="A326" s="698" t="s">
        <v>91</v>
      </c>
      <c r="B326" s="698"/>
      <c r="C326" s="698"/>
      <c r="D326" s="698"/>
      <c r="E326" s="698"/>
      <c r="F326" s="698"/>
      <c r="G326" s="698"/>
      <c r="H326" s="698"/>
      <c r="I326" s="698"/>
      <c r="J326" s="11"/>
    </row>
    <row r="327" spans="1:13" s="12" customFormat="1" ht="16.5" customHeight="1">
      <c r="A327" s="697" t="s">
        <v>1422</v>
      </c>
      <c r="B327" s="697"/>
      <c r="C327" s="697"/>
      <c r="D327" s="697"/>
      <c r="E327" s="697"/>
      <c r="F327" s="697"/>
      <c r="G327" s="697"/>
      <c r="H327" s="697"/>
      <c r="I327" s="697"/>
      <c r="J327" s="11"/>
    </row>
    <row r="328" spans="1:13" s="12" customFormat="1" ht="16.5" customHeight="1">
      <c r="A328" s="697" t="s">
        <v>92</v>
      </c>
      <c r="B328" s="697"/>
      <c r="C328" s="697"/>
      <c r="D328" s="697"/>
      <c r="E328" s="697"/>
      <c r="F328" s="697"/>
      <c r="G328" s="697"/>
      <c r="H328" s="697"/>
      <c r="I328" s="697"/>
      <c r="J328" s="8"/>
      <c r="K328" s="8"/>
      <c r="L328" s="8"/>
    </row>
    <row r="329" spans="1:13" s="12" customFormat="1" ht="29.25" customHeight="1">
      <c r="A329" s="697" t="s">
        <v>1430</v>
      </c>
      <c r="B329" s="697"/>
      <c r="C329" s="697"/>
      <c r="D329" s="697"/>
      <c r="E329" s="697"/>
      <c r="F329" s="697"/>
      <c r="G329" s="697"/>
      <c r="H329" s="697"/>
      <c r="I329" s="697"/>
      <c r="J329" s="462"/>
      <c r="K329" s="462"/>
      <c r="L329" s="462"/>
    </row>
    <row r="330" spans="1:13" s="12" customFormat="1" ht="16.5" customHeight="1">
      <c r="A330" s="697" t="s">
        <v>979</v>
      </c>
      <c r="B330" s="697"/>
      <c r="C330" s="697"/>
      <c r="D330" s="697"/>
      <c r="E330" s="697"/>
      <c r="F330" s="697"/>
      <c r="G330" s="697"/>
      <c r="H330" s="697"/>
      <c r="I330" s="697"/>
      <c r="J330" s="462"/>
      <c r="K330" s="462"/>
      <c r="L330" s="462"/>
    </row>
    <row r="331" spans="1:13" s="12" customFormat="1" ht="15.75" customHeight="1">
      <c r="A331" s="697" t="s">
        <v>1423</v>
      </c>
      <c r="B331" s="697"/>
      <c r="C331" s="697"/>
      <c r="D331" s="697"/>
      <c r="E331" s="697"/>
      <c r="F331" s="697"/>
      <c r="G331" s="697"/>
      <c r="H331" s="697"/>
      <c r="I331" s="697"/>
      <c r="J331" s="8"/>
      <c r="K331" s="8"/>
      <c r="L331" s="8"/>
    </row>
    <row r="332" spans="1:13" s="13" customFormat="1" ht="15.75" customHeight="1">
      <c r="A332" s="695" t="s">
        <v>1490</v>
      </c>
      <c r="B332" s="695"/>
      <c r="C332" s="695"/>
      <c r="D332" s="695"/>
      <c r="E332" s="695"/>
      <c r="F332" s="695"/>
      <c r="G332" s="695"/>
      <c r="H332" s="695"/>
      <c r="I332" s="695"/>
      <c r="J332" s="206"/>
      <c r="K332" s="206"/>
      <c r="L332" s="206"/>
      <c r="M332" s="206"/>
    </row>
    <row r="333" spans="1:13" s="463" customFormat="1" ht="60.75" customHeight="1">
      <c r="A333" s="691" t="s">
        <v>1425</v>
      </c>
      <c r="B333" s="692"/>
      <c r="C333" s="692"/>
      <c r="D333" s="692"/>
      <c r="E333" s="692"/>
      <c r="F333" s="692"/>
      <c r="G333" s="692"/>
      <c r="H333" s="692"/>
      <c r="I333" s="692"/>
    </row>
    <row r="334" spans="1:13" s="463" customFormat="1" ht="60.75" customHeight="1">
      <c r="A334" s="693" t="s">
        <v>1494</v>
      </c>
      <c r="B334" s="694"/>
      <c r="C334" s="694"/>
      <c r="D334" s="694"/>
      <c r="E334" s="694"/>
      <c r="F334" s="694"/>
      <c r="G334" s="694"/>
      <c r="H334" s="694"/>
      <c r="I334" s="694"/>
    </row>
    <row r="335" spans="1:13" s="32" customFormat="1" ht="76.5" customHeight="1">
      <c r="A335" s="184" t="s">
        <v>93</v>
      </c>
      <c r="B335" s="799" t="s">
        <v>94</v>
      </c>
      <c r="C335" s="800"/>
      <c r="D335" s="799" t="s">
        <v>95</v>
      </c>
      <c r="E335" s="801"/>
      <c r="F335" s="800"/>
      <c r="G335" s="802" t="s">
        <v>1630</v>
      </c>
      <c r="H335" s="803"/>
      <c r="I335" s="804"/>
      <c r="J335" s="11"/>
    </row>
    <row r="336" spans="1:13" s="32" customFormat="1" ht="23.25" customHeight="1">
      <c r="A336" s="185" t="s">
        <v>338</v>
      </c>
      <c r="B336" s="716" t="s">
        <v>1434</v>
      </c>
      <c r="C336" s="717"/>
      <c r="D336" s="723" t="s">
        <v>1435</v>
      </c>
      <c r="E336" s="724"/>
      <c r="F336" s="725"/>
      <c r="G336" s="726"/>
      <c r="H336" s="727"/>
      <c r="I336" s="728"/>
      <c r="J336" s="11"/>
    </row>
    <row r="337" spans="1:18" s="32" customFormat="1" ht="158.25" customHeight="1">
      <c r="A337" s="185" t="s">
        <v>340</v>
      </c>
      <c r="B337" s="716" t="s">
        <v>364</v>
      </c>
      <c r="C337" s="717"/>
      <c r="D337" s="716" t="s">
        <v>1016</v>
      </c>
      <c r="E337" s="718"/>
      <c r="F337" s="717"/>
      <c r="G337" s="726"/>
      <c r="H337" s="727"/>
      <c r="I337" s="728"/>
      <c r="J337" s="11"/>
    </row>
    <row r="338" spans="1:18" s="32" customFormat="1" ht="174" customHeight="1">
      <c r="A338" s="185" t="s">
        <v>343</v>
      </c>
      <c r="B338" s="716" t="s">
        <v>365</v>
      </c>
      <c r="C338" s="717"/>
      <c r="D338" s="716" t="s">
        <v>1017</v>
      </c>
      <c r="E338" s="718"/>
      <c r="F338" s="717"/>
      <c r="G338" s="726"/>
      <c r="H338" s="727"/>
      <c r="I338" s="728"/>
      <c r="J338" s="11"/>
    </row>
    <row r="339" spans="1:18" s="32" customFormat="1" ht="42" customHeight="1">
      <c r="A339" s="185" t="s">
        <v>345</v>
      </c>
      <c r="B339" s="716" t="s">
        <v>1018</v>
      </c>
      <c r="C339" s="717"/>
      <c r="D339" s="716" t="s">
        <v>366</v>
      </c>
      <c r="E339" s="718"/>
      <c r="F339" s="717"/>
      <c r="G339" s="719"/>
      <c r="H339" s="720"/>
      <c r="I339" s="721"/>
      <c r="J339" s="11"/>
    </row>
    <row r="340" spans="1:18" s="32" customFormat="1" ht="15" customHeight="1">
      <c r="A340" s="185" t="s">
        <v>347</v>
      </c>
      <c r="B340" s="716" t="s">
        <v>367</v>
      </c>
      <c r="C340" s="717"/>
      <c r="D340" s="716" t="s">
        <v>368</v>
      </c>
      <c r="E340" s="718"/>
      <c r="F340" s="717"/>
      <c r="G340" s="726"/>
      <c r="H340" s="727"/>
      <c r="I340" s="728"/>
      <c r="J340" s="11"/>
    </row>
    <row r="341" spans="1:18" s="32" customFormat="1" ht="75" customHeight="1">
      <c r="A341" s="185" t="s">
        <v>349</v>
      </c>
      <c r="B341" s="716" t="s">
        <v>369</v>
      </c>
      <c r="C341" s="717"/>
      <c r="D341" s="716" t="s">
        <v>1019</v>
      </c>
      <c r="E341" s="718"/>
      <c r="F341" s="717"/>
      <c r="G341" s="719"/>
      <c r="H341" s="720"/>
      <c r="I341" s="721"/>
      <c r="J341" s="11"/>
    </row>
    <row r="342" spans="1:18" s="32" customFormat="1" ht="56.25" customHeight="1">
      <c r="A342" s="185" t="s">
        <v>352</v>
      </c>
      <c r="B342" s="716" t="s">
        <v>370</v>
      </c>
      <c r="C342" s="717"/>
      <c r="D342" s="716" t="s">
        <v>1020</v>
      </c>
      <c r="E342" s="718"/>
      <c r="F342" s="717"/>
      <c r="G342" s="719"/>
      <c r="H342" s="720"/>
      <c r="I342" s="721"/>
      <c r="J342" s="11"/>
    </row>
    <row r="343" spans="1:18" s="32" customFormat="1" ht="33" customHeight="1">
      <c r="A343" s="185" t="s">
        <v>355</v>
      </c>
      <c r="B343" s="716" t="s">
        <v>198</v>
      </c>
      <c r="C343" s="717"/>
      <c r="D343" s="716" t="s">
        <v>371</v>
      </c>
      <c r="E343" s="718"/>
      <c r="F343" s="717"/>
      <c r="G343" s="719"/>
      <c r="H343" s="720"/>
      <c r="I343" s="721"/>
      <c r="J343" s="11"/>
    </row>
    <row r="344" spans="1:18" s="32" customFormat="1" ht="33" customHeight="1">
      <c r="A344" s="185" t="s">
        <v>357</v>
      </c>
      <c r="B344" s="716" t="s">
        <v>372</v>
      </c>
      <c r="C344" s="717"/>
      <c r="D344" s="716" t="s">
        <v>373</v>
      </c>
      <c r="E344" s="718"/>
      <c r="F344" s="717"/>
      <c r="G344" s="719"/>
      <c r="H344" s="720"/>
      <c r="I344" s="721"/>
      <c r="J344" s="11"/>
    </row>
    <row r="345" spans="1:18" s="32" customFormat="1" ht="42" customHeight="1">
      <c r="A345" s="974">
        <v>11</v>
      </c>
      <c r="B345" s="976" t="s">
        <v>374</v>
      </c>
      <c r="C345" s="977"/>
      <c r="D345" s="716" t="s">
        <v>375</v>
      </c>
      <c r="E345" s="718"/>
      <c r="F345" s="717"/>
      <c r="G345" s="719"/>
      <c r="H345" s="720"/>
      <c r="I345" s="721"/>
      <c r="J345" s="11"/>
    </row>
    <row r="346" spans="1:18" s="32" customFormat="1" ht="31.5" customHeight="1">
      <c r="A346" s="975"/>
      <c r="B346" s="978"/>
      <c r="C346" s="979"/>
      <c r="D346" s="980" t="s">
        <v>376</v>
      </c>
      <c r="E346" s="981"/>
      <c r="F346" s="982"/>
      <c r="G346" s="719"/>
      <c r="H346" s="720"/>
      <c r="I346" s="721"/>
      <c r="J346" s="11"/>
    </row>
    <row r="347" spans="1:18" s="32" customFormat="1" ht="18.75">
      <c r="A347" s="164"/>
      <c r="B347" s="164"/>
      <c r="C347" s="164"/>
      <c r="D347" s="186"/>
      <c r="E347" s="164"/>
      <c r="F347" s="164"/>
      <c r="G347" s="164"/>
      <c r="H347" s="164"/>
      <c r="I347" s="164"/>
      <c r="J347" s="11"/>
    </row>
    <row r="348" spans="1:18" s="32" customFormat="1" ht="30" customHeight="1">
      <c r="A348" s="722" t="s">
        <v>1621</v>
      </c>
      <c r="B348" s="722"/>
      <c r="C348" s="722"/>
      <c r="D348" s="722"/>
      <c r="E348" s="722"/>
      <c r="F348" s="722"/>
      <c r="G348" s="175"/>
      <c r="H348" s="175"/>
      <c r="I348" s="175"/>
      <c r="J348" s="11"/>
    </row>
    <row r="349" spans="1:18" s="32" customFormat="1" ht="18.75" customHeight="1">
      <c r="A349" s="971" t="s">
        <v>1299</v>
      </c>
      <c r="B349" s="971"/>
      <c r="C349" s="971"/>
      <c r="D349" s="971"/>
      <c r="E349" s="971"/>
      <c r="F349" s="971"/>
      <c r="G349" s="187"/>
      <c r="H349" s="187"/>
      <c r="I349" s="187"/>
      <c r="J349" s="3"/>
      <c r="K349" s="3"/>
      <c r="L349" s="3"/>
      <c r="M349" s="3"/>
      <c r="N349" s="3"/>
      <c r="O349" s="3"/>
      <c r="P349" s="3"/>
      <c r="Q349" s="3"/>
      <c r="R349" s="3"/>
    </row>
    <row r="350" spans="1:18" s="32" customFormat="1" ht="72.75" customHeight="1">
      <c r="A350" s="188" t="s">
        <v>192</v>
      </c>
      <c r="B350" s="189" t="s">
        <v>1</v>
      </c>
      <c r="C350" s="189" t="s">
        <v>2</v>
      </c>
      <c r="D350" s="189" t="s">
        <v>89</v>
      </c>
      <c r="E350" s="189" t="s">
        <v>4</v>
      </c>
      <c r="F350" s="189" t="s">
        <v>5</v>
      </c>
      <c r="G350" s="189" t="s">
        <v>6</v>
      </c>
      <c r="H350" s="189" t="s">
        <v>7</v>
      </c>
      <c r="I350" s="189" t="s">
        <v>8</v>
      </c>
      <c r="J350" s="11"/>
      <c r="K350" s="3"/>
    </row>
    <row r="351" spans="1:18" s="32" customFormat="1">
      <c r="A351" s="60">
        <v>1</v>
      </c>
      <c r="B351" s="78">
        <v>2</v>
      </c>
      <c r="C351" s="190">
        <v>3</v>
      </c>
      <c r="D351" s="78">
        <v>4</v>
      </c>
      <c r="E351" s="190">
        <v>5</v>
      </c>
      <c r="F351" s="190">
        <v>6</v>
      </c>
      <c r="G351" s="190">
        <v>7</v>
      </c>
      <c r="H351" s="190">
        <v>8</v>
      </c>
      <c r="I351" s="190">
        <v>9</v>
      </c>
      <c r="J351" s="11"/>
    </row>
    <row r="352" spans="1:18" s="32" customFormat="1" ht="25.5">
      <c r="A352" s="60" t="s">
        <v>9</v>
      </c>
      <c r="B352" s="191" t="s">
        <v>382</v>
      </c>
      <c r="C352" s="192" t="s">
        <v>384</v>
      </c>
      <c r="D352" s="193">
        <v>1800</v>
      </c>
      <c r="E352" s="554"/>
      <c r="F352" s="554"/>
      <c r="G352" s="554"/>
      <c r="H352" s="554"/>
      <c r="I352" s="554"/>
      <c r="J352" s="11"/>
    </row>
    <row r="353" spans="1:13" s="32" customFormat="1" ht="53.25">
      <c r="A353" s="60" t="s">
        <v>127</v>
      </c>
      <c r="B353" s="195" t="s">
        <v>383</v>
      </c>
      <c r="C353" s="190"/>
      <c r="D353" s="193"/>
      <c r="E353" s="554"/>
      <c r="F353" s="554"/>
      <c r="G353" s="554"/>
      <c r="H353" s="554"/>
      <c r="I353" s="554"/>
      <c r="J353" s="11"/>
    </row>
    <row r="354" spans="1:13" s="32" customFormat="1" ht="25.5">
      <c r="A354" s="60" t="s">
        <v>10</v>
      </c>
      <c r="B354" s="191" t="s">
        <v>385</v>
      </c>
      <c r="C354" s="192" t="s">
        <v>386</v>
      </c>
      <c r="D354" s="193">
        <v>50</v>
      </c>
      <c r="E354" s="554"/>
      <c r="F354" s="554"/>
      <c r="G354" s="554"/>
      <c r="H354" s="554"/>
      <c r="I354" s="554"/>
      <c r="J354" s="11"/>
    </row>
    <row r="355" spans="1:13" s="32" customFormat="1" ht="53.25">
      <c r="A355" s="196" t="s">
        <v>130</v>
      </c>
      <c r="B355" s="197" t="s">
        <v>383</v>
      </c>
      <c r="C355" s="194"/>
      <c r="D355" s="193"/>
      <c r="E355" s="554"/>
      <c r="F355" s="554"/>
      <c r="G355" s="554"/>
      <c r="H355" s="554"/>
      <c r="I355" s="554"/>
      <c r="J355" s="11"/>
    </row>
    <row r="356" spans="1:13" s="32" customFormat="1" ht="92.25" customHeight="1">
      <c r="A356" s="196" t="s">
        <v>11</v>
      </c>
      <c r="B356" s="198" t="s">
        <v>387</v>
      </c>
      <c r="C356" s="199" t="s">
        <v>1025</v>
      </c>
      <c r="D356" s="193" t="s">
        <v>265</v>
      </c>
      <c r="E356" s="554"/>
      <c r="F356" s="554"/>
      <c r="G356" s="554"/>
      <c r="H356" s="554"/>
      <c r="I356" s="554"/>
      <c r="J356" s="11"/>
    </row>
    <row r="357" spans="1:13" s="32" customFormat="1" ht="53.25">
      <c r="A357" s="200" t="s">
        <v>132</v>
      </c>
      <c r="B357" s="195" t="s">
        <v>383</v>
      </c>
      <c r="C357" s="201"/>
      <c r="D357" s="193"/>
      <c r="E357" s="554"/>
      <c r="F357" s="554"/>
      <c r="G357" s="554"/>
      <c r="H357" s="554"/>
      <c r="I357" s="554"/>
      <c r="J357" s="11"/>
    </row>
    <row r="358" spans="1:13" s="32" customFormat="1">
      <c r="A358" s="1169" t="s">
        <v>1551</v>
      </c>
      <c r="B358" s="1170"/>
      <c r="C358" s="1170"/>
      <c r="D358" s="1170"/>
      <c r="E358" s="1170"/>
      <c r="F358" s="1170"/>
      <c r="G358" s="784"/>
      <c r="H358" s="202"/>
      <c r="I358" s="202"/>
      <c r="J358" s="11"/>
    </row>
    <row r="359" spans="1:13" s="12" customFormat="1" ht="16.5" customHeight="1">
      <c r="A359" s="698" t="s">
        <v>91</v>
      </c>
      <c r="B359" s="698"/>
      <c r="C359" s="698"/>
      <c r="D359" s="698"/>
      <c r="E359" s="698"/>
      <c r="F359" s="698"/>
      <c r="G359" s="698"/>
      <c r="H359" s="698"/>
      <c r="I359" s="698"/>
      <c r="J359" s="11"/>
    </row>
    <row r="360" spans="1:13" s="12" customFormat="1" ht="16.5" customHeight="1">
      <c r="A360" s="697" t="s">
        <v>1422</v>
      </c>
      <c r="B360" s="697"/>
      <c r="C360" s="697"/>
      <c r="D360" s="697"/>
      <c r="E360" s="697"/>
      <c r="F360" s="697"/>
      <c r="G360" s="697"/>
      <c r="H360" s="697"/>
      <c r="I360" s="697"/>
      <c r="J360" s="11"/>
    </row>
    <row r="361" spans="1:13" s="12" customFormat="1" ht="16.5" customHeight="1">
      <c r="A361" s="697" t="s">
        <v>92</v>
      </c>
      <c r="B361" s="697"/>
      <c r="C361" s="697"/>
      <c r="D361" s="697"/>
      <c r="E361" s="697"/>
      <c r="F361" s="697"/>
      <c r="G361" s="697"/>
      <c r="H361" s="697"/>
      <c r="I361" s="697"/>
      <c r="J361" s="8"/>
      <c r="K361" s="8"/>
      <c r="L361" s="8"/>
    </row>
    <row r="362" spans="1:13" s="12" customFormat="1" ht="29.25" customHeight="1">
      <c r="A362" s="697" t="s">
        <v>1430</v>
      </c>
      <c r="B362" s="697"/>
      <c r="C362" s="697"/>
      <c r="D362" s="697"/>
      <c r="E362" s="697"/>
      <c r="F362" s="697"/>
      <c r="G362" s="697"/>
      <c r="H362" s="697"/>
      <c r="I362" s="697"/>
      <c r="J362" s="462"/>
      <c r="K362" s="462"/>
      <c r="L362" s="462"/>
    </row>
    <row r="363" spans="1:13" s="12" customFormat="1" ht="16.5" customHeight="1">
      <c r="A363" s="697" t="s">
        <v>979</v>
      </c>
      <c r="B363" s="697"/>
      <c r="C363" s="697"/>
      <c r="D363" s="697"/>
      <c r="E363" s="697"/>
      <c r="F363" s="697"/>
      <c r="G363" s="697"/>
      <c r="H363" s="697"/>
      <c r="I363" s="697"/>
      <c r="J363" s="462"/>
      <c r="K363" s="462"/>
      <c r="L363" s="462"/>
    </row>
    <row r="364" spans="1:13" s="12" customFormat="1" ht="15.75" customHeight="1">
      <c r="A364" s="697" t="s">
        <v>1501</v>
      </c>
      <c r="B364" s="697"/>
      <c r="C364" s="697"/>
      <c r="D364" s="697"/>
      <c r="E364" s="697"/>
      <c r="F364" s="697"/>
      <c r="G364" s="697"/>
      <c r="H364" s="697"/>
      <c r="I364" s="697"/>
      <c r="J364" s="8"/>
      <c r="K364" s="8"/>
      <c r="L364" s="8"/>
    </row>
    <row r="365" spans="1:13" s="12" customFormat="1" ht="15.75" customHeight="1">
      <c r="A365" s="697" t="s">
        <v>1431</v>
      </c>
      <c r="B365" s="697"/>
      <c r="C365" s="697"/>
      <c r="D365" s="697"/>
      <c r="E365" s="697"/>
      <c r="F365" s="697"/>
      <c r="G365" s="697"/>
      <c r="H365" s="697"/>
      <c r="I365" s="697"/>
      <c r="J365" s="8"/>
      <c r="K365" s="739"/>
      <c r="L365" s="740"/>
      <c r="M365" s="740"/>
    </row>
    <row r="366" spans="1:13" s="13" customFormat="1" ht="15.75" customHeight="1">
      <c r="A366" s="695" t="s">
        <v>1622</v>
      </c>
      <c r="B366" s="695"/>
      <c r="C366" s="695"/>
      <c r="D366" s="695"/>
      <c r="E366" s="695"/>
      <c r="F366" s="695"/>
      <c r="G366" s="695"/>
      <c r="H366" s="695"/>
      <c r="I366" s="695"/>
      <c r="J366" s="206"/>
      <c r="K366" s="206"/>
      <c r="L366" s="206"/>
      <c r="M366" s="206"/>
    </row>
    <row r="367" spans="1:13" s="463" customFormat="1" ht="57.75" customHeight="1">
      <c r="A367" s="691" t="s">
        <v>1425</v>
      </c>
      <c r="B367" s="692"/>
      <c r="C367" s="692"/>
      <c r="D367" s="692"/>
      <c r="E367" s="692"/>
      <c r="F367" s="692"/>
      <c r="G367" s="692"/>
      <c r="H367" s="692"/>
      <c r="I367" s="692"/>
    </row>
    <row r="368" spans="1:13" s="463" customFormat="1" ht="54.75" customHeight="1">
      <c r="A368" s="691" t="s">
        <v>1494</v>
      </c>
      <c r="B368" s="692"/>
      <c r="C368" s="692"/>
      <c r="D368" s="692"/>
      <c r="E368" s="692"/>
      <c r="F368" s="692"/>
      <c r="G368" s="692"/>
      <c r="H368" s="692"/>
      <c r="I368" s="692"/>
    </row>
    <row r="369" spans="1:10" s="32" customFormat="1" ht="15" customHeight="1">
      <c r="A369" s="1090" t="s">
        <v>1021</v>
      </c>
      <c r="B369" s="1090"/>
      <c r="C369" s="1090"/>
      <c r="D369" s="1090"/>
      <c r="E369" s="1090"/>
      <c r="F369" s="1090"/>
      <c r="G369" s="152"/>
      <c r="H369" s="152"/>
      <c r="I369" s="153"/>
      <c r="J369" s="11"/>
    </row>
    <row r="370" spans="1:10" s="32" customFormat="1" ht="79.5" customHeight="1">
      <c r="A370" s="259" t="s">
        <v>93</v>
      </c>
      <c r="B370" s="802" t="s">
        <v>94</v>
      </c>
      <c r="C370" s="804"/>
      <c r="D370" s="802" t="s">
        <v>95</v>
      </c>
      <c r="E370" s="803"/>
      <c r="F370" s="804"/>
      <c r="G370" s="802" t="s">
        <v>1630</v>
      </c>
      <c r="H370" s="803"/>
      <c r="I370" s="804"/>
      <c r="J370" s="11"/>
    </row>
    <row r="371" spans="1:10" s="32" customFormat="1" ht="31.5" customHeight="1">
      <c r="A371" s="57" t="s">
        <v>9</v>
      </c>
      <c r="B371" s="699" t="s">
        <v>1437</v>
      </c>
      <c r="C371" s="700"/>
      <c r="D371" s="1104" t="s">
        <v>1436</v>
      </c>
      <c r="E371" s="811"/>
      <c r="F371" s="812"/>
      <c r="G371" s="1105"/>
      <c r="H371" s="1106"/>
      <c r="I371" s="1107"/>
      <c r="J371" s="11"/>
    </row>
    <row r="372" spans="1:10" s="32" customFormat="1" ht="52.5" customHeight="1">
      <c r="A372" s="57" t="s">
        <v>10</v>
      </c>
      <c r="B372" s="699" t="s">
        <v>388</v>
      </c>
      <c r="C372" s="700"/>
      <c r="D372" s="699" t="s">
        <v>389</v>
      </c>
      <c r="E372" s="704"/>
      <c r="F372" s="700"/>
      <c r="G372" s="1105"/>
      <c r="H372" s="1106"/>
      <c r="I372" s="1107"/>
      <c r="J372" s="11"/>
    </row>
    <row r="373" spans="1:10" s="32" customFormat="1" ht="31.5" customHeight="1">
      <c r="A373" s="57" t="s">
        <v>11</v>
      </c>
      <c r="B373" s="708" t="s">
        <v>390</v>
      </c>
      <c r="C373" s="709"/>
      <c r="D373" s="699" t="s">
        <v>391</v>
      </c>
      <c r="E373" s="704"/>
      <c r="F373" s="700"/>
      <c r="G373" s="1105"/>
      <c r="H373" s="1106"/>
      <c r="I373" s="1107"/>
      <c r="J373" s="11"/>
    </row>
    <row r="374" spans="1:10" s="32" customFormat="1" ht="16.5" customHeight="1">
      <c r="A374" s="57" t="s">
        <v>12</v>
      </c>
      <c r="B374" s="708" t="s">
        <v>392</v>
      </c>
      <c r="C374" s="709"/>
      <c r="D374" s="699" t="s">
        <v>1022</v>
      </c>
      <c r="E374" s="704"/>
      <c r="F374" s="700"/>
      <c r="G374" s="1105"/>
      <c r="H374" s="1106"/>
      <c r="I374" s="1107"/>
      <c r="J374" s="3"/>
    </row>
    <row r="375" spans="1:10" s="32" customFormat="1" ht="21.75" customHeight="1">
      <c r="A375" s="57" t="s">
        <v>13</v>
      </c>
      <c r="B375" s="699" t="s">
        <v>393</v>
      </c>
      <c r="C375" s="700"/>
      <c r="D375" s="699" t="s">
        <v>394</v>
      </c>
      <c r="E375" s="704"/>
      <c r="F375" s="700"/>
      <c r="G375" s="1105"/>
      <c r="H375" s="1106"/>
      <c r="I375" s="1107"/>
      <c r="J375" s="11"/>
    </row>
    <row r="376" spans="1:10" s="32" customFormat="1" ht="16.5" customHeight="1">
      <c r="A376" s="57" t="s">
        <v>14</v>
      </c>
      <c r="B376" s="708" t="s">
        <v>395</v>
      </c>
      <c r="C376" s="709"/>
      <c r="D376" s="699" t="s">
        <v>396</v>
      </c>
      <c r="E376" s="704"/>
      <c r="F376" s="700"/>
      <c r="G376" s="1105"/>
      <c r="H376" s="1106"/>
      <c r="I376" s="1107"/>
      <c r="J376" s="11"/>
    </row>
    <row r="377" spans="1:10" s="32" customFormat="1" ht="18.75" customHeight="1">
      <c r="A377" s="203" t="s">
        <v>15</v>
      </c>
      <c r="B377" s="748" t="s">
        <v>397</v>
      </c>
      <c r="C377" s="749"/>
      <c r="D377" s="716" t="s">
        <v>661</v>
      </c>
      <c r="E377" s="718"/>
      <c r="F377" s="717"/>
      <c r="G377" s="750"/>
      <c r="H377" s="751"/>
      <c r="I377" s="752"/>
      <c r="J377" s="11"/>
    </row>
    <row r="378" spans="1:10" s="32" customFormat="1">
      <c r="A378" s="203" t="s">
        <v>17</v>
      </c>
      <c r="B378" s="748" t="s">
        <v>398</v>
      </c>
      <c r="C378" s="749"/>
      <c r="D378" s="748" t="s">
        <v>96</v>
      </c>
      <c r="E378" s="987"/>
      <c r="F378" s="749"/>
      <c r="G378" s="750"/>
      <c r="H378" s="751"/>
      <c r="I378" s="752"/>
      <c r="J378" s="11"/>
    </row>
    <row r="379" spans="1:10" s="32" customFormat="1">
      <c r="A379" s="203" t="s">
        <v>18</v>
      </c>
      <c r="B379" s="748" t="s">
        <v>399</v>
      </c>
      <c r="C379" s="749"/>
      <c r="D379" s="748" t="s">
        <v>96</v>
      </c>
      <c r="E379" s="987"/>
      <c r="F379" s="749"/>
      <c r="G379" s="750"/>
      <c r="H379" s="751"/>
      <c r="I379" s="752"/>
      <c r="J379" s="11"/>
    </row>
    <row r="380" spans="1:10" s="32" customFormat="1">
      <c r="A380" s="203" t="s">
        <v>19</v>
      </c>
      <c r="B380" s="748" t="s">
        <v>400</v>
      </c>
      <c r="C380" s="749"/>
      <c r="D380" s="748" t="s">
        <v>96</v>
      </c>
      <c r="E380" s="987"/>
      <c r="F380" s="749"/>
      <c r="G380" s="750"/>
      <c r="H380" s="751"/>
      <c r="I380" s="752"/>
      <c r="J380" s="11"/>
    </row>
    <row r="381" spans="1:10" s="32" customFormat="1" ht="15" customHeight="1">
      <c r="A381" s="203" t="s">
        <v>20</v>
      </c>
      <c r="B381" s="716" t="s">
        <v>181</v>
      </c>
      <c r="C381" s="717"/>
      <c r="D381" s="716" t="s">
        <v>733</v>
      </c>
      <c r="E381" s="718"/>
      <c r="F381" s="717"/>
      <c r="G381" s="750"/>
      <c r="H381" s="751"/>
      <c r="I381" s="752"/>
      <c r="J381" s="11"/>
    </row>
    <row r="382" spans="1:10" s="32" customFormat="1" ht="15" customHeight="1">
      <c r="A382" s="203" t="s">
        <v>22</v>
      </c>
      <c r="B382" s="716" t="s">
        <v>401</v>
      </c>
      <c r="C382" s="717"/>
      <c r="D382" s="748" t="s">
        <v>96</v>
      </c>
      <c r="E382" s="987"/>
      <c r="F382" s="749"/>
      <c r="G382" s="750"/>
      <c r="H382" s="751"/>
      <c r="I382" s="752"/>
      <c r="J382" s="11"/>
    </row>
    <row r="383" spans="1:10" s="32" customFormat="1" ht="15.75" customHeight="1">
      <c r="A383" s="203" t="s">
        <v>23</v>
      </c>
      <c r="B383" s="716" t="s">
        <v>402</v>
      </c>
      <c r="C383" s="717"/>
      <c r="D383" s="716" t="s">
        <v>403</v>
      </c>
      <c r="E383" s="718"/>
      <c r="F383" s="717"/>
      <c r="G383" s="750"/>
      <c r="H383" s="751"/>
      <c r="I383" s="752"/>
      <c r="J383" s="11"/>
    </row>
    <row r="384" spans="1:10" s="32" customFormat="1">
      <c r="A384" s="203" t="s">
        <v>26</v>
      </c>
      <c r="B384" s="748" t="s">
        <v>404</v>
      </c>
      <c r="C384" s="749"/>
      <c r="D384" s="716" t="s">
        <v>96</v>
      </c>
      <c r="E384" s="718"/>
      <c r="F384" s="717"/>
      <c r="G384" s="750"/>
      <c r="H384" s="751"/>
      <c r="I384" s="752"/>
      <c r="J384" s="11"/>
    </row>
    <row r="385" spans="1:14" s="32" customFormat="1" ht="28.5" customHeight="1">
      <c r="A385" s="203" t="s">
        <v>27</v>
      </c>
      <c r="B385" s="716" t="s">
        <v>405</v>
      </c>
      <c r="C385" s="717"/>
      <c r="D385" s="716" t="s">
        <v>406</v>
      </c>
      <c r="E385" s="718"/>
      <c r="F385" s="717"/>
      <c r="G385" s="750"/>
      <c r="H385" s="751"/>
      <c r="I385" s="752"/>
      <c r="J385" s="11"/>
    </row>
    <row r="386" spans="1:14" s="32" customFormat="1" ht="30" customHeight="1">
      <c r="A386" s="203" t="s">
        <v>30</v>
      </c>
      <c r="B386" s="748" t="s">
        <v>407</v>
      </c>
      <c r="C386" s="749"/>
      <c r="D386" s="716" t="s">
        <v>408</v>
      </c>
      <c r="E386" s="718"/>
      <c r="F386" s="717"/>
      <c r="G386" s="750"/>
      <c r="H386" s="751"/>
      <c r="I386" s="752"/>
      <c r="J386" s="11"/>
    </row>
    <row r="387" spans="1:14" s="32" customFormat="1" ht="27.75" customHeight="1">
      <c r="A387" s="203" t="s">
        <v>31</v>
      </c>
      <c r="B387" s="716" t="s">
        <v>409</v>
      </c>
      <c r="C387" s="717"/>
      <c r="D387" s="716" t="s">
        <v>96</v>
      </c>
      <c r="E387" s="718"/>
      <c r="F387" s="717"/>
      <c r="G387" s="750"/>
      <c r="H387" s="751"/>
      <c r="I387" s="752"/>
      <c r="J387" s="11"/>
    </row>
    <row r="388" spans="1:14" s="32" customFormat="1">
      <c r="A388" s="203" t="s">
        <v>33</v>
      </c>
      <c r="B388" s="748" t="s">
        <v>410</v>
      </c>
      <c r="C388" s="749"/>
      <c r="D388" s="716" t="s">
        <v>96</v>
      </c>
      <c r="E388" s="718"/>
      <c r="F388" s="717"/>
      <c r="G388" s="750"/>
      <c r="H388" s="751"/>
      <c r="I388" s="752"/>
      <c r="J388" s="11"/>
    </row>
    <row r="389" spans="1:14" s="32" customFormat="1" ht="15" customHeight="1">
      <c r="A389" s="203" t="s">
        <v>34</v>
      </c>
      <c r="B389" s="716" t="s">
        <v>411</v>
      </c>
      <c r="C389" s="717"/>
      <c r="D389" s="716" t="s">
        <v>96</v>
      </c>
      <c r="E389" s="718"/>
      <c r="F389" s="717"/>
      <c r="G389" s="750"/>
      <c r="H389" s="751"/>
      <c r="I389" s="752"/>
      <c r="J389" s="11"/>
    </row>
    <row r="390" spans="1:14" s="32" customFormat="1" ht="42" customHeight="1">
      <c r="A390" s="203" t="s">
        <v>35</v>
      </c>
      <c r="B390" s="748" t="s">
        <v>412</v>
      </c>
      <c r="C390" s="749"/>
      <c r="D390" s="716" t="s">
        <v>413</v>
      </c>
      <c r="E390" s="718"/>
      <c r="F390" s="717"/>
      <c r="G390" s="750"/>
      <c r="H390" s="751"/>
      <c r="I390" s="752"/>
      <c r="J390" s="11"/>
    </row>
    <row r="391" spans="1:14" s="40" customFormat="1">
      <c r="A391" s="9"/>
      <c r="B391" s="206"/>
      <c r="C391" s="1"/>
      <c r="D391" s="4"/>
      <c r="E391" s="1"/>
      <c r="F391" s="1"/>
      <c r="G391" s="1"/>
      <c r="H391" s="1"/>
      <c r="I391" s="1"/>
      <c r="J391" s="11"/>
      <c r="K391" s="3"/>
      <c r="L391" s="3"/>
      <c r="M391" s="3"/>
      <c r="N391" s="3"/>
    </row>
    <row r="392" spans="1:14" customFormat="1" ht="30" customHeight="1">
      <c r="A392" s="722" t="s">
        <v>1285</v>
      </c>
      <c r="B392" s="722"/>
      <c r="C392" s="722"/>
      <c r="D392" s="722"/>
      <c r="E392" s="722"/>
      <c r="F392" s="722"/>
      <c r="G392" s="175"/>
      <c r="H392" s="175"/>
      <c r="I392" s="175"/>
      <c r="J392" s="11"/>
      <c r="K392" s="17"/>
      <c r="L392" s="17"/>
      <c r="M392" s="17"/>
      <c r="N392" s="17"/>
    </row>
    <row r="393" spans="1:14" customFormat="1" ht="14.25" customHeight="1">
      <c r="A393" s="722" t="s">
        <v>1300</v>
      </c>
      <c r="B393" s="722"/>
      <c r="C393" s="722"/>
      <c r="D393" s="722"/>
      <c r="E393" s="722"/>
      <c r="F393" s="722"/>
      <c r="G393" s="187"/>
      <c r="H393" s="187"/>
      <c r="I393" s="187"/>
      <c r="J393" s="464"/>
      <c r="K393" s="17"/>
      <c r="L393" s="17"/>
      <c r="M393" s="17"/>
      <c r="N393" s="17"/>
    </row>
    <row r="394" spans="1:14" customFormat="1" ht="14.25" customHeight="1">
      <c r="A394" s="25"/>
      <c r="B394" s="207"/>
      <c r="C394" s="6"/>
      <c r="D394" s="25"/>
      <c r="E394" s="6"/>
      <c r="F394" s="6"/>
      <c r="G394" s="1091"/>
      <c r="H394" s="1091"/>
      <c r="I394" s="1091"/>
      <c r="J394" s="464"/>
      <c r="K394" s="17"/>
      <c r="L394" s="17"/>
      <c r="M394" s="17"/>
      <c r="N394" s="17"/>
    </row>
    <row r="395" spans="1:14" customFormat="1" ht="16.5" customHeight="1">
      <c r="A395" s="1092" t="s">
        <v>1469</v>
      </c>
      <c r="B395" s="1092"/>
      <c r="C395" s="1092"/>
      <c r="D395" s="1092"/>
      <c r="E395" s="1092"/>
      <c r="F395" s="1092"/>
      <c r="G395" s="1092"/>
      <c r="H395" s="1092"/>
      <c r="I395" s="1092"/>
      <c r="J395" s="465"/>
      <c r="K395" s="17"/>
      <c r="L395" s="17"/>
      <c r="M395" s="17"/>
      <c r="N395" s="17"/>
    </row>
    <row r="396" spans="1:14" s="32" customFormat="1" ht="85.5" customHeight="1">
      <c r="A396" s="188" t="s">
        <v>192</v>
      </c>
      <c r="B396" s="189" t="s">
        <v>1</v>
      </c>
      <c r="C396" s="189" t="s">
        <v>2</v>
      </c>
      <c r="D396" s="189" t="s">
        <v>89</v>
      </c>
      <c r="E396" s="189" t="s">
        <v>4</v>
      </c>
      <c r="F396" s="189" t="s">
        <v>5</v>
      </c>
      <c r="G396" s="189" t="s">
        <v>6</v>
      </c>
      <c r="H396" s="189" t="s">
        <v>7</v>
      </c>
      <c r="I396" s="189" t="s">
        <v>8</v>
      </c>
      <c r="J396" s="11"/>
      <c r="K396" s="3"/>
    </row>
    <row r="397" spans="1:14" customFormat="1" ht="18.75" customHeight="1">
      <c r="A397" s="60"/>
      <c r="B397" s="1096" t="s">
        <v>1426</v>
      </c>
      <c r="C397" s="1097"/>
      <c r="D397" s="1097"/>
      <c r="E397" s="1097"/>
      <c r="F397" s="1097"/>
      <c r="G397" s="1097"/>
      <c r="H397" s="1097"/>
      <c r="I397" s="1098"/>
      <c r="J397" s="226"/>
      <c r="K397" s="17"/>
      <c r="L397" s="17"/>
      <c r="M397" s="17"/>
      <c r="N397" s="17"/>
    </row>
    <row r="398" spans="1:14" customFormat="1">
      <c r="A398" s="60">
        <v>1</v>
      </c>
      <c r="B398" s="78">
        <v>2</v>
      </c>
      <c r="C398" s="190">
        <v>3</v>
      </c>
      <c r="D398" s="78">
        <v>4</v>
      </c>
      <c r="E398" s="190">
        <v>5</v>
      </c>
      <c r="F398" s="190">
        <v>6</v>
      </c>
      <c r="G398" s="190">
        <v>7</v>
      </c>
      <c r="H398" s="190">
        <v>8</v>
      </c>
      <c r="I398" s="190">
        <v>9</v>
      </c>
      <c r="J398" s="466"/>
      <c r="K398" s="17"/>
      <c r="L398" s="17"/>
      <c r="M398" s="17"/>
      <c r="N398" s="17"/>
    </row>
    <row r="399" spans="1:14" customFormat="1" ht="38.25">
      <c r="A399" s="208" t="s">
        <v>338</v>
      </c>
      <c r="B399" s="191" t="s">
        <v>1023</v>
      </c>
      <c r="C399" s="192"/>
      <c r="D399" s="193">
        <v>20000</v>
      </c>
      <c r="E399" s="554"/>
      <c r="F399" s="554"/>
      <c r="G399" s="554"/>
      <c r="H399" s="554"/>
      <c r="I399" s="554"/>
      <c r="J399" s="466"/>
      <c r="K399" s="17"/>
      <c r="L399" s="17"/>
      <c r="M399" s="17"/>
      <c r="N399" s="17"/>
    </row>
    <row r="400" spans="1:14" s="32" customFormat="1" ht="53.25">
      <c r="A400" s="60" t="s">
        <v>127</v>
      </c>
      <c r="B400" s="195" t="s">
        <v>383</v>
      </c>
      <c r="C400" s="194"/>
      <c r="D400" s="193"/>
      <c r="E400" s="554"/>
      <c r="F400" s="554"/>
      <c r="G400" s="554"/>
      <c r="H400" s="554"/>
      <c r="I400" s="554"/>
      <c r="J400" s="11"/>
    </row>
    <row r="401" spans="1:14" customFormat="1" ht="105.75" customHeight="1">
      <c r="A401" s="209" t="s">
        <v>10</v>
      </c>
      <c r="B401" s="210" t="s">
        <v>387</v>
      </c>
      <c r="C401" s="192" t="s">
        <v>1024</v>
      </c>
      <c r="D401" s="193" t="s">
        <v>265</v>
      </c>
      <c r="E401" s="554"/>
      <c r="F401" s="554"/>
      <c r="G401" s="554"/>
      <c r="H401" s="558"/>
      <c r="I401" s="558"/>
      <c r="J401" s="466"/>
      <c r="K401" s="17"/>
      <c r="L401" s="17"/>
      <c r="M401" s="17"/>
      <c r="N401" s="17"/>
    </row>
    <row r="402" spans="1:14" s="32" customFormat="1" ht="53.25">
      <c r="A402" s="60" t="s">
        <v>130</v>
      </c>
      <c r="B402" s="195" t="s">
        <v>383</v>
      </c>
      <c r="C402" s="194"/>
      <c r="D402" s="193"/>
      <c r="E402" s="554"/>
      <c r="F402" s="554"/>
      <c r="G402" s="554"/>
      <c r="H402" s="554"/>
      <c r="I402" s="554"/>
      <c r="J402" s="11"/>
    </row>
    <row r="403" spans="1:14" s="32" customFormat="1">
      <c r="A403" s="1169" t="s">
        <v>1550</v>
      </c>
      <c r="B403" s="1170"/>
      <c r="C403" s="1170"/>
      <c r="D403" s="1170"/>
      <c r="E403" s="1170"/>
      <c r="F403" s="1170"/>
      <c r="G403" s="784"/>
      <c r="H403" s="202"/>
      <c r="I403" s="202"/>
      <c r="J403" s="11"/>
    </row>
    <row r="404" spans="1:14" s="12" customFormat="1" ht="16.5" customHeight="1">
      <c r="A404" s="698" t="s">
        <v>91</v>
      </c>
      <c r="B404" s="698"/>
      <c r="C404" s="698"/>
      <c r="D404" s="698"/>
      <c r="E404" s="698"/>
      <c r="F404" s="698"/>
      <c r="G404" s="698"/>
      <c r="H404" s="698"/>
      <c r="I404" s="698"/>
      <c r="J404" s="11"/>
    </row>
    <row r="405" spans="1:14" s="12" customFormat="1" ht="16.5" customHeight="1">
      <c r="A405" s="697" t="s">
        <v>1422</v>
      </c>
      <c r="B405" s="697"/>
      <c r="C405" s="697"/>
      <c r="D405" s="697"/>
      <c r="E405" s="697"/>
      <c r="F405" s="697"/>
      <c r="G405" s="697"/>
      <c r="H405" s="697"/>
      <c r="I405" s="697"/>
      <c r="J405" s="11"/>
    </row>
    <row r="406" spans="1:14" s="12" customFormat="1" ht="16.5" customHeight="1">
      <c r="A406" s="697" t="s">
        <v>92</v>
      </c>
      <c r="B406" s="697"/>
      <c r="C406" s="697"/>
      <c r="D406" s="697"/>
      <c r="E406" s="697"/>
      <c r="F406" s="697"/>
      <c r="G406" s="697"/>
      <c r="H406" s="697"/>
      <c r="I406" s="697"/>
      <c r="J406" s="8"/>
      <c r="K406" s="8"/>
      <c r="L406" s="8"/>
    </row>
    <row r="407" spans="1:14" s="12" customFormat="1" ht="29.25" customHeight="1">
      <c r="A407" s="697" t="s">
        <v>1430</v>
      </c>
      <c r="B407" s="697"/>
      <c r="C407" s="697"/>
      <c r="D407" s="697"/>
      <c r="E407" s="697"/>
      <c r="F407" s="697"/>
      <c r="G407" s="697"/>
      <c r="H407" s="697"/>
      <c r="I407" s="697"/>
      <c r="J407" s="462"/>
      <c r="K407" s="462"/>
      <c r="L407" s="462"/>
    </row>
    <row r="408" spans="1:14" s="12" customFormat="1" ht="16.5" customHeight="1">
      <c r="A408" s="697" t="s">
        <v>979</v>
      </c>
      <c r="B408" s="697"/>
      <c r="C408" s="697"/>
      <c r="D408" s="697"/>
      <c r="E408" s="697"/>
      <c r="F408" s="697"/>
      <c r="G408" s="697"/>
      <c r="H408" s="697"/>
      <c r="I408" s="697"/>
      <c r="J408" s="462"/>
      <c r="K408" s="462"/>
      <c r="L408" s="462"/>
    </row>
    <row r="409" spans="1:14" s="12" customFormat="1" ht="15.75" customHeight="1">
      <c r="A409" s="697" t="s">
        <v>1501</v>
      </c>
      <c r="B409" s="697"/>
      <c r="C409" s="697"/>
      <c r="D409" s="697"/>
      <c r="E409" s="697"/>
      <c r="F409" s="697"/>
      <c r="G409" s="697"/>
      <c r="H409" s="697"/>
      <c r="I409" s="697"/>
      <c r="J409" s="8"/>
      <c r="K409" s="8"/>
      <c r="L409" s="8"/>
    </row>
    <row r="410" spans="1:14" s="13" customFormat="1" ht="34.5" customHeight="1">
      <c r="A410" s="695" t="s">
        <v>1678</v>
      </c>
      <c r="B410" s="695"/>
      <c r="C410" s="695"/>
      <c r="D410" s="695"/>
      <c r="E410" s="695"/>
      <c r="F410" s="695"/>
      <c r="G410" s="695"/>
      <c r="H410" s="695"/>
      <c r="I410" s="695"/>
      <c r="J410" s="206"/>
      <c r="K410" s="206"/>
      <c r="L410" s="206"/>
      <c r="M410" s="206"/>
    </row>
    <row r="411" spans="1:14" s="463" customFormat="1" ht="54.75" customHeight="1">
      <c r="A411" s="691" t="s">
        <v>1425</v>
      </c>
      <c r="B411" s="692"/>
      <c r="C411" s="692"/>
      <c r="D411" s="692"/>
      <c r="E411" s="692"/>
      <c r="F411" s="692"/>
      <c r="G411" s="692"/>
      <c r="H411" s="692"/>
      <c r="I411" s="692"/>
    </row>
    <row r="412" spans="1:14" s="463" customFormat="1" ht="54.75" customHeight="1">
      <c r="A412" s="691" t="s">
        <v>1494</v>
      </c>
      <c r="B412" s="692"/>
      <c r="C412" s="692"/>
      <c r="D412" s="692"/>
      <c r="E412" s="692"/>
      <c r="F412" s="692"/>
      <c r="G412" s="692"/>
      <c r="H412" s="692"/>
      <c r="I412" s="692"/>
    </row>
    <row r="413" spans="1:14" customFormat="1" ht="12.75">
      <c r="A413" s="65"/>
      <c r="B413" s="66"/>
      <c r="C413" s="6"/>
      <c r="D413" s="25"/>
      <c r="E413" s="6"/>
      <c r="F413" s="6"/>
      <c r="G413" s="6"/>
      <c r="H413" s="6"/>
      <c r="I413" s="6"/>
      <c r="J413" s="467"/>
      <c r="K413" s="17"/>
      <c r="L413" s="17"/>
      <c r="M413" s="17"/>
      <c r="N413" s="17"/>
    </row>
    <row r="414" spans="1:14" s="32" customFormat="1" ht="77.25" customHeight="1">
      <c r="A414" s="184" t="s">
        <v>93</v>
      </c>
      <c r="B414" s="799" t="s">
        <v>94</v>
      </c>
      <c r="C414" s="800"/>
      <c r="D414" s="799" t="s">
        <v>95</v>
      </c>
      <c r="E414" s="801"/>
      <c r="F414" s="800"/>
      <c r="G414" s="802" t="s">
        <v>1630</v>
      </c>
      <c r="H414" s="803"/>
      <c r="I414" s="804"/>
      <c r="J414" s="11"/>
    </row>
    <row r="415" spans="1:14" customFormat="1" ht="54.75" customHeight="1">
      <c r="A415" s="57" t="s">
        <v>9</v>
      </c>
      <c r="B415" s="699" t="s">
        <v>1438</v>
      </c>
      <c r="C415" s="700"/>
      <c r="D415" s="1093"/>
      <c r="E415" s="1094"/>
      <c r="F415" s="1095"/>
      <c r="G415" s="705"/>
      <c r="H415" s="706"/>
      <c r="I415" s="707"/>
      <c r="J415" s="465"/>
      <c r="K415" s="17"/>
      <c r="L415" s="17"/>
      <c r="M415" s="17"/>
      <c r="N415" s="17"/>
    </row>
    <row r="416" spans="1:14" customFormat="1" ht="41.25" customHeight="1">
      <c r="A416" s="57" t="s">
        <v>10</v>
      </c>
      <c r="B416" s="699" t="s">
        <v>388</v>
      </c>
      <c r="C416" s="700"/>
      <c r="D416" s="699" t="s">
        <v>1026</v>
      </c>
      <c r="E416" s="704"/>
      <c r="F416" s="700"/>
      <c r="G416" s="705"/>
      <c r="H416" s="706"/>
      <c r="I416" s="707"/>
      <c r="J416" s="468"/>
      <c r="K416" s="17"/>
      <c r="L416" s="17"/>
      <c r="M416" s="17"/>
      <c r="N416" s="17"/>
    </row>
    <row r="417" spans="1:14" customFormat="1" ht="12.75">
      <c r="A417" s="57" t="s">
        <v>11</v>
      </c>
      <c r="B417" s="708" t="s">
        <v>1027</v>
      </c>
      <c r="C417" s="709"/>
      <c r="D417" s="699" t="s">
        <v>1028</v>
      </c>
      <c r="E417" s="704"/>
      <c r="F417" s="700"/>
      <c r="G417" s="705"/>
      <c r="H417" s="706"/>
      <c r="I417" s="707"/>
      <c r="J417" s="467"/>
      <c r="K417" s="17"/>
      <c r="L417" s="17"/>
      <c r="M417" s="17"/>
      <c r="N417" s="17"/>
    </row>
    <row r="418" spans="1:14" customFormat="1" ht="12.75">
      <c r="A418" s="57" t="s">
        <v>12</v>
      </c>
      <c r="B418" s="708" t="s">
        <v>1029</v>
      </c>
      <c r="C418" s="709"/>
      <c r="D418" s="699" t="s">
        <v>96</v>
      </c>
      <c r="E418" s="704"/>
      <c r="F418" s="700"/>
      <c r="G418" s="705"/>
      <c r="H418" s="706"/>
      <c r="I418" s="707"/>
      <c r="J418" s="469"/>
      <c r="K418" s="17"/>
      <c r="L418" s="17"/>
      <c r="M418" s="17"/>
      <c r="N418" s="17"/>
    </row>
    <row r="419" spans="1:14" customFormat="1" ht="25.5" customHeight="1">
      <c r="A419" s="57" t="s">
        <v>13</v>
      </c>
      <c r="B419" s="699" t="s">
        <v>1030</v>
      </c>
      <c r="C419" s="700"/>
      <c r="D419" s="699" t="s">
        <v>96</v>
      </c>
      <c r="E419" s="704"/>
      <c r="F419" s="700"/>
      <c r="G419" s="705"/>
      <c r="H419" s="706"/>
      <c r="I419" s="707"/>
      <c r="J419" s="470"/>
      <c r="K419" s="17"/>
      <c r="L419" s="17"/>
      <c r="M419" s="17"/>
      <c r="N419" s="17"/>
    </row>
    <row r="420" spans="1:14" customFormat="1" ht="42" customHeight="1">
      <c r="A420" s="57" t="s">
        <v>14</v>
      </c>
      <c r="B420" s="699" t="s">
        <v>1031</v>
      </c>
      <c r="C420" s="700"/>
      <c r="D420" s="699" t="s">
        <v>1032</v>
      </c>
      <c r="E420" s="704"/>
      <c r="F420" s="700"/>
      <c r="G420" s="705"/>
      <c r="H420" s="706"/>
      <c r="I420" s="707"/>
      <c r="J420" s="470"/>
      <c r="K420" s="17"/>
      <c r="L420" s="17"/>
      <c r="M420" s="17"/>
      <c r="N420" s="17"/>
    </row>
    <row r="421" spans="1:14" customFormat="1" ht="30" customHeight="1">
      <c r="A421" s="57" t="s">
        <v>15</v>
      </c>
      <c r="B421" s="708" t="s">
        <v>397</v>
      </c>
      <c r="C421" s="709"/>
      <c r="D421" s="699" t="s">
        <v>1049</v>
      </c>
      <c r="E421" s="704"/>
      <c r="F421" s="700"/>
      <c r="G421" s="705"/>
      <c r="H421" s="706"/>
      <c r="I421" s="707"/>
      <c r="J421" s="470"/>
      <c r="K421" s="17"/>
      <c r="L421" s="17"/>
      <c r="M421" s="17"/>
      <c r="N421" s="17"/>
    </row>
    <row r="422" spans="1:14" customFormat="1" ht="14.25" customHeight="1">
      <c r="A422" s="57" t="s">
        <v>17</v>
      </c>
      <c r="B422" s="699" t="s">
        <v>398</v>
      </c>
      <c r="C422" s="700"/>
      <c r="D422" s="708" t="s">
        <v>96</v>
      </c>
      <c r="E422" s="988"/>
      <c r="F422" s="709"/>
      <c r="G422" s="705"/>
      <c r="H422" s="706"/>
      <c r="I422" s="707"/>
      <c r="J422" s="471"/>
      <c r="K422" s="17"/>
      <c r="L422" s="17"/>
      <c r="M422" s="17"/>
      <c r="N422" s="17"/>
    </row>
    <row r="423" spans="1:14" customFormat="1">
      <c r="A423" s="57" t="s">
        <v>18</v>
      </c>
      <c r="B423" s="708" t="s">
        <v>399</v>
      </c>
      <c r="C423" s="709"/>
      <c r="D423" s="708" t="s">
        <v>96</v>
      </c>
      <c r="E423" s="988"/>
      <c r="F423" s="709"/>
      <c r="G423" s="705"/>
      <c r="H423" s="706"/>
      <c r="I423" s="707"/>
      <c r="J423" s="472"/>
      <c r="K423" s="17"/>
      <c r="L423" s="17"/>
      <c r="M423" s="17"/>
      <c r="N423" s="17"/>
    </row>
    <row r="424" spans="1:14" customFormat="1" ht="14.25" customHeight="1">
      <c r="A424" s="57" t="s">
        <v>19</v>
      </c>
      <c r="B424" s="708" t="s">
        <v>1033</v>
      </c>
      <c r="C424" s="709"/>
      <c r="D424" s="708" t="s">
        <v>96</v>
      </c>
      <c r="E424" s="988"/>
      <c r="F424" s="709"/>
      <c r="G424" s="705"/>
      <c r="H424" s="706"/>
      <c r="I424" s="707"/>
      <c r="J424" s="473"/>
      <c r="K424" s="17"/>
      <c r="L424" s="17"/>
      <c r="M424" s="17"/>
      <c r="N424" s="17"/>
    </row>
    <row r="425" spans="1:14" customFormat="1" ht="42.75" customHeight="1">
      <c r="A425" s="57" t="s">
        <v>20</v>
      </c>
      <c r="B425" s="699" t="s">
        <v>1034</v>
      </c>
      <c r="C425" s="700"/>
      <c r="D425" s="699" t="s">
        <v>1035</v>
      </c>
      <c r="E425" s="704"/>
      <c r="F425" s="700"/>
      <c r="G425" s="705"/>
      <c r="H425" s="706"/>
      <c r="I425" s="707"/>
      <c r="J425" s="474"/>
      <c r="K425" s="17"/>
      <c r="L425" s="17"/>
      <c r="M425" s="17"/>
      <c r="N425" s="17"/>
    </row>
    <row r="426" spans="1:14" customFormat="1" ht="55.5" customHeight="1">
      <c r="A426" s="57" t="s">
        <v>22</v>
      </c>
      <c r="B426" s="699" t="s">
        <v>1036</v>
      </c>
      <c r="C426" s="700"/>
      <c r="D426" s="699" t="s">
        <v>1037</v>
      </c>
      <c r="E426" s="704"/>
      <c r="F426" s="700"/>
      <c r="G426" s="705"/>
      <c r="H426" s="706"/>
      <c r="I426" s="707"/>
      <c r="J426" s="474"/>
      <c r="K426" s="17"/>
      <c r="L426" s="17"/>
      <c r="M426" s="17"/>
      <c r="N426" s="17"/>
    </row>
    <row r="427" spans="1:14" customFormat="1" ht="38.25" customHeight="1">
      <c r="A427" s="57" t="s">
        <v>23</v>
      </c>
      <c r="B427" s="699" t="s">
        <v>1038</v>
      </c>
      <c r="C427" s="700"/>
      <c r="D427" s="699" t="s">
        <v>1039</v>
      </c>
      <c r="E427" s="704"/>
      <c r="F427" s="700"/>
      <c r="G427" s="705"/>
      <c r="H427" s="706"/>
      <c r="I427" s="707"/>
      <c r="J427" s="474"/>
      <c r="K427" s="17"/>
      <c r="L427" s="17"/>
      <c r="M427" s="17"/>
      <c r="N427" s="17"/>
    </row>
    <row r="428" spans="1:14" customFormat="1" ht="41.25" customHeight="1">
      <c r="A428" s="57" t="s">
        <v>26</v>
      </c>
      <c r="B428" s="699" t="s">
        <v>1040</v>
      </c>
      <c r="C428" s="700"/>
      <c r="D428" s="699" t="s">
        <v>1041</v>
      </c>
      <c r="E428" s="704"/>
      <c r="F428" s="700"/>
      <c r="G428" s="705"/>
      <c r="H428" s="706"/>
      <c r="I428" s="707"/>
      <c r="J428" s="474"/>
      <c r="K428" s="17"/>
      <c r="L428" s="17"/>
      <c r="M428" s="17"/>
      <c r="N428" s="17"/>
    </row>
    <row r="429" spans="1:14" customFormat="1" ht="12.75" customHeight="1">
      <c r="A429" s="57" t="s">
        <v>27</v>
      </c>
      <c r="B429" s="708" t="s">
        <v>404</v>
      </c>
      <c r="C429" s="709"/>
      <c r="D429" s="699" t="s">
        <v>96</v>
      </c>
      <c r="E429" s="704"/>
      <c r="F429" s="700"/>
      <c r="G429" s="705"/>
      <c r="H429" s="706"/>
      <c r="I429" s="707"/>
      <c r="J429" s="474"/>
      <c r="K429" s="17"/>
      <c r="L429" s="17"/>
      <c r="M429" s="17"/>
      <c r="N429" s="17"/>
    </row>
    <row r="430" spans="1:14" customFormat="1" ht="12.75" customHeight="1">
      <c r="A430" s="57" t="s">
        <v>30</v>
      </c>
      <c r="B430" s="708" t="s">
        <v>1042</v>
      </c>
      <c r="C430" s="709"/>
      <c r="D430" s="699" t="s">
        <v>96</v>
      </c>
      <c r="E430" s="704"/>
      <c r="F430" s="700"/>
      <c r="G430" s="705"/>
      <c r="H430" s="706"/>
      <c r="I430" s="707"/>
      <c r="J430" s="474"/>
      <c r="K430" s="17"/>
      <c r="L430" s="17"/>
      <c r="M430" s="17"/>
      <c r="N430" s="17"/>
    </row>
    <row r="431" spans="1:14" customFormat="1" ht="12.75" customHeight="1">
      <c r="A431" s="57" t="s">
        <v>31</v>
      </c>
      <c r="B431" s="699" t="s">
        <v>1043</v>
      </c>
      <c r="C431" s="700"/>
      <c r="D431" s="699" t="s">
        <v>96</v>
      </c>
      <c r="E431" s="704"/>
      <c r="F431" s="700"/>
      <c r="G431" s="705"/>
      <c r="H431" s="706"/>
      <c r="I431" s="707"/>
      <c r="J431" s="474"/>
      <c r="K431" s="17"/>
      <c r="L431" s="17"/>
      <c r="M431" s="17"/>
      <c r="N431" s="17"/>
    </row>
    <row r="432" spans="1:14" customFormat="1" ht="12.75">
      <c r="A432" s="57" t="s">
        <v>33</v>
      </c>
      <c r="B432" s="708" t="s">
        <v>428</v>
      </c>
      <c r="C432" s="709"/>
      <c r="D432" s="699" t="s">
        <v>96</v>
      </c>
      <c r="E432" s="704"/>
      <c r="F432" s="700"/>
      <c r="G432" s="705"/>
      <c r="H432" s="706"/>
      <c r="I432" s="707"/>
      <c r="J432" s="474"/>
      <c r="K432" s="17"/>
      <c r="L432" s="17"/>
      <c r="M432" s="17"/>
      <c r="N432" s="17"/>
    </row>
    <row r="433" spans="1:26" customFormat="1" ht="29.25" customHeight="1">
      <c r="A433" s="57" t="s">
        <v>34</v>
      </c>
      <c r="B433" s="699" t="s">
        <v>405</v>
      </c>
      <c r="C433" s="700"/>
      <c r="D433" s="699" t="s">
        <v>1044</v>
      </c>
      <c r="E433" s="704"/>
      <c r="F433" s="700"/>
      <c r="G433" s="705"/>
      <c r="H433" s="706"/>
      <c r="I433" s="707"/>
      <c r="J433" s="474"/>
      <c r="K433" s="17"/>
      <c r="L433" s="17"/>
      <c r="M433" s="17"/>
      <c r="N433" s="17"/>
    </row>
    <row r="434" spans="1:26" customFormat="1" ht="25.5" customHeight="1">
      <c r="A434" s="57" t="s">
        <v>35</v>
      </c>
      <c r="B434" s="699" t="s">
        <v>1045</v>
      </c>
      <c r="C434" s="700"/>
      <c r="D434" s="699" t="s">
        <v>96</v>
      </c>
      <c r="E434" s="704"/>
      <c r="F434" s="700"/>
      <c r="G434" s="705"/>
      <c r="H434" s="706"/>
      <c r="I434" s="707"/>
      <c r="J434" s="474"/>
      <c r="K434" s="17"/>
      <c r="L434" s="17"/>
      <c r="M434" s="17"/>
      <c r="N434" s="17"/>
    </row>
    <row r="435" spans="1:26" customFormat="1" ht="25.5" customHeight="1">
      <c r="A435" s="57" t="s">
        <v>37</v>
      </c>
      <c r="B435" s="699" t="s">
        <v>1046</v>
      </c>
      <c r="C435" s="700"/>
      <c r="D435" s="699" t="s">
        <v>96</v>
      </c>
      <c r="E435" s="704"/>
      <c r="F435" s="700"/>
      <c r="G435" s="705"/>
      <c r="H435" s="706"/>
      <c r="I435" s="707"/>
      <c r="J435" s="474"/>
      <c r="K435" s="17"/>
      <c r="L435" s="17"/>
      <c r="M435" s="17"/>
      <c r="N435" s="17"/>
    </row>
    <row r="436" spans="1:26" customFormat="1" ht="15" customHeight="1">
      <c r="A436" s="211">
        <v>22</v>
      </c>
      <c r="B436" s="699" t="s">
        <v>410</v>
      </c>
      <c r="C436" s="700"/>
      <c r="D436" s="699" t="s">
        <v>96</v>
      </c>
      <c r="E436" s="704"/>
      <c r="F436" s="700"/>
      <c r="G436" s="701"/>
      <c r="H436" s="702"/>
      <c r="I436" s="703"/>
      <c r="J436" s="474"/>
      <c r="K436" s="17"/>
      <c r="L436" s="17"/>
      <c r="M436" s="17"/>
      <c r="N436" s="17"/>
    </row>
    <row r="437" spans="1:26" customFormat="1" ht="28.5" customHeight="1">
      <c r="A437" s="213">
        <v>23</v>
      </c>
      <c r="B437" s="699" t="s">
        <v>1047</v>
      </c>
      <c r="C437" s="700"/>
      <c r="D437" s="699" t="s">
        <v>96</v>
      </c>
      <c r="E437" s="704"/>
      <c r="F437" s="700"/>
      <c r="G437" s="705"/>
      <c r="H437" s="706"/>
      <c r="I437" s="707"/>
      <c r="J437" s="474"/>
      <c r="K437" s="17"/>
      <c r="L437" s="17"/>
      <c r="M437" s="17"/>
      <c r="N437" s="17"/>
    </row>
    <row r="438" spans="1:26" customFormat="1" ht="38.25" customHeight="1">
      <c r="A438" s="213">
        <v>24</v>
      </c>
      <c r="B438" s="708" t="s">
        <v>412</v>
      </c>
      <c r="C438" s="709"/>
      <c r="D438" s="710" t="s">
        <v>1048</v>
      </c>
      <c r="E438" s="711"/>
      <c r="F438" s="712"/>
      <c r="G438" s="705"/>
      <c r="H438" s="706"/>
      <c r="I438" s="707"/>
      <c r="J438" s="474"/>
      <c r="K438" s="17"/>
      <c r="L438" s="17"/>
      <c r="M438" s="17"/>
      <c r="N438" s="17"/>
    </row>
    <row r="439" spans="1:26" s="21" customFormat="1" ht="22.5" customHeight="1">
      <c r="A439" s="992" t="s">
        <v>1286</v>
      </c>
      <c r="B439" s="992"/>
      <c r="C439" s="992"/>
      <c r="D439" s="992"/>
      <c r="E439" s="992"/>
      <c r="F439" s="992"/>
      <c r="G439" s="992"/>
      <c r="H439" s="992"/>
      <c r="I439" s="992"/>
      <c r="J439" s="440"/>
      <c r="K439" s="440"/>
      <c r="L439" s="440"/>
      <c r="M439" s="440"/>
    </row>
    <row r="440" spans="1:26" s="21" customFormat="1" ht="15" customHeight="1">
      <c r="A440" s="993" t="s">
        <v>1301</v>
      </c>
      <c r="B440" s="993"/>
      <c r="C440" s="993"/>
      <c r="D440" s="993"/>
      <c r="E440" s="993"/>
      <c r="F440" s="993"/>
      <c r="G440" s="993"/>
      <c r="H440" s="993"/>
      <c r="I440" s="993"/>
      <c r="J440" s="343"/>
      <c r="K440" s="343"/>
      <c r="L440" s="343"/>
      <c r="M440" s="427"/>
    </row>
    <row r="441" spans="1:26" s="21" customFormat="1" ht="12">
      <c r="A441" s="993"/>
      <c r="B441" s="993"/>
      <c r="C441" s="993"/>
      <c r="D441" s="993"/>
      <c r="E441" s="993"/>
      <c r="F441" s="993"/>
      <c r="G441" s="993"/>
      <c r="H441" s="993"/>
      <c r="I441" s="993"/>
      <c r="J441" s="441"/>
      <c r="K441" s="441"/>
      <c r="L441" s="441"/>
      <c r="M441" s="441"/>
    </row>
    <row r="442" spans="1:26" s="13" customFormat="1" ht="89.25" customHeight="1">
      <c r="A442" s="214" t="s">
        <v>192</v>
      </c>
      <c r="B442" s="215" t="s">
        <v>1</v>
      </c>
      <c r="C442" s="136" t="s">
        <v>826</v>
      </c>
      <c r="D442" s="135" t="s">
        <v>841</v>
      </c>
      <c r="E442" s="136" t="s">
        <v>842</v>
      </c>
      <c r="F442" s="136" t="s">
        <v>5</v>
      </c>
      <c r="G442" s="487" t="s">
        <v>6</v>
      </c>
      <c r="H442" s="455" t="s">
        <v>7</v>
      </c>
      <c r="I442" s="455" t="s">
        <v>8</v>
      </c>
      <c r="J442" s="15"/>
      <c r="K442" s="15"/>
      <c r="L442" s="15"/>
      <c r="M442" s="15"/>
      <c r="N442" s="15"/>
      <c r="O442" s="15"/>
      <c r="P442" s="15"/>
      <c r="Q442" s="15"/>
      <c r="R442" s="15"/>
      <c r="S442" s="15"/>
      <c r="T442" s="15"/>
      <c r="U442" s="15"/>
      <c r="V442" s="15"/>
      <c r="W442" s="15"/>
      <c r="X442" s="15"/>
      <c r="Y442" s="15"/>
      <c r="Z442" s="15"/>
    </row>
    <row r="443" spans="1:26" s="13" customFormat="1" ht="15.6" customHeight="1">
      <c r="A443" s="216">
        <v>1</v>
      </c>
      <c r="B443" s="217">
        <v>2</v>
      </c>
      <c r="C443" s="218">
        <v>3</v>
      </c>
      <c r="D443" s="137">
        <v>4</v>
      </c>
      <c r="E443" s="140">
        <v>5</v>
      </c>
      <c r="F443" s="137">
        <v>6</v>
      </c>
      <c r="G443" s="433">
        <v>7</v>
      </c>
      <c r="H443" s="138">
        <v>8</v>
      </c>
      <c r="I443" s="138">
        <v>9</v>
      </c>
      <c r="J443" s="15"/>
      <c r="K443" s="15"/>
      <c r="L443" s="15"/>
      <c r="M443" s="15"/>
      <c r="N443" s="15"/>
      <c r="O443" s="15"/>
      <c r="P443" s="15"/>
      <c r="Q443" s="15"/>
      <c r="R443" s="15"/>
      <c r="S443" s="15"/>
      <c r="T443" s="15"/>
      <c r="U443" s="15"/>
      <c r="V443" s="15"/>
      <c r="W443" s="15"/>
      <c r="X443" s="15"/>
      <c r="Y443" s="15"/>
      <c r="Z443" s="15"/>
    </row>
    <row r="444" spans="1:26" s="20" customFormat="1" ht="51.75" customHeight="1">
      <c r="A444" s="219" t="s">
        <v>9</v>
      </c>
      <c r="B444" s="220" t="s">
        <v>1050</v>
      </c>
      <c r="C444" s="220" t="s">
        <v>1051</v>
      </c>
      <c r="D444" s="221">
        <v>1500</v>
      </c>
      <c r="E444" s="675"/>
      <c r="F444" s="675"/>
      <c r="G444" s="676"/>
      <c r="H444" s="677"/>
      <c r="I444" s="677"/>
    </row>
    <row r="445" spans="1:26" s="20" customFormat="1" ht="36">
      <c r="A445" s="216" t="s">
        <v>127</v>
      </c>
      <c r="B445" s="222" t="s">
        <v>828</v>
      </c>
      <c r="C445" s="223"/>
      <c r="D445" s="224"/>
      <c r="E445" s="675"/>
      <c r="F445" s="675"/>
      <c r="G445" s="676"/>
      <c r="H445" s="677"/>
      <c r="I445" s="677"/>
    </row>
    <row r="446" spans="1:26" s="23" customFormat="1" ht="14.25" customHeight="1">
      <c r="A446" s="1191" t="s">
        <v>1549</v>
      </c>
      <c r="B446" s="1192"/>
      <c r="C446" s="1192"/>
      <c r="D446" s="1192"/>
      <c r="E446" s="1192"/>
      <c r="F446" s="1192"/>
      <c r="G446" s="1193"/>
      <c r="H446" s="678"/>
      <c r="I446" s="679"/>
    </row>
    <row r="447" spans="1:26" s="12" customFormat="1" ht="16.5" customHeight="1">
      <c r="A447" s="698" t="s">
        <v>91</v>
      </c>
      <c r="B447" s="698"/>
      <c r="C447" s="698"/>
      <c r="D447" s="698"/>
      <c r="E447" s="698"/>
      <c r="F447" s="698"/>
      <c r="G447" s="698"/>
      <c r="H447" s="698"/>
      <c r="I447" s="698"/>
      <c r="J447" s="11"/>
    </row>
    <row r="448" spans="1:26" s="12" customFormat="1" ht="16.5" customHeight="1">
      <c r="A448" s="697" t="s">
        <v>1422</v>
      </c>
      <c r="B448" s="697"/>
      <c r="C448" s="697"/>
      <c r="D448" s="697"/>
      <c r="E448" s="697"/>
      <c r="F448" s="697"/>
      <c r="G448" s="697"/>
      <c r="H448" s="697"/>
      <c r="I448" s="697"/>
      <c r="J448" s="11"/>
    </row>
    <row r="449" spans="1:13" s="12" customFormat="1" ht="16.5" customHeight="1">
      <c r="A449" s="697" t="s">
        <v>92</v>
      </c>
      <c r="B449" s="697"/>
      <c r="C449" s="697"/>
      <c r="D449" s="697"/>
      <c r="E449" s="697"/>
      <c r="F449" s="697"/>
      <c r="G449" s="697"/>
      <c r="H449" s="697"/>
      <c r="I449" s="697"/>
      <c r="J449" s="8"/>
      <c r="K449" s="8"/>
      <c r="L449" s="8"/>
    </row>
    <row r="450" spans="1:13" s="12" customFormat="1" ht="29.25" customHeight="1">
      <c r="A450" s="697" t="s">
        <v>1430</v>
      </c>
      <c r="B450" s="697"/>
      <c r="C450" s="697"/>
      <c r="D450" s="697"/>
      <c r="E450" s="697"/>
      <c r="F450" s="697"/>
      <c r="G450" s="697"/>
      <c r="H450" s="697"/>
      <c r="I450" s="697"/>
      <c r="J450" s="462"/>
      <c r="K450" s="462"/>
      <c r="L450" s="462"/>
    </row>
    <row r="451" spans="1:13" s="12" customFormat="1" ht="16.5" customHeight="1">
      <c r="A451" s="697" t="s">
        <v>979</v>
      </c>
      <c r="B451" s="697"/>
      <c r="C451" s="697"/>
      <c r="D451" s="697"/>
      <c r="E451" s="697"/>
      <c r="F451" s="697"/>
      <c r="G451" s="697"/>
      <c r="H451" s="697"/>
      <c r="I451" s="697"/>
      <c r="J451" s="462"/>
      <c r="K451" s="462"/>
      <c r="L451" s="462"/>
    </row>
    <row r="452" spans="1:13" s="12" customFormat="1" ht="15.75" customHeight="1">
      <c r="A452" s="697" t="s">
        <v>1423</v>
      </c>
      <c r="B452" s="697"/>
      <c r="C452" s="697"/>
      <c r="D452" s="697"/>
      <c r="E452" s="697"/>
      <c r="F452" s="697"/>
      <c r="G452" s="697"/>
      <c r="H452" s="697"/>
      <c r="I452" s="697"/>
      <c r="J452" s="8"/>
      <c r="K452" s="8"/>
      <c r="L452" s="8"/>
    </row>
    <row r="453" spans="1:13" s="13" customFormat="1" ht="17.25" customHeight="1">
      <c r="A453" s="696" t="s">
        <v>1679</v>
      </c>
      <c r="B453" s="696"/>
      <c r="C453" s="696"/>
      <c r="D453" s="696"/>
      <c r="E453" s="696"/>
      <c r="F453" s="696"/>
      <c r="G453" s="696"/>
      <c r="H453" s="696"/>
      <c r="I453" s="696"/>
      <c r="J453" s="206"/>
      <c r="K453" s="206"/>
      <c r="L453" s="206"/>
      <c r="M453" s="206"/>
    </row>
    <row r="454" spans="1:13" s="32" customFormat="1" ht="93.75" customHeight="1">
      <c r="A454" s="184" t="s">
        <v>93</v>
      </c>
      <c r="B454" s="799" t="s">
        <v>94</v>
      </c>
      <c r="C454" s="800"/>
      <c r="D454" s="799" t="s">
        <v>95</v>
      </c>
      <c r="E454" s="801"/>
      <c r="F454" s="800"/>
      <c r="G454" s="802" t="s">
        <v>1630</v>
      </c>
      <c r="H454" s="803"/>
      <c r="I454" s="804"/>
      <c r="J454" s="11"/>
    </row>
    <row r="455" spans="1:13" s="32" customFormat="1" ht="29.25" customHeight="1">
      <c r="A455" s="203" t="s">
        <v>9</v>
      </c>
      <c r="B455" s="699" t="s">
        <v>1439</v>
      </c>
      <c r="C455" s="700"/>
      <c r="D455" s="989"/>
      <c r="E455" s="990"/>
      <c r="F455" s="991"/>
      <c r="G455" s="750"/>
      <c r="H455" s="751"/>
      <c r="I455" s="752"/>
      <c r="J455" s="11"/>
    </row>
    <row r="456" spans="1:13" s="32" customFormat="1" ht="18.75" customHeight="1">
      <c r="A456" s="203" t="s">
        <v>10</v>
      </c>
      <c r="B456" s="716" t="s">
        <v>388</v>
      </c>
      <c r="C456" s="717"/>
      <c r="D456" s="716" t="s">
        <v>1052</v>
      </c>
      <c r="E456" s="718"/>
      <c r="F456" s="717"/>
      <c r="G456" s="750"/>
      <c r="H456" s="751"/>
      <c r="I456" s="752"/>
      <c r="J456" s="11"/>
    </row>
    <row r="457" spans="1:13" s="32" customFormat="1" ht="19.5" customHeight="1">
      <c r="A457" s="203" t="s">
        <v>11</v>
      </c>
      <c r="B457" s="748" t="s">
        <v>1053</v>
      </c>
      <c r="C457" s="749"/>
      <c r="D457" s="716" t="s">
        <v>96</v>
      </c>
      <c r="E457" s="718"/>
      <c r="F457" s="717"/>
      <c r="G457" s="750"/>
      <c r="H457" s="751"/>
      <c r="I457" s="752"/>
      <c r="J457" s="11"/>
    </row>
    <row r="458" spans="1:13" s="32" customFormat="1" ht="15" customHeight="1">
      <c r="A458" s="203" t="s">
        <v>12</v>
      </c>
      <c r="B458" s="716" t="s">
        <v>181</v>
      </c>
      <c r="C458" s="717"/>
      <c r="D458" s="716" t="s">
        <v>1054</v>
      </c>
      <c r="E458" s="718"/>
      <c r="F458" s="717"/>
      <c r="G458" s="750"/>
      <c r="H458" s="751"/>
      <c r="I458" s="752"/>
      <c r="J458" s="11"/>
    </row>
    <row r="459" spans="1:13" s="32" customFormat="1" ht="24" customHeight="1">
      <c r="A459" s="203" t="s">
        <v>13</v>
      </c>
      <c r="B459" s="748" t="s">
        <v>1055</v>
      </c>
      <c r="C459" s="749"/>
      <c r="D459" s="716" t="s">
        <v>1022</v>
      </c>
      <c r="E459" s="718"/>
      <c r="F459" s="717"/>
      <c r="G459" s="750"/>
      <c r="H459" s="751"/>
      <c r="I459" s="752"/>
      <c r="J459" s="3"/>
    </row>
    <row r="460" spans="1:13" s="32" customFormat="1" ht="20.25" customHeight="1">
      <c r="A460" s="203" t="s">
        <v>14</v>
      </c>
      <c r="B460" s="716" t="s">
        <v>700</v>
      </c>
      <c r="C460" s="717"/>
      <c r="D460" s="716" t="s">
        <v>1056</v>
      </c>
      <c r="E460" s="718"/>
      <c r="F460" s="717"/>
      <c r="G460" s="750"/>
      <c r="H460" s="751"/>
      <c r="I460" s="752"/>
      <c r="J460" s="11"/>
    </row>
    <row r="461" spans="1:13" s="32" customFormat="1" ht="18.75" customHeight="1">
      <c r="A461" s="203" t="s">
        <v>15</v>
      </c>
      <c r="B461" s="748" t="s">
        <v>397</v>
      </c>
      <c r="C461" s="749"/>
      <c r="D461" s="716" t="s">
        <v>661</v>
      </c>
      <c r="E461" s="718"/>
      <c r="F461" s="717"/>
      <c r="G461" s="750"/>
      <c r="H461" s="751"/>
      <c r="I461" s="752"/>
      <c r="J461" s="11"/>
    </row>
    <row r="462" spans="1:13" s="30" customFormat="1" ht="16.5" customHeight="1">
      <c r="A462" s="10"/>
      <c r="B462" s="225"/>
      <c r="C462" s="225"/>
      <c r="D462" s="226"/>
      <c r="E462" s="226"/>
      <c r="F462" s="226"/>
      <c r="G462" s="227"/>
      <c r="H462" s="227"/>
      <c r="I462" s="227"/>
      <c r="J462" s="11"/>
    </row>
    <row r="463" spans="1:13" s="32" customFormat="1" ht="31.5" customHeight="1">
      <c r="A463" s="722" t="s">
        <v>1287</v>
      </c>
      <c r="B463" s="722"/>
      <c r="C463" s="722"/>
      <c r="D463" s="722"/>
      <c r="E463" s="722"/>
      <c r="F463" s="722"/>
      <c r="G463" s="175"/>
      <c r="H463" s="175"/>
      <c r="I463" s="175"/>
      <c r="J463" s="11"/>
    </row>
    <row r="464" spans="1:13" s="32" customFormat="1" ht="32.25" customHeight="1">
      <c r="A464" s="971" t="s">
        <v>1302</v>
      </c>
      <c r="B464" s="971"/>
      <c r="C464" s="971"/>
      <c r="D464" s="971"/>
      <c r="E464" s="971"/>
      <c r="F464" s="971"/>
      <c r="G464" s="187"/>
      <c r="H464" s="187"/>
      <c r="I464" s="187"/>
      <c r="J464" s="11"/>
    </row>
    <row r="465" spans="1:16" s="32" customFormat="1" ht="76.5" customHeight="1">
      <c r="A465" s="188" t="s">
        <v>192</v>
      </c>
      <c r="B465" s="189" t="s">
        <v>1</v>
      </c>
      <c r="C465" s="189" t="s">
        <v>2</v>
      </c>
      <c r="D465" s="189" t="s">
        <v>89</v>
      </c>
      <c r="E465" s="189" t="s">
        <v>4</v>
      </c>
      <c r="F465" s="189" t="s">
        <v>5</v>
      </c>
      <c r="G465" s="189" t="s">
        <v>6</v>
      </c>
      <c r="H465" s="189" t="s">
        <v>7</v>
      </c>
      <c r="I465" s="189" t="s">
        <v>8</v>
      </c>
      <c r="J465" s="11"/>
    </row>
    <row r="466" spans="1:16" s="32" customFormat="1">
      <c r="A466" s="60">
        <v>1</v>
      </c>
      <c r="B466" s="78">
        <v>2</v>
      </c>
      <c r="C466" s="190">
        <v>3</v>
      </c>
      <c r="D466" s="78">
        <v>4</v>
      </c>
      <c r="E466" s="190">
        <v>5</v>
      </c>
      <c r="F466" s="190">
        <v>6</v>
      </c>
      <c r="G466" s="190">
        <v>7</v>
      </c>
      <c r="H466" s="190">
        <v>8</v>
      </c>
      <c r="I466" s="190">
        <v>9</v>
      </c>
      <c r="J466" s="11"/>
    </row>
    <row r="467" spans="1:16" s="32" customFormat="1">
      <c r="A467" s="972" t="s">
        <v>414</v>
      </c>
      <c r="B467" s="973"/>
      <c r="C467" s="202"/>
      <c r="D467" s="78"/>
      <c r="E467" s="62"/>
      <c r="F467" s="62"/>
      <c r="G467" s="62"/>
      <c r="H467" s="62"/>
      <c r="I467" s="62"/>
      <c r="J467" s="11"/>
    </row>
    <row r="468" spans="1:16" s="32" customFormat="1" ht="63.75">
      <c r="A468" s="60" t="s">
        <v>338</v>
      </c>
      <c r="B468" s="228" t="s">
        <v>415</v>
      </c>
      <c r="C468" s="26" t="s">
        <v>662</v>
      </c>
      <c r="D468" s="193">
        <v>5280</v>
      </c>
      <c r="E468" s="559"/>
      <c r="F468" s="559"/>
      <c r="G468" s="559"/>
      <c r="H468" s="559"/>
      <c r="I468" s="559"/>
      <c r="J468" s="11"/>
    </row>
    <row r="469" spans="1:16" s="32" customFormat="1" ht="51">
      <c r="A469" s="60" t="s">
        <v>339</v>
      </c>
      <c r="B469" s="195" t="s">
        <v>416</v>
      </c>
      <c r="C469" s="195"/>
      <c r="D469" s="184"/>
      <c r="E469" s="559"/>
      <c r="F469" s="559"/>
      <c r="G469" s="559"/>
      <c r="H469" s="559"/>
      <c r="I469" s="559"/>
      <c r="J469" s="11"/>
    </row>
    <row r="470" spans="1:16" s="32" customFormat="1">
      <c r="A470" s="1189" t="s">
        <v>1548</v>
      </c>
      <c r="B470" s="1190"/>
      <c r="C470" s="1190"/>
      <c r="D470" s="1190"/>
      <c r="E470" s="1190"/>
      <c r="F470" s="1190"/>
      <c r="G470" s="784"/>
      <c r="H470" s="202"/>
      <c r="I470" s="202"/>
      <c r="J470" s="11"/>
      <c r="P470" s="32">
        <v>55000</v>
      </c>
    </row>
    <row r="471" spans="1:16" s="12" customFormat="1" ht="16.5" customHeight="1">
      <c r="A471" s="698" t="s">
        <v>91</v>
      </c>
      <c r="B471" s="698"/>
      <c r="C471" s="698"/>
      <c r="D471" s="698"/>
      <c r="E471" s="698"/>
      <c r="F471" s="698"/>
      <c r="G471" s="698"/>
      <c r="H471" s="698"/>
      <c r="I471" s="698"/>
      <c r="J471" s="11"/>
    </row>
    <row r="472" spans="1:16" s="12" customFormat="1" ht="16.5" customHeight="1">
      <c r="A472" s="697" t="s">
        <v>1422</v>
      </c>
      <c r="B472" s="697"/>
      <c r="C472" s="697"/>
      <c r="D472" s="697"/>
      <c r="E472" s="697"/>
      <c r="F472" s="697"/>
      <c r="G472" s="697"/>
      <c r="H472" s="697"/>
      <c r="I472" s="697"/>
      <c r="J472" s="11"/>
    </row>
    <row r="473" spans="1:16" s="12" customFormat="1" ht="16.5" customHeight="1">
      <c r="A473" s="697" t="s">
        <v>92</v>
      </c>
      <c r="B473" s="697"/>
      <c r="C473" s="697"/>
      <c r="D473" s="697"/>
      <c r="E473" s="697"/>
      <c r="F473" s="697"/>
      <c r="G473" s="697"/>
      <c r="H473" s="697"/>
      <c r="I473" s="697"/>
      <c r="J473" s="8"/>
      <c r="K473" s="8"/>
      <c r="L473" s="8"/>
    </row>
    <row r="474" spans="1:16" s="12" customFormat="1" ht="29.25" customHeight="1">
      <c r="A474" s="697" t="s">
        <v>1430</v>
      </c>
      <c r="B474" s="697"/>
      <c r="C474" s="697"/>
      <c r="D474" s="697"/>
      <c r="E474" s="697"/>
      <c r="F474" s="697"/>
      <c r="G474" s="697"/>
      <c r="H474" s="697"/>
      <c r="I474" s="697"/>
      <c r="J474" s="462"/>
      <c r="K474" s="462"/>
      <c r="L474" s="462"/>
    </row>
    <row r="475" spans="1:16" s="12" customFormat="1" ht="16.5" customHeight="1">
      <c r="A475" s="697" t="s">
        <v>979</v>
      </c>
      <c r="B475" s="697"/>
      <c r="C475" s="697"/>
      <c r="D475" s="697"/>
      <c r="E475" s="697"/>
      <c r="F475" s="697"/>
      <c r="G475" s="697"/>
      <c r="H475" s="697"/>
      <c r="I475" s="697"/>
      <c r="J475" s="462"/>
      <c r="K475" s="462"/>
      <c r="L475" s="462"/>
    </row>
    <row r="476" spans="1:16" s="12" customFormat="1" ht="15.75" customHeight="1">
      <c r="A476" s="697" t="s">
        <v>1501</v>
      </c>
      <c r="B476" s="697"/>
      <c r="C476" s="697"/>
      <c r="D476" s="697"/>
      <c r="E476" s="697"/>
      <c r="F476" s="697"/>
      <c r="G476" s="697"/>
      <c r="H476" s="697"/>
      <c r="I476" s="697"/>
      <c r="J476" s="8"/>
      <c r="K476" s="8"/>
      <c r="L476" s="8"/>
    </row>
    <row r="477" spans="1:16" s="13" customFormat="1" ht="34.5" customHeight="1">
      <c r="A477" s="695" t="s">
        <v>1680</v>
      </c>
      <c r="B477" s="695"/>
      <c r="C477" s="695"/>
      <c r="D477" s="695"/>
      <c r="E477" s="695"/>
      <c r="F477" s="695"/>
      <c r="G477" s="695"/>
      <c r="H477" s="695"/>
      <c r="I477" s="695"/>
      <c r="J477" s="206"/>
      <c r="K477" s="206"/>
      <c r="L477" s="206"/>
      <c r="M477" s="206"/>
    </row>
    <row r="478" spans="1:16" s="463" customFormat="1" ht="56.25" customHeight="1">
      <c r="A478" s="691" t="s">
        <v>1425</v>
      </c>
      <c r="B478" s="692"/>
      <c r="C478" s="692"/>
      <c r="D478" s="692"/>
      <c r="E478" s="692"/>
      <c r="F478" s="692"/>
      <c r="G478" s="692"/>
      <c r="H478" s="692"/>
      <c r="I478" s="692"/>
    </row>
    <row r="479" spans="1:16" s="463" customFormat="1" ht="51.75" customHeight="1">
      <c r="A479" s="693" t="s">
        <v>1494</v>
      </c>
      <c r="B479" s="694"/>
      <c r="C479" s="694"/>
      <c r="D479" s="694"/>
      <c r="E479" s="694"/>
      <c r="F479" s="694"/>
      <c r="G479" s="694"/>
      <c r="H479" s="694"/>
      <c r="I479" s="694"/>
    </row>
    <row r="480" spans="1:16" s="32" customFormat="1" ht="81" customHeight="1">
      <c r="A480" s="184" t="s">
        <v>93</v>
      </c>
      <c r="B480" s="799" t="s">
        <v>94</v>
      </c>
      <c r="C480" s="800"/>
      <c r="D480" s="799" t="s">
        <v>95</v>
      </c>
      <c r="E480" s="801"/>
      <c r="F480" s="800"/>
      <c r="G480" s="802" t="s">
        <v>1630</v>
      </c>
      <c r="H480" s="803"/>
      <c r="I480" s="804"/>
      <c r="J480" s="11"/>
    </row>
    <row r="481" spans="1:14" s="32" customFormat="1" ht="27.75" customHeight="1">
      <c r="A481" s="203" t="s">
        <v>9</v>
      </c>
      <c r="B481" s="963" t="s">
        <v>1058</v>
      </c>
      <c r="C481" s="964"/>
      <c r="D481" s="726"/>
      <c r="E481" s="727"/>
      <c r="F481" s="728"/>
      <c r="G481" s="965"/>
      <c r="H481" s="966"/>
      <c r="I481" s="967"/>
      <c r="J481" s="11"/>
    </row>
    <row r="482" spans="1:14" s="32" customFormat="1" ht="21" customHeight="1">
      <c r="A482" s="203" t="s">
        <v>10</v>
      </c>
      <c r="B482" s="716" t="s">
        <v>388</v>
      </c>
      <c r="C482" s="717"/>
      <c r="D482" s="968" t="s">
        <v>1397</v>
      </c>
      <c r="E482" s="969"/>
      <c r="F482" s="970"/>
      <c r="G482" s="965"/>
      <c r="H482" s="966"/>
      <c r="I482" s="967"/>
      <c r="J482" s="11"/>
    </row>
    <row r="483" spans="1:14" s="32" customFormat="1" ht="31.5" customHeight="1">
      <c r="A483" s="203" t="s">
        <v>11</v>
      </c>
      <c r="B483" s="716" t="s">
        <v>417</v>
      </c>
      <c r="C483" s="717"/>
      <c r="D483" s="716" t="s">
        <v>418</v>
      </c>
      <c r="E483" s="718"/>
      <c r="F483" s="717"/>
      <c r="G483" s="960"/>
      <c r="H483" s="961"/>
      <c r="I483" s="962"/>
      <c r="J483" s="11"/>
    </row>
    <row r="484" spans="1:14" s="39" customFormat="1" ht="29.25" customHeight="1">
      <c r="A484" s="203" t="s">
        <v>12</v>
      </c>
      <c r="B484" s="716" t="s">
        <v>419</v>
      </c>
      <c r="C484" s="717"/>
      <c r="D484" s="756" t="s">
        <v>96</v>
      </c>
      <c r="E484" s="757"/>
      <c r="F484" s="758"/>
      <c r="G484" s="753"/>
      <c r="H484" s="754"/>
      <c r="I484" s="755"/>
      <c r="J484" s="11"/>
      <c r="K484" s="32"/>
      <c r="L484" s="32"/>
      <c r="M484" s="32"/>
      <c r="N484" s="32"/>
    </row>
    <row r="485" spans="1:14" s="39" customFormat="1" ht="19.5" customHeight="1">
      <c r="A485" s="203" t="s">
        <v>13</v>
      </c>
      <c r="B485" s="748" t="s">
        <v>420</v>
      </c>
      <c r="C485" s="749"/>
      <c r="D485" s="756" t="s">
        <v>96</v>
      </c>
      <c r="E485" s="757"/>
      <c r="F485" s="758"/>
      <c r="G485" s="753"/>
      <c r="H485" s="754"/>
      <c r="I485" s="755"/>
      <c r="J485" s="11"/>
      <c r="K485" s="32"/>
      <c r="L485" s="32"/>
      <c r="M485" s="32"/>
      <c r="N485" s="32"/>
    </row>
    <row r="486" spans="1:14" s="39" customFormat="1" ht="30.75" customHeight="1">
      <c r="A486" s="203" t="s">
        <v>14</v>
      </c>
      <c r="B486" s="699" t="s">
        <v>1059</v>
      </c>
      <c r="C486" s="700"/>
      <c r="D486" s="756" t="s">
        <v>96</v>
      </c>
      <c r="E486" s="757"/>
      <c r="F486" s="758"/>
      <c r="G486" s="753"/>
      <c r="H486" s="754"/>
      <c r="I486" s="755"/>
      <c r="J486" s="11"/>
      <c r="K486" s="32"/>
      <c r="L486" s="32"/>
      <c r="M486" s="32"/>
      <c r="N486" s="32"/>
    </row>
    <row r="487" spans="1:14" s="39" customFormat="1" ht="66" customHeight="1">
      <c r="A487" s="203" t="s">
        <v>15</v>
      </c>
      <c r="B487" s="699" t="s">
        <v>1057</v>
      </c>
      <c r="C487" s="700"/>
      <c r="D487" s="756" t="s">
        <v>96</v>
      </c>
      <c r="E487" s="757"/>
      <c r="F487" s="758"/>
      <c r="G487" s="753"/>
      <c r="H487" s="754"/>
      <c r="I487" s="755"/>
      <c r="J487" s="11"/>
      <c r="K487" s="32"/>
      <c r="L487" s="32"/>
      <c r="M487" s="32"/>
      <c r="N487" s="32"/>
    </row>
    <row r="488" spans="1:14" s="39" customFormat="1" ht="17.25" customHeight="1">
      <c r="A488" s="203" t="s">
        <v>17</v>
      </c>
      <c r="B488" s="708" t="s">
        <v>421</v>
      </c>
      <c r="C488" s="709"/>
      <c r="D488" s="756" t="s">
        <v>663</v>
      </c>
      <c r="E488" s="757"/>
      <c r="F488" s="758"/>
      <c r="G488" s="753"/>
      <c r="H488" s="754"/>
      <c r="I488" s="755"/>
      <c r="J488" s="11"/>
      <c r="K488" s="32"/>
      <c r="L488" s="32"/>
      <c r="M488" s="32"/>
      <c r="N488" s="32"/>
    </row>
    <row r="489" spans="1:14" s="39" customFormat="1" ht="16.5" customHeight="1">
      <c r="A489" s="203" t="s">
        <v>18</v>
      </c>
      <c r="B489" s="699" t="s">
        <v>422</v>
      </c>
      <c r="C489" s="700"/>
      <c r="D489" s="756" t="s">
        <v>96</v>
      </c>
      <c r="E489" s="757"/>
      <c r="F489" s="758"/>
      <c r="G489" s="753"/>
      <c r="H489" s="754"/>
      <c r="I489" s="755"/>
      <c r="J489" s="11"/>
      <c r="K489" s="32"/>
      <c r="L489" s="32"/>
      <c r="M489" s="32"/>
      <c r="N489" s="32"/>
    </row>
    <row r="490" spans="1:14" s="39" customFormat="1" ht="18" customHeight="1">
      <c r="A490" s="203" t="s">
        <v>19</v>
      </c>
      <c r="B490" s="708" t="s">
        <v>423</v>
      </c>
      <c r="C490" s="709"/>
      <c r="D490" s="756" t="s">
        <v>96</v>
      </c>
      <c r="E490" s="757"/>
      <c r="F490" s="758"/>
      <c r="G490" s="753"/>
      <c r="H490" s="754"/>
      <c r="I490" s="755"/>
      <c r="J490" s="11"/>
      <c r="K490" s="32"/>
      <c r="L490" s="32"/>
      <c r="M490" s="32"/>
      <c r="N490" s="32"/>
    </row>
    <row r="491" spans="1:14" s="39" customFormat="1" ht="20.25" customHeight="1">
      <c r="A491" s="203" t="s">
        <v>20</v>
      </c>
      <c r="B491" s="708" t="s">
        <v>183</v>
      </c>
      <c r="C491" s="709"/>
      <c r="D491" s="756" t="s">
        <v>424</v>
      </c>
      <c r="E491" s="757"/>
      <c r="F491" s="758"/>
      <c r="G491" s="753"/>
      <c r="H491" s="754"/>
      <c r="I491" s="755"/>
      <c r="J491" s="11"/>
      <c r="K491" s="32"/>
      <c r="L491" s="32"/>
      <c r="M491" s="32"/>
      <c r="N491" s="32"/>
    </row>
    <row r="492" spans="1:14" s="39" customFormat="1" ht="16.5" customHeight="1">
      <c r="A492" s="203" t="s">
        <v>22</v>
      </c>
      <c r="B492" s="748" t="s">
        <v>425</v>
      </c>
      <c r="C492" s="749"/>
      <c r="D492" s="716" t="s">
        <v>426</v>
      </c>
      <c r="E492" s="718"/>
      <c r="F492" s="717"/>
      <c r="G492" s="753"/>
      <c r="H492" s="754"/>
      <c r="I492" s="755"/>
      <c r="J492" s="11"/>
      <c r="K492" s="32"/>
      <c r="L492" s="32"/>
      <c r="M492" s="32"/>
      <c r="N492" s="32"/>
    </row>
    <row r="493" spans="1:14" s="39" customFormat="1" ht="16.5" customHeight="1">
      <c r="A493" s="203" t="s">
        <v>23</v>
      </c>
      <c r="B493" s="748" t="s">
        <v>427</v>
      </c>
      <c r="C493" s="749"/>
      <c r="D493" s="968" t="s">
        <v>96</v>
      </c>
      <c r="E493" s="969"/>
      <c r="F493" s="970"/>
      <c r="G493" s="753"/>
      <c r="H493" s="754"/>
      <c r="I493" s="755"/>
      <c r="J493" s="11"/>
      <c r="K493" s="32"/>
      <c r="L493" s="32"/>
      <c r="M493" s="32"/>
      <c r="N493" s="32"/>
    </row>
    <row r="494" spans="1:14" s="39" customFormat="1" ht="18" customHeight="1">
      <c r="A494" s="203" t="s">
        <v>26</v>
      </c>
      <c r="B494" s="748" t="s">
        <v>428</v>
      </c>
      <c r="C494" s="749"/>
      <c r="D494" s="968" t="s">
        <v>96</v>
      </c>
      <c r="E494" s="969"/>
      <c r="F494" s="970"/>
      <c r="G494" s="753"/>
      <c r="H494" s="754"/>
      <c r="I494" s="755"/>
      <c r="J494" s="11"/>
      <c r="K494" s="32"/>
      <c r="L494" s="32"/>
      <c r="M494" s="32"/>
      <c r="N494" s="32"/>
    </row>
    <row r="495" spans="1:14" s="39" customFormat="1" ht="28.5" customHeight="1">
      <c r="A495" s="203" t="s">
        <v>27</v>
      </c>
      <c r="B495" s="716" t="s">
        <v>405</v>
      </c>
      <c r="C495" s="717"/>
      <c r="D495" s="968" t="s">
        <v>429</v>
      </c>
      <c r="E495" s="969"/>
      <c r="F495" s="970"/>
      <c r="G495" s="753"/>
      <c r="H495" s="754"/>
      <c r="I495" s="755"/>
      <c r="J495" s="11"/>
      <c r="K495" s="32"/>
      <c r="L495" s="32"/>
      <c r="M495" s="32"/>
      <c r="N495" s="32"/>
    </row>
    <row r="496" spans="1:14" s="39" customFormat="1" ht="17.25" customHeight="1">
      <c r="A496" s="203" t="s">
        <v>30</v>
      </c>
      <c r="B496" s="748" t="s">
        <v>410</v>
      </c>
      <c r="C496" s="749"/>
      <c r="D496" s="968" t="s">
        <v>96</v>
      </c>
      <c r="E496" s="969"/>
      <c r="F496" s="970"/>
      <c r="G496" s="753"/>
      <c r="H496" s="754"/>
      <c r="I496" s="755"/>
      <c r="J496" s="11"/>
      <c r="K496" s="32"/>
      <c r="L496" s="32"/>
      <c r="M496" s="32"/>
      <c r="N496" s="32"/>
    </row>
    <row r="497" spans="1:14" s="33" customFormat="1" ht="16.5" customHeight="1">
      <c r="A497" s="203" t="s">
        <v>31</v>
      </c>
      <c r="B497" s="716" t="s">
        <v>411</v>
      </c>
      <c r="C497" s="717"/>
      <c r="D497" s="968" t="s">
        <v>96</v>
      </c>
      <c r="E497" s="969"/>
      <c r="F497" s="970"/>
      <c r="G497" s="753"/>
      <c r="H497" s="754"/>
      <c r="I497" s="755"/>
      <c r="J497" s="11"/>
      <c r="K497" s="11"/>
      <c r="L497" s="11"/>
      <c r="M497" s="11"/>
      <c r="N497" s="11"/>
    </row>
    <row r="498" spans="1:14">
      <c r="A498" s="9"/>
      <c r="B498" s="1"/>
      <c r="C498" s="1"/>
      <c r="D498" s="10"/>
      <c r="E498" s="230"/>
      <c r="F498" s="230"/>
      <c r="G498" s="231"/>
      <c r="H498" s="231"/>
      <c r="I498" s="231"/>
    </row>
    <row r="499" spans="1:14" s="11" customFormat="1" ht="47.25" customHeight="1">
      <c r="A499" s="722" t="s">
        <v>1681</v>
      </c>
      <c r="B499" s="722"/>
      <c r="C499" s="722"/>
      <c r="D499" s="722"/>
      <c r="E499" s="722"/>
      <c r="F499" s="722"/>
      <c r="G499" s="722"/>
      <c r="H499" s="722"/>
      <c r="I499" s="722"/>
    </row>
    <row r="500" spans="1:14" s="39" customFormat="1" ht="27.75" customHeight="1">
      <c r="A500" s="971" t="s">
        <v>1303</v>
      </c>
      <c r="B500" s="971"/>
      <c r="C500" s="971"/>
      <c r="D500" s="971"/>
      <c r="E500" s="971"/>
      <c r="F500" s="971"/>
      <c r="G500" s="152"/>
      <c r="H500" s="152"/>
      <c r="I500" s="152"/>
      <c r="J500" s="11"/>
      <c r="K500" s="32"/>
      <c r="L500" s="32"/>
      <c r="M500" s="32"/>
      <c r="N500" s="32"/>
    </row>
    <row r="501" spans="1:14" s="32" customFormat="1">
      <c r="A501" s="233"/>
      <c r="B501" s="713" t="s">
        <v>435</v>
      </c>
      <c r="C501" s="714"/>
      <c r="D501" s="714"/>
      <c r="E501" s="714"/>
      <c r="F501" s="714"/>
      <c r="G501" s="714"/>
      <c r="H501" s="714"/>
      <c r="I501" s="715"/>
      <c r="J501" s="11"/>
    </row>
    <row r="502" spans="1:14" s="32" customFormat="1" ht="30.75" customHeight="1">
      <c r="A502" s="233"/>
      <c r="B502" s="729" t="s">
        <v>436</v>
      </c>
      <c r="C502" s="699" t="s">
        <v>437</v>
      </c>
      <c r="D502" s="704"/>
      <c r="E502" s="704"/>
      <c r="F502" s="704"/>
      <c r="G502" s="704"/>
      <c r="H502" s="704"/>
      <c r="I502" s="700"/>
      <c r="J502" s="11"/>
    </row>
    <row r="503" spans="1:14" s="32" customFormat="1" ht="30.75" customHeight="1">
      <c r="A503" s="233"/>
      <c r="B503" s="730"/>
      <c r="C503" s="699" t="s">
        <v>438</v>
      </c>
      <c r="D503" s="704"/>
      <c r="E503" s="704"/>
      <c r="F503" s="704"/>
      <c r="G503" s="704"/>
      <c r="H503" s="704"/>
      <c r="I503" s="700"/>
      <c r="J503" s="11"/>
    </row>
    <row r="504" spans="1:14" s="32" customFormat="1" ht="32.25" customHeight="1">
      <c r="A504" s="233"/>
      <c r="B504" s="61" t="s">
        <v>439</v>
      </c>
      <c r="C504" s="699" t="s">
        <v>666</v>
      </c>
      <c r="D504" s="704"/>
      <c r="E504" s="704"/>
      <c r="F504" s="704"/>
      <c r="G504" s="704"/>
      <c r="H504" s="704"/>
      <c r="I504" s="700"/>
      <c r="J504" s="11"/>
    </row>
    <row r="505" spans="1:14" s="32" customFormat="1" ht="31.5" customHeight="1">
      <c r="A505" s="233"/>
      <c r="B505" s="61" t="s">
        <v>440</v>
      </c>
      <c r="C505" s="699" t="s">
        <v>665</v>
      </c>
      <c r="D505" s="704"/>
      <c r="E505" s="704"/>
      <c r="F505" s="704"/>
      <c r="G505" s="704"/>
      <c r="H505" s="704"/>
      <c r="I505" s="700"/>
      <c r="J505" s="11"/>
    </row>
    <row r="506" spans="1:14" s="32" customFormat="1" ht="17.25" customHeight="1">
      <c r="A506" s="233"/>
      <c r="B506" s="61" t="s">
        <v>664</v>
      </c>
      <c r="C506" s="699" t="s">
        <v>667</v>
      </c>
      <c r="D506" s="704"/>
      <c r="E506" s="704"/>
      <c r="F506" s="704"/>
      <c r="G506" s="704"/>
      <c r="H506" s="704"/>
      <c r="I506" s="700"/>
      <c r="J506" s="11"/>
    </row>
    <row r="507" spans="1:14" s="32" customFormat="1" ht="17.25" customHeight="1">
      <c r="A507" s="233"/>
      <c r="B507" s="61" t="s">
        <v>441</v>
      </c>
      <c r="C507" s="699" t="s">
        <v>442</v>
      </c>
      <c r="D507" s="704"/>
      <c r="E507" s="704"/>
      <c r="F507" s="704"/>
      <c r="G507" s="704"/>
      <c r="H507" s="704"/>
      <c r="I507" s="700"/>
      <c r="J507" s="11"/>
    </row>
    <row r="508" spans="1:14" s="32" customFormat="1" ht="30.75" customHeight="1">
      <c r="A508" s="233"/>
      <c r="B508" s="61" t="s">
        <v>443</v>
      </c>
      <c r="C508" s="699" t="s">
        <v>444</v>
      </c>
      <c r="D508" s="704"/>
      <c r="E508" s="704"/>
      <c r="F508" s="704"/>
      <c r="G508" s="704"/>
      <c r="H508" s="704"/>
      <c r="I508" s="700"/>
      <c r="J508" s="11"/>
    </row>
    <row r="509" spans="1:14" s="32" customFormat="1">
      <c r="A509" s="233"/>
      <c r="B509" s="713" t="s">
        <v>445</v>
      </c>
      <c r="C509" s="714"/>
      <c r="D509" s="714"/>
      <c r="E509" s="714"/>
      <c r="F509" s="714"/>
      <c r="G509" s="714"/>
      <c r="H509" s="714"/>
      <c r="I509" s="715"/>
      <c r="J509" s="11"/>
    </row>
    <row r="510" spans="1:14" s="32" customFormat="1" ht="95.25" customHeight="1">
      <c r="A510" s="188" t="s">
        <v>192</v>
      </c>
      <c r="B510" s="189" t="s">
        <v>1</v>
      </c>
      <c r="C510" s="189" t="s">
        <v>2</v>
      </c>
      <c r="D510" s="189" t="s">
        <v>89</v>
      </c>
      <c r="E510" s="189" t="s">
        <v>5</v>
      </c>
      <c r="F510" s="232" t="s">
        <v>6</v>
      </c>
      <c r="G510" s="232" t="s">
        <v>7</v>
      </c>
      <c r="H510" s="232" t="s">
        <v>8</v>
      </c>
      <c r="I510" s="232" t="s">
        <v>337</v>
      </c>
      <c r="J510" s="11"/>
    </row>
    <row r="511" spans="1:14" s="32" customFormat="1">
      <c r="A511" s="60">
        <v>1</v>
      </c>
      <c r="B511" s="78">
        <v>2</v>
      </c>
      <c r="C511" s="190">
        <v>3</v>
      </c>
      <c r="D511" s="78">
        <v>4</v>
      </c>
      <c r="E511" s="190">
        <v>5</v>
      </c>
      <c r="F511" s="190">
        <v>6</v>
      </c>
      <c r="G511" s="190">
        <v>7</v>
      </c>
      <c r="H511" s="190">
        <v>8</v>
      </c>
      <c r="I511" s="190">
        <v>9</v>
      </c>
      <c r="J511" s="11"/>
    </row>
    <row r="512" spans="1:14" ht="105.75" customHeight="1">
      <c r="A512" s="60" t="s">
        <v>9</v>
      </c>
      <c r="B512" s="234" t="s">
        <v>446</v>
      </c>
      <c r="C512" s="235" t="s">
        <v>668</v>
      </c>
      <c r="D512" s="184">
        <v>5000</v>
      </c>
      <c r="E512" s="560"/>
      <c r="F512" s="560"/>
      <c r="G512" s="560"/>
      <c r="H512" s="560"/>
      <c r="I512" s="560"/>
    </row>
    <row r="513" spans="1:14" ht="53.25">
      <c r="A513" s="60" t="s">
        <v>127</v>
      </c>
      <c r="B513" s="236" t="s">
        <v>383</v>
      </c>
      <c r="C513" s="195"/>
      <c r="D513" s="184"/>
      <c r="E513" s="560"/>
      <c r="F513" s="560"/>
      <c r="G513" s="560"/>
      <c r="H513" s="560"/>
      <c r="I513" s="560"/>
    </row>
    <row r="514" spans="1:14" ht="66" customHeight="1">
      <c r="A514" s="60" t="s">
        <v>10</v>
      </c>
      <c r="B514" s="234" t="s">
        <v>447</v>
      </c>
      <c r="C514" s="235" t="s">
        <v>669</v>
      </c>
      <c r="D514" s="184">
        <v>5000</v>
      </c>
      <c r="E514" s="560"/>
      <c r="F514" s="560"/>
      <c r="G514" s="560"/>
      <c r="H514" s="560"/>
      <c r="I514" s="560"/>
    </row>
    <row r="515" spans="1:14" ht="68.25" customHeight="1">
      <c r="A515" s="60" t="s">
        <v>130</v>
      </c>
      <c r="B515" s="236" t="s">
        <v>383</v>
      </c>
      <c r="C515" s="195"/>
      <c r="D515" s="184"/>
      <c r="E515" s="560"/>
      <c r="F515" s="560"/>
      <c r="G515" s="560"/>
      <c r="H515" s="560"/>
      <c r="I515" s="560"/>
    </row>
    <row r="516" spans="1:14" ht="63.75">
      <c r="A516" s="60" t="s">
        <v>11</v>
      </c>
      <c r="B516" s="234" t="s">
        <v>448</v>
      </c>
      <c r="C516" s="235" t="s">
        <v>670</v>
      </c>
      <c r="D516" s="184">
        <v>5500</v>
      </c>
      <c r="E516" s="560"/>
      <c r="F516" s="560"/>
      <c r="G516" s="560"/>
      <c r="H516" s="560"/>
      <c r="I516" s="560"/>
    </row>
    <row r="517" spans="1:14" ht="53.25">
      <c r="A517" s="60" t="s">
        <v>132</v>
      </c>
      <c r="B517" s="236" t="s">
        <v>383</v>
      </c>
      <c r="C517" s="195"/>
      <c r="D517" s="184"/>
      <c r="E517" s="560"/>
      <c r="F517" s="560"/>
      <c r="G517" s="560"/>
      <c r="H517" s="560"/>
      <c r="I517" s="560"/>
    </row>
    <row r="518" spans="1:14" s="32" customFormat="1" ht="49.5" customHeight="1">
      <c r="A518" s="60" t="s">
        <v>12</v>
      </c>
      <c r="B518" s="237" t="s">
        <v>735</v>
      </c>
      <c r="C518" s="235" t="s">
        <v>671</v>
      </c>
      <c r="D518" s="238">
        <v>6500</v>
      </c>
      <c r="E518" s="561"/>
      <c r="F518" s="561"/>
      <c r="G518" s="561"/>
      <c r="H518" s="561"/>
      <c r="I518" s="561"/>
      <c r="J518" s="11"/>
    </row>
    <row r="519" spans="1:14" s="32" customFormat="1" ht="53.25">
      <c r="A519" s="60" t="s">
        <v>134</v>
      </c>
      <c r="B519" s="239" t="s">
        <v>90</v>
      </c>
      <c r="C519" s="185"/>
      <c r="D519" s="240"/>
      <c r="E519" s="561"/>
      <c r="F519" s="561"/>
      <c r="G519" s="561"/>
      <c r="H519" s="561"/>
      <c r="I519" s="561"/>
      <c r="J519" s="11"/>
    </row>
    <row r="520" spans="1:14" s="32" customFormat="1" ht="38.25">
      <c r="A520" s="60" t="s">
        <v>13</v>
      </c>
      <c r="B520" s="241" t="s">
        <v>450</v>
      </c>
      <c r="C520" s="235" t="s">
        <v>449</v>
      </c>
      <c r="D520" s="240">
        <v>1000</v>
      </c>
      <c r="E520" s="561"/>
      <c r="F520" s="561"/>
      <c r="G520" s="561"/>
      <c r="H520" s="561"/>
      <c r="I520" s="561"/>
      <c r="J520" s="11"/>
    </row>
    <row r="521" spans="1:14" s="32" customFormat="1" ht="53.25">
      <c r="A521" s="60" t="s">
        <v>136</v>
      </c>
      <c r="B521" s="239" t="s">
        <v>90</v>
      </c>
      <c r="C521" s="185"/>
      <c r="D521" s="240"/>
      <c r="E521" s="561"/>
      <c r="F521" s="561"/>
      <c r="G521" s="561"/>
      <c r="H521" s="561"/>
      <c r="I521" s="561"/>
      <c r="J521" s="11"/>
    </row>
    <row r="522" spans="1:14" s="39" customFormat="1" ht="57" customHeight="1">
      <c r="A522" s="60" t="s">
        <v>14</v>
      </c>
      <c r="B522" s="241" t="s">
        <v>672</v>
      </c>
      <c r="C522" s="235" t="s">
        <v>449</v>
      </c>
      <c r="D522" s="238">
        <v>28000</v>
      </c>
      <c r="E522" s="561"/>
      <c r="F522" s="561"/>
      <c r="G522" s="562"/>
      <c r="H522" s="562"/>
      <c r="I522" s="561"/>
      <c r="J522" s="11"/>
      <c r="K522" s="32"/>
      <c r="L522" s="32"/>
      <c r="M522" s="32"/>
      <c r="N522" s="32"/>
    </row>
    <row r="523" spans="1:14" s="32" customFormat="1" ht="53.25">
      <c r="A523" s="60" t="s">
        <v>138</v>
      </c>
      <c r="B523" s="239" t="s">
        <v>90</v>
      </c>
      <c r="C523" s="235" t="s">
        <v>449</v>
      </c>
      <c r="D523" s="240"/>
      <c r="E523" s="561"/>
      <c r="F523" s="561"/>
      <c r="G523" s="561"/>
      <c r="H523" s="561"/>
      <c r="I523" s="561"/>
      <c r="J523" s="11"/>
    </row>
    <row r="524" spans="1:14" s="39" customFormat="1" ht="28.5" customHeight="1">
      <c r="A524" s="60" t="s">
        <v>15</v>
      </c>
      <c r="B524" s="234" t="s">
        <v>1060</v>
      </c>
      <c r="C524" s="235" t="s">
        <v>670</v>
      </c>
      <c r="D524" s="184">
        <v>2000</v>
      </c>
      <c r="E524" s="560"/>
      <c r="F524" s="560"/>
      <c r="G524" s="560"/>
      <c r="H524" s="560"/>
      <c r="I524" s="561"/>
      <c r="J524" s="11"/>
      <c r="K524" s="32"/>
      <c r="L524" s="32"/>
      <c r="M524" s="32"/>
      <c r="N524" s="32"/>
    </row>
    <row r="525" spans="1:14" s="32" customFormat="1" ht="53.25">
      <c r="A525" s="60" t="s">
        <v>140</v>
      </c>
      <c r="B525" s="239" t="s">
        <v>90</v>
      </c>
      <c r="C525" s="235"/>
      <c r="D525" s="240"/>
      <c r="E525" s="561"/>
      <c r="F525" s="561"/>
      <c r="G525" s="561"/>
      <c r="H525" s="561"/>
      <c r="I525" s="561"/>
      <c r="J525" s="11"/>
    </row>
    <row r="526" spans="1:14" s="39" customFormat="1" ht="63" customHeight="1">
      <c r="A526" s="60" t="s">
        <v>17</v>
      </c>
      <c r="B526" s="242" t="s">
        <v>1061</v>
      </c>
      <c r="C526" s="235" t="s">
        <v>670</v>
      </c>
      <c r="D526" s="238">
        <v>4000</v>
      </c>
      <c r="E526" s="563"/>
      <c r="F526" s="562"/>
      <c r="G526" s="562"/>
      <c r="H526" s="562"/>
      <c r="I526" s="561"/>
      <c r="J526" s="11"/>
      <c r="K526" s="32"/>
      <c r="L526" s="32"/>
      <c r="M526" s="32"/>
      <c r="N526" s="32"/>
    </row>
    <row r="527" spans="1:14" s="32" customFormat="1" ht="53.25">
      <c r="A527" s="60" t="s">
        <v>142</v>
      </c>
      <c r="B527" s="239" t="s">
        <v>90</v>
      </c>
      <c r="C527" s="235"/>
      <c r="D527" s="240"/>
      <c r="E527" s="561"/>
      <c r="F527" s="561"/>
      <c r="G527" s="561"/>
      <c r="H527" s="561"/>
      <c r="I527" s="561"/>
      <c r="J527" s="11"/>
    </row>
    <row r="528" spans="1:14" s="39" customFormat="1" ht="74.25" customHeight="1">
      <c r="A528" s="60" t="s">
        <v>18</v>
      </c>
      <c r="B528" s="234" t="s">
        <v>1062</v>
      </c>
      <c r="C528" s="235" t="s">
        <v>670</v>
      </c>
      <c r="D528" s="184">
        <v>3000</v>
      </c>
      <c r="E528" s="560"/>
      <c r="F528" s="560"/>
      <c r="G528" s="560"/>
      <c r="H528" s="560"/>
      <c r="I528" s="561"/>
      <c r="J528" s="11"/>
      <c r="K528" s="32"/>
      <c r="L528" s="32"/>
      <c r="M528" s="32"/>
      <c r="N528" s="32"/>
    </row>
    <row r="529" spans="1:14" s="32" customFormat="1" ht="53.25">
      <c r="A529" s="60" t="s">
        <v>144</v>
      </c>
      <c r="B529" s="239" t="s">
        <v>90</v>
      </c>
      <c r="C529" s="235"/>
      <c r="D529" s="240"/>
      <c r="E529" s="561"/>
      <c r="F529" s="561"/>
      <c r="G529" s="561"/>
      <c r="H529" s="561"/>
      <c r="I529" s="561"/>
      <c r="J529" s="11"/>
    </row>
    <row r="530" spans="1:14" s="39" customFormat="1" ht="62.25" customHeight="1">
      <c r="A530" s="60" t="s">
        <v>19</v>
      </c>
      <c r="B530" s="234" t="s">
        <v>131</v>
      </c>
      <c r="C530" s="235" t="s">
        <v>670</v>
      </c>
      <c r="D530" s="184">
        <v>3000</v>
      </c>
      <c r="E530" s="560"/>
      <c r="F530" s="560"/>
      <c r="G530" s="560"/>
      <c r="H530" s="560"/>
      <c r="I530" s="561"/>
      <c r="J530" s="11"/>
      <c r="K530" s="32"/>
      <c r="L530" s="32"/>
      <c r="M530" s="32"/>
      <c r="N530" s="32"/>
    </row>
    <row r="531" spans="1:14" s="32" customFormat="1" ht="53.25">
      <c r="A531" s="60" t="s">
        <v>240</v>
      </c>
      <c r="B531" s="239" t="s">
        <v>90</v>
      </c>
      <c r="C531" s="235"/>
      <c r="D531" s="240"/>
      <c r="E531" s="561"/>
      <c r="F531" s="561"/>
      <c r="G531" s="561"/>
      <c r="H531" s="561"/>
      <c r="I531" s="561"/>
      <c r="J531" s="11"/>
    </row>
    <row r="532" spans="1:14" s="32" customFormat="1">
      <c r="A532" s="60" t="s">
        <v>20</v>
      </c>
      <c r="B532" s="234" t="s">
        <v>1407</v>
      </c>
      <c r="C532" s="229"/>
      <c r="D532" s="184">
        <v>1500</v>
      </c>
      <c r="E532" s="560"/>
      <c r="F532" s="560"/>
      <c r="G532" s="560"/>
      <c r="H532" s="560"/>
      <c r="I532" s="560"/>
      <c r="J532" s="11"/>
    </row>
    <row r="533" spans="1:14" s="32" customFormat="1" ht="53.25">
      <c r="A533" s="60" t="s">
        <v>146</v>
      </c>
      <c r="B533" s="236" t="s">
        <v>383</v>
      </c>
      <c r="C533" s="195"/>
      <c r="D533" s="184"/>
      <c r="E533" s="560"/>
      <c r="F533" s="560"/>
      <c r="G533" s="560"/>
      <c r="H533" s="560"/>
      <c r="I533" s="560"/>
      <c r="J533" s="11"/>
    </row>
    <row r="534" spans="1:14" s="32" customFormat="1">
      <c r="A534" s="60" t="s">
        <v>22</v>
      </c>
      <c r="B534" s="234" t="s">
        <v>1063</v>
      </c>
      <c r="C534" s="229"/>
      <c r="D534" s="184">
        <v>8000</v>
      </c>
      <c r="E534" s="560"/>
      <c r="F534" s="560"/>
      <c r="G534" s="560"/>
      <c r="H534" s="560"/>
      <c r="I534" s="560"/>
      <c r="J534" s="11"/>
    </row>
    <row r="535" spans="1:14" s="32" customFormat="1" ht="57.75" customHeight="1">
      <c r="A535" s="60" t="s">
        <v>148</v>
      </c>
      <c r="B535" s="236" t="s">
        <v>383</v>
      </c>
      <c r="C535" s="195"/>
      <c r="D535" s="184"/>
      <c r="E535" s="560"/>
      <c r="F535" s="560"/>
      <c r="G535" s="560"/>
      <c r="H535" s="560"/>
      <c r="I535" s="560"/>
      <c r="J535" s="11"/>
    </row>
    <row r="536" spans="1:14" s="32" customFormat="1">
      <c r="A536" s="60" t="s">
        <v>23</v>
      </c>
      <c r="B536" s="234" t="s">
        <v>433</v>
      </c>
      <c r="C536" s="229"/>
      <c r="D536" s="184">
        <v>69000</v>
      </c>
      <c r="E536" s="560"/>
      <c r="F536" s="560"/>
      <c r="G536" s="560"/>
      <c r="H536" s="560"/>
      <c r="I536" s="560"/>
      <c r="J536" s="11"/>
    </row>
    <row r="537" spans="1:14" s="32" customFormat="1" ht="53.25">
      <c r="A537" s="60" t="s">
        <v>149</v>
      </c>
      <c r="B537" s="236" t="s">
        <v>383</v>
      </c>
      <c r="C537" s="195"/>
      <c r="D537" s="184"/>
      <c r="E537" s="560"/>
      <c r="F537" s="560"/>
      <c r="G537" s="560"/>
      <c r="H537" s="560"/>
      <c r="I537" s="560"/>
      <c r="J537" s="11"/>
    </row>
    <row r="538" spans="1:14" s="32" customFormat="1">
      <c r="A538" s="60" t="s">
        <v>26</v>
      </c>
      <c r="B538" s="234" t="s">
        <v>451</v>
      </c>
      <c r="C538" s="229"/>
      <c r="D538" s="184">
        <v>5000</v>
      </c>
      <c r="E538" s="560"/>
      <c r="F538" s="560"/>
      <c r="G538" s="560"/>
      <c r="H538" s="560"/>
      <c r="I538" s="560"/>
      <c r="J538" s="11"/>
    </row>
    <row r="539" spans="1:14" s="32" customFormat="1" ht="57.75" customHeight="1">
      <c r="A539" s="60" t="s">
        <v>151</v>
      </c>
      <c r="B539" s="236" t="s">
        <v>383</v>
      </c>
      <c r="C539" s="195"/>
      <c r="D539" s="184"/>
      <c r="E539" s="560"/>
      <c r="F539" s="560"/>
      <c r="G539" s="560"/>
      <c r="H539" s="560"/>
      <c r="I539" s="560"/>
      <c r="J539" s="11"/>
    </row>
    <row r="540" spans="1:14" s="32" customFormat="1">
      <c r="A540" s="60" t="s">
        <v>27</v>
      </c>
      <c r="B540" s="234" t="s">
        <v>452</v>
      </c>
      <c r="C540" s="229"/>
      <c r="D540" s="184">
        <v>36000</v>
      </c>
      <c r="E540" s="560"/>
      <c r="F540" s="560"/>
      <c r="G540" s="560"/>
      <c r="H540" s="560"/>
      <c r="I540" s="560"/>
      <c r="J540" s="11"/>
    </row>
    <row r="541" spans="1:14" s="32" customFormat="1" ht="53.25">
      <c r="A541" s="60" t="s">
        <v>153</v>
      </c>
      <c r="B541" s="243" t="s">
        <v>383</v>
      </c>
      <c r="C541" s="195"/>
      <c r="D541" s="184"/>
      <c r="E541" s="560"/>
      <c r="F541" s="560"/>
      <c r="G541" s="560"/>
      <c r="H541" s="560"/>
      <c r="I541" s="560"/>
      <c r="J541" s="11"/>
    </row>
    <row r="542" spans="1:14" s="32" customFormat="1">
      <c r="A542" s="60" t="s">
        <v>30</v>
      </c>
      <c r="B542" s="244" t="s">
        <v>432</v>
      </c>
      <c r="C542" s="229"/>
      <c r="D542" s="184">
        <v>99000</v>
      </c>
      <c r="E542" s="560"/>
      <c r="F542" s="560"/>
      <c r="G542" s="560"/>
      <c r="H542" s="560"/>
      <c r="I542" s="560"/>
      <c r="J542" s="11"/>
    </row>
    <row r="543" spans="1:14" s="32" customFormat="1" ht="53.25">
      <c r="A543" s="60" t="s">
        <v>155</v>
      </c>
      <c r="B543" s="243" t="s">
        <v>383</v>
      </c>
      <c r="C543" s="195"/>
      <c r="D543" s="184"/>
      <c r="E543" s="560"/>
      <c r="F543" s="560"/>
      <c r="G543" s="560"/>
      <c r="H543" s="560"/>
      <c r="I543" s="560"/>
      <c r="J543" s="11"/>
    </row>
    <row r="544" spans="1:14" s="32" customFormat="1">
      <c r="A544" s="60" t="s">
        <v>31</v>
      </c>
      <c r="B544" s="244" t="s">
        <v>453</v>
      </c>
      <c r="C544" s="229"/>
      <c r="D544" s="184">
        <v>3900</v>
      </c>
      <c r="E544" s="560"/>
      <c r="F544" s="560"/>
      <c r="G544" s="560"/>
      <c r="H544" s="560"/>
      <c r="I544" s="560"/>
      <c r="J544" s="11"/>
    </row>
    <row r="545" spans="1:10" s="32" customFormat="1" ht="53.25">
      <c r="A545" s="60" t="s">
        <v>157</v>
      </c>
      <c r="B545" s="243" t="s">
        <v>383</v>
      </c>
      <c r="C545" s="195"/>
      <c r="D545" s="184"/>
      <c r="E545" s="560"/>
      <c r="F545" s="560"/>
      <c r="G545" s="560"/>
      <c r="H545" s="560"/>
      <c r="I545" s="560"/>
      <c r="J545" s="11"/>
    </row>
    <row r="546" spans="1:10" s="12" customFormat="1">
      <c r="A546" s="60" t="s">
        <v>33</v>
      </c>
      <c r="B546" s="244" t="s">
        <v>454</v>
      </c>
      <c r="C546" s="229"/>
      <c r="D546" s="184">
        <v>4500</v>
      </c>
      <c r="E546" s="560"/>
      <c r="F546" s="560"/>
      <c r="G546" s="560"/>
      <c r="H546" s="560"/>
      <c r="I546" s="560"/>
      <c r="J546" s="11"/>
    </row>
    <row r="547" spans="1:10" s="12" customFormat="1" ht="53.25">
      <c r="A547" s="60" t="s">
        <v>159</v>
      </c>
      <c r="B547" s="243" t="s">
        <v>383</v>
      </c>
      <c r="C547" s="195"/>
      <c r="D547" s="184"/>
      <c r="E547" s="560"/>
      <c r="F547" s="560"/>
      <c r="G547" s="560"/>
      <c r="H547" s="560"/>
      <c r="I547" s="560"/>
      <c r="J547" s="11"/>
    </row>
    <row r="548" spans="1:10" s="12" customFormat="1">
      <c r="A548" s="60" t="s">
        <v>34</v>
      </c>
      <c r="B548" s="244" t="s">
        <v>455</v>
      </c>
      <c r="C548" s="229"/>
      <c r="D548" s="184">
        <v>5400</v>
      </c>
      <c r="E548" s="560"/>
      <c r="F548" s="560"/>
      <c r="G548" s="560"/>
      <c r="H548" s="560"/>
      <c r="I548" s="560"/>
      <c r="J548" s="11"/>
    </row>
    <row r="549" spans="1:10" s="12" customFormat="1" ht="53.25">
      <c r="A549" s="60" t="s">
        <v>160</v>
      </c>
      <c r="B549" s="243" t="s">
        <v>383</v>
      </c>
      <c r="C549" s="195"/>
      <c r="D549" s="184"/>
      <c r="E549" s="560"/>
      <c r="F549" s="560"/>
      <c r="G549" s="560"/>
      <c r="H549" s="560"/>
      <c r="I549" s="560"/>
      <c r="J549" s="11"/>
    </row>
    <row r="550" spans="1:10" s="12" customFormat="1">
      <c r="A550" s="60" t="s">
        <v>35</v>
      </c>
      <c r="B550" s="244" t="s">
        <v>456</v>
      </c>
      <c r="C550" s="235"/>
      <c r="D550" s="184">
        <v>10200</v>
      </c>
      <c r="E550" s="560"/>
      <c r="F550" s="560"/>
      <c r="G550" s="560"/>
      <c r="H550" s="560"/>
      <c r="I550" s="560"/>
      <c r="J550" s="11"/>
    </row>
    <row r="551" spans="1:10" s="12" customFormat="1" ht="53.25">
      <c r="A551" s="60" t="s">
        <v>162</v>
      </c>
      <c r="B551" s="243" t="s">
        <v>383</v>
      </c>
      <c r="C551" s="195"/>
      <c r="D551" s="184"/>
      <c r="E551" s="560"/>
      <c r="F551" s="560"/>
      <c r="G551" s="560"/>
      <c r="H551" s="560"/>
      <c r="I551" s="560"/>
      <c r="J551" s="11"/>
    </row>
    <row r="552" spans="1:10" s="12" customFormat="1">
      <c r="A552" s="60" t="s">
        <v>37</v>
      </c>
      <c r="B552" s="244" t="s">
        <v>458</v>
      </c>
      <c r="C552" s="229"/>
      <c r="D552" s="184">
        <v>6900</v>
      </c>
      <c r="E552" s="560"/>
      <c r="F552" s="560"/>
      <c r="G552" s="560"/>
      <c r="H552" s="560"/>
      <c r="I552" s="560"/>
      <c r="J552" s="11"/>
    </row>
    <row r="553" spans="1:10" s="12" customFormat="1" ht="53.25">
      <c r="A553" s="60" t="s">
        <v>163</v>
      </c>
      <c r="B553" s="243" t="s">
        <v>383</v>
      </c>
      <c r="C553" s="195"/>
      <c r="D553" s="184"/>
      <c r="E553" s="560"/>
      <c r="F553" s="560"/>
      <c r="G553" s="560"/>
      <c r="H553" s="560"/>
      <c r="I553" s="560"/>
      <c r="J553" s="11"/>
    </row>
    <row r="554" spans="1:10" s="12" customFormat="1">
      <c r="A554" s="60" t="s">
        <v>39</v>
      </c>
      <c r="B554" s="244" t="s">
        <v>460</v>
      </c>
      <c r="C554" s="229"/>
      <c r="D554" s="184">
        <v>15900</v>
      </c>
      <c r="E554" s="560"/>
      <c r="F554" s="560"/>
      <c r="G554" s="560"/>
      <c r="H554" s="560"/>
      <c r="I554" s="560"/>
      <c r="J554" s="11"/>
    </row>
    <row r="555" spans="1:10" s="12" customFormat="1" ht="53.25">
      <c r="A555" s="60" t="s">
        <v>164</v>
      </c>
      <c r="B555" s="243" t="s">
        <v>383</v>
      </c>
      <c r="C555" s="195"/>
      <c r="D555" s="184"/>
      <c r="E555" s="560"/>
      <c r="F555" s="560"/>
      <c r="G555" s="560"/>
      <c r="H555" s="560"/>
      <c r="I555" s="560"/>
      <c r="J555" s="11"/>
    </row>
    <row r="556" spans="1:10" s="12" customFormat="1">
      <c r="A556" s="60" t="s">
        <v>40</v>
      </c>
      <c r="B556" s="244" t="s">
        <v>462</v>
      </c>
      <c r="C556" s="229"/>
      <c r="D556" s="184">
        <v>10800</v>
      </c>
      <c r="E556" s="560"/>
      <c r="F556" s="560"/>
      <c r="G556" s="560"/>
      <c r="H556" s="560"/>
      <c r="I556" s="560"/>
      <c r="J556" s="11"/>
    </row>
    <row r="557" spans="1:10" s="12" customFormat="1" ht="53.25">
      <c r="A557" s="60" t="s">
        <v>308</v>
      </c>
      <c r="B557" s="243" t="s">
        <v>383</v>
      </c>
      <c r="C557" s="195"/>
      <c r="D557" s="78"/>
      <c r="E557" s="560"/>
      <c r="F557" s="560"/>
      <c r="G557" s="560"/>
      <c r="H557" s="560"/>
      <c r="I557" s="560"/>
      <c r="J557" s="11"/>
    </row>
    <row r="558" spans="1:10" s="12" customFormat="1">
      <c r="A558" s="60" t="s">
        <v>41</v>
      </c>
      <c r="B558" s="244" t="s">
        <v>464</v>
      </c>
      <c r="C558" s="229"/>
      <c r="D558" s="184">
        <v>30000</v>
      </c>
      <c r="E558" s="560"/>
      <c r="F558" s="560"/>
      <c r="G558" s="560"/>
      <c r="H558" s="560"/>
      <c r="I558" s="560"/>
      <c r="J558" s="11"/>
    </row>
    <row r="559" spans="1:10" s="12" customFormat="1" ht="53.25">
      <c r="A559" s="60" t="s">
        <v>457</v>
      </c>
      <c r="B559" s="243" t="s">
        <v>383</v>
      </c>
      <c r="C559" s="195"/>
      <c r="D559" s="78"/>
      <c r="E559" s="560"/>
      <c r="F559" s="560"/>
      <c r="G559" s="560"/>
      <c r="H559" s="560"/>
      <c r="I559" s="560"/>
      <c r="J559" s="11"/>
    </row>
    <row r="560" spans="1:10" s="12" customFormat="1">
      <c r="A560" s="60" t="s">
        <v>43</v>
      </c>
      <c r="B560" s="244" t="s">
        <v>466</v>
      </c>
      <c r="C560" s="229"/>
      <c r="D560" s="184">
        <v>34500</v>
      </c>
      <c r="E560" s="560"/>
      <c r="F560" s="560"/>
      <c r="G560" s="560"/>
      <c r="H560" s="560"/>
      <c r="I560" s="560"/>
      <c r="J560" s="11"/>
    </row>
    <row r="561" spans="1:10" s="12" customFormat="1" ht="53.25">
      <c r="A561" s="60" t="s">
        <v>459</v>
      </c>
      <c r="B561" s="243" t="s">
        <v>383</v>
      </c>
      <c r="C561" s="195"/>
      <c r="D561" s="78"/>
      <c r="E561" s="560"/>
      <c r="F561" s="560"/>
      <c r="G561" s="560"/>
      <c r="H561" s="560"/>
      <c r="I561" s="560"/>
      <c r="J561" s="11"/>
    </row>
    <row r="562" spans="1:10" s="12" customFormat="1">
      <c r="A562" s="60" t="s">
        <v>45</v>
      </c>
      <c r="B562" s="244" t="s">
        <v>467</v>
      </c>
      <c r="C562" s="229"/>
      <c r="D562" s="184">
        <v>10800</v>
      </c>
      <c r="E562" s="560"/>
      <c r="F562" s="560"/>
      <c r="G562" s="560"/>
      <c r="H562" s="560"/>
      <c r="I562" s="560"/>
      <c r="J562" s="11"/>
    </row>
    <row r="563" spans="1:10" s="12" customFormat="1" ht="53.25">
      <c r="A563" s="60" t="s">
        <v>461</v>
      </c>
      <c r="B563" s="243" t="s">
        <v>383</v>
      </c>
      <c r="C563" s="245"/>
      <c r="D563" s="78"/>
      <c r="E563" s="554"/>
      <c r="F563" s="554"/>
      <c r="G563" s="554"/>
      <c r="H563" s="554"/>
      <c r="I563" s="554"/>
      <c r="J563" s="11"/>
    </row>
    <row r="564" spans="1:10" s="12" customFormat="1">
      <c r="A564" s="60" t="s">
        <v>46</v>
      </c>
      <c r="B564" s="244" t="s">
        <v>469</v>
      </c>
      <c r="C564" s="62"/>
      <c r="D564" s="184">
        <v>7000</v>
      </c>
      <c r="E564" s="560"/>
      <c r="F564" s="560"/>
      <c r="G564" s="560"/>
      <c r="H564" s="560"/>
      <c r="I564" s="560"/>
      <c r="J564" s="11"/>
    </row>
    <row r="565" spans="1:10" s="12" customFormat="1" ht="53.25">
      <c r="A565" s="60" t="s">
        <v>463</v>
      </c>
      <c r="B565" s="243" t="s">
        <v>383</v>
      </c>
      <c r="C565" s="195"/>
      <c r="D565" s="78"/>
      <c r="E565" s="560"/>
      <c r="F565" s="560"/>
      <c r="G565" s="560"/>
      <c r="H565" s="560"/>
      <c r="I565" s="560"/>
      <c r="J565" s="11"/>
    </row>
    <row r="566" spans="1:10" s="12" customFormat="1">
      <c r="A566" s="60" t="s">
        <v>47</v>
      </c>
      <c r="B566" s="244" t="s">
        <v>470</v>
      </c>
      <c r="C566" s="229"/>
      <c r="D566" s="184">
        <v>3000</v>
      </c>
      <c r="E566" s="560"/>
      <c r="F566" s="560"/>
      <c r="G566" s="560"/>
      <c r="H566" s="560"/>
      <c r="I566" s="560"/>
      <c r="J566" s="11"/>
    </row>
    <row r="567" spans="1:10" s="12" customFormat="1" ht="53.25">
      <c r="A567" s="60" t="s">
        <v>465</v>
      </c>
      <c r="B567" s="243" t="s">
        <v>383</v>
      </c>
      <c r="C567" s="195"/>
      <c r="D567" s="78"/>
      <c r="E567" s="560"/>
      <c r="F567" s="560"/>
      <c r="G567" s="560"/>
      <c r="H567" s="560"/>
      <c r="I567" s="560"/>
      <c r="J567" s="11"/>
    </row>
    <row r="568" spans="1:10" s="12" customFormat="1">
      <c r="A568" s="60" t="s">
        <v>48</v>
      </c>
      <c r="B568" s="244" t="s">
        <v>471</v>
      </c>
      <c r="C568" s="229"/>
      <c r="D568" s="184">
        <v>9000</v>
      </c>
      <c r="E568" s="560"/>
      <c r="F568" s="560"/>
      <c r="G568" s="560"/>
      <c r="H568" s="560"/>
      <c r="I568" s="560"/>
      <c r="J568" s="11"/>
    </row>
    <row r="569" spans="1:10" s="12" customFormat="1" ht="53.25">
      <c r="A569" s="60" t="s">
        <v>298</v>
      </c>
      <c r="B569" s="243" t="s">
        <v>383</v>
      </c>
      <c r="C569" s="195"/>
      <c r="D569" s="78"/>
      <c r="E569" s="560"/>
      <c r="F569" s="560"/>
      <c r="G569" s="560"/>
      <c r="H569" s="560"/>
      <c r="I569" s="560"/>
      <c r="J569" s="11"/>
    </row>
    <row r="570" spans="1:10" s="12" customFormat="1">
      <c r="A570" s="60" t="s">
        <v>51</v>
      </c>
      <c r="B570" s="244" t="s">
        <v>472</v>
      </c>
      <c r="C570" s="229"/>
      <c r="D570" s="184">
        <v>6900</v>
      </c>
      <c r="E570" s="560"/>
      <c r="F570" s="560"/>
      <c r="G570" s="560"/>
      <c r="H570" s="560"/>
      <c r="I570" s="560"/>
      <c r="J570" s="11"/>
    </row>
    <row r="571" spans="1:10" s="12" customFormat="1" ht="53.25">
      <c r="A571" s="60" t="s">
        <v>468</v>
      </c>
      <c r="B571" s="243" t="s">
        <v>383</v>
      </c>
      <c r="C571" s="195"/>
      <c r="D571" s="78"/>
      <c r="E571" s="560"/>
      <c r="F571" s="560"/>
      <c r="G571" s="560"/>
      <c r="H571" s="560"/>
      <c r="I571" s="560"/>
      <c r="J571" s="11"/>
    </row>
    <row r="572" spans="1:10" s="12" customFormat="1">
      <c r="A572" s="60" t="s">
        <v>52</v>
      </c>
      <c r="B572" s="246" t="s">
        <v>734</v>
      </c>
      <c r="C572" s="229"/>
      <c r="D572" s="184">
        <v>600</v>
      </c>
      <c r="E572" s="560"/>
      <c r="F572" s="560"/>
      <c r="G572" s="560"/>
      <c r="H572" s="560"/>
      <c r="I572" s="560"/>
      <c r="J572" s="11"/>
    </row>
    <row r="573" spans="1:10" s="12" customFormat="1" ht="53.25">
      <c r="A573" s="60" t="s">
        <v>228</v>
      </c>
      <c r="B573" s="243" t="s">
        <v>383</v>
      </c>
      <c r="C573" s="195"/>
      <c r="D573" s="78"/>
      <c r="E573" s="560"/>
      <c r="F573" s="560"/>
      <c r="G573" s="560"/>
      <c r="H573" s="560"/>
      <c r="I573" s="560"/>
      <c r="J573" s="11"/>
    </row>
    <row r="574" spans="1:10" s="12" customFormat="1">
      <c r="A574" s="60" t="s">
        <v>53</v>
      </c>
      <c r="B574" s="244" t="s">
        <v>473</v>
      </c>
      <c r="C574" s="229"/>
      <c r="D574" s="184">
        <v>7200</v>
      </c>
      <c r="E574" s="560"/>
      <c r="F574" s="560"/>
      <c r="G574" s="560"/>
      <c r="H574" s="560"/>
      <c r="I574" s="560"/>
      <c r="J574" s="11"/>
    </row>
    <row r="575" spans="1:10" s="12" customFormat="1" ht="53.25">
      <c r="A575" s="60" t="s">
        <v>103</v>
      </c>
      <c r="B575" s="243" t="s">
        <v>383</v>
      </c>
      <c r="C575" s="195"/>
      <c r="D575" s="184"/>
      <c r="E575" s="560"/>
      <c r="F575" s="560"/>
      <c r="G575" s="560"/>
      <c r="H575" s="560"/>
      <c r="I575" s="560"/>
      <c r="J575" s="11"/>
    </row>
    <row r="576" spans="1:10" s="12" customFormat="1" ht="63.75">
      <c r="A576" s="60" t="s">
        <v>54</v>
      </c>
      <c r="B576" s="234" t="s">
        <v>475</v>
      </c>
      <c r="C576" s="235" t="s">
        <v>673</v>
      </c>
      <c r="D576" s="184">
        <v>125000</v>
      </c>
      <c r="E576" s="560"/>
      <c r="F576" s="560"/>
      <c r="G576" s="560"/>
      <c r="H576" s="560"/>
      <c r="I576" s="560"/>
      <c r="J576" s="11"/>
    </row>
    <row r="577" spans="1:10" s="12" customFormat="1" ht="53.25">
      <c r="A577" s="60" t="s">
        <v>105</v>
      </c>
      <c r="B577" s="236" t="s">
        <v>383</v>
      </c>
      <c r="C577" s="195"/>
      <c r="D577" s="78"/>
      <c r="E577" s="560"/>
      <c r="F577" s="560"/>
      <c r="G577" s="560"/>
      <c r="H577" s="560"/>
      <c r="I577" s="560"/>
      <c r="J577" s="11"/>
    </row>
    <row r="578" spans="1:10" s="12" customFormat="1">
      <c r="A578" s="60" t="s">
        <v>55</v>
      </c>
      <c r="B578" s="247" t="s">
        <v>479</v>
      </c>
      <c r="C578" s="195"/>
      <c r="D578" s="184">
        <v>1800</v>
      </c>
      <c r="E578" s="560"/>
      <c r="F578" s="560"/>
      <c r="G578" s="560"/>
      <c r="H578" s="560"/>
      <c r="I578" s="560"/>
      <c r="J578" s="11"/>
    </row>
    <row r="579" spans="1:10" s="12" customFormat="1" ht="53.25">
      <c r="A579" s="60" t="s">
        <v>229</v>
      </c>
      <c r="B579" s="236" t="s">
        <v>383</v>
      </c>
      <c r="C579" s="195"/>
      <c r="D579" s="78"/>
      <c r="E579" s="560"/>
      <c r="F579" s="560"/>
      <c r="G579" s="560"/>
      <c r="H579" s="560"/>
      <c r="I579" s="560"/>
      <c r="J579" s="11"/>
    </row>
    <row r="580" spans="1:10" s="12" customFormat="1" ht="38.25">
      <c r="A580" s="60" t="s">
        <v>56</v>
      </c>
      <c r="B580" s="246" t="s">
        <v>480</v>
      </c>
      <c r="C580" s="61" t="s">
        <v>674</v>
      </c>
      <c r="D580" s="184">
        <v>1000</v>
      </c>
      <c r="E580" s="560"/>
      <c r="F580" s="560"/>
      <c r="G580" s="560"/>
      <c r="H580" s="560"/>
      <c r="I580" s="560"/>
      <c r="J580" s="11"/>
    </row>
    <row r="581" spans="1:10" s="12" customFormat="1" ht="53.25">
      <c r="A581" s="60" t="s">
        <v>230</v>
      </c>
      <c r="B581" s="236" t="s">
        <v>383</v>
      </c>
      <c r="C581" s="195"/>
      <c r="D581" s="78"/>
      <c r="E581" s="560"/>
      <c r="F581" s="560"/>
      <c r="G581" s="560"/>
      <c r="H581" s="560"/>
      <c r="I581" s="560"/>
      <c r="J581" s="11"/>
    </row>
    <row r="582" spans="1:10" s="12" customFormat="1" ht="33" customHeight="1">
      <c r="A582" s="60" t="s">
        <v>942</v>
      </c>
      <c r="B582" s="248" t="s">
        <v>481</v>
      </c>
      <c r="C582" s="61" t="s">
        <v>675</v>
      </c>
      <c r="D582" s="184">
        <v>120000</v>
      </c>
      <c r="E582" s="560"/>
      <c r="F582" s="560"/>
      <c r="G582" s="560"/>
      <c r="H582" s="560"/>
      <c r="I582" s="560"/>
      <c r="J582" s="11"/>
    </row>
    <row r="583" spans="1:10" s="32" customFormat="1" ht="53.25">
      <c r="A583" s="60" t="s">
        <v>474</v>
      </c>
      <c r="B583" s="243" t="s">
        <v>383</v>
      </c>
      <c r="C583" s="195"/>
      <c r="D583" s="78"/>
      <c r="E583" s="560"/>
      <c r="F583" s="560"/>
      <c r="G583" s="560"/>
      <c r="H583" s="560"/>
      <c r="I583" s="560"/>
      <c r="J583" s="11"/>
    </row>
    <row r="584" spans="1:10" s="32" customFormat="1" ht="33.75" customHeight="1">
      <c r="A584" s="60" t="s">
        <v>57</v>
      </c>
      <c r="B584" s="247" t="s">
        <v>482</v>
      </c>
      <c r="C584" s="61" t="s">
        <v>675</v>
      </c>
      <c r="D584" s="184">
        <v>90000</v>
      </c>
      <c r="E584" s="560"/>
      <c r="F584" s="560"/>
      <c r="G584" s="560"/>
      <c r="H584" s="560"/>
      <c r="I584" s="560"/>
      <c r="J584" s="11"/>
    </row>
    <row r="585" spans="1:10" s="32" customFormat="1" ht="53.25">
      <c r="A585" s="60" t="s">
        <v>476</v>
      </c>
      <c r="B585" s="243" t="s">
        <v>383</v>
      </c>
      <c r="C585" s="195"/>
      <c r="D585" s="78"/>
      <c r="E585" s="560"/>
      <c r="F585" s="560"/>
      <c r="G585" s="560"/>
      <c r="H585" s="560"/>
      <c r="I585" s="560"/>
      <c r="J585" s="11"/>
    </row>
    <row r="586" spans="1:10" s="32" customFormat="1">
      <c r="A586" s="60" t="s">
        <v>58</v>
      </c>
      <c r="B586" s="234" t="s">
        <v>483</v>
      </c>
      <c r="C586" s="195"/>
      <c r="D586" s="249">
        <v>540</v>
      </c>
      <c r="E586" s="560"/>
      <c r="F586" s="560"/>
      <c r="G586" s="560"/>
      <c r="H586" s="560"/>
      <c r="I586" s="560"/>
      <c r="J586" s="11"/>
    </row>
    <row r="587" spans="1:10" s="32" customFormat="1" ht="53.25">
      <c r="A587" s="60" t="s">
        <v>477</v>
      </c>
      <c r="B587" s="243" t="s">
        <v>383</v>
      </c>
      <c r="C587" s="195"/>
      <c r="D587" s="78"/>
      <c r="E587" s="560"/>
      <c r="F587" s="560"/>
      <c r="G587" s="560"/>
      <c r="H587" s="560"/>
      <c r="I587" s="560"/>
      <c r="J587" s="11"/>
    </row>
    <row r="588" spans="1:10" s="12" customFormat="1">
      <c r="A588" s="60" t="s">
        <v>59</v>
      </c>
      <c r="B588" s="247" t="s">
        <v>484</v>
      </c>
      <c r="C588" s="195"/>
      <c r="D588" s="249">
        <v>1620</v>
      </c>
      <c r="E588" s="560"/>
      <c r="F588" s="560"/>
      <c r="G588" s="560"/>
      <c r="H588" s="560"/>
      <c r="I588" s="560"/>
      <c r="J588" s="11"/>
    </row>
    <row r="589" spans="1:10" s="12" customFormat="1" ht="53.25">
      <c r="A589" s="60" t="s">
        <v>1304</v>
      </c>
      <c r="B589" s="243" t="s">
        <v>383</v>
      </c>
      <c r="C589" s="195"/>
      <c r="D589" s="78"/>
      <c r="E589" s="560"/>
      <c r="F589" s="560"/>
      <c r="G589" s="560"/>
      <c r="H589" s="560"/>
      <c r="I589" s="560"/>
      <c r="J589" s="11"/>
    </row>
    <row r="590" spans="1:10" s="12" customFormat="1">
      <c r="A590" s="60" t="s">
        <v>60</v>
      </c>
      <c r="B590" s="247" t="s">
        <v>485</v>
      </c>
      <c r="C590" s="195"/>
      <c r="D590" s="249">
        <v>300</v>
      </c>
      <c r="E590" s="560"/>
      <c r="F590" s="560"/>
      <c r="G590" s="560"/>
      <c r="H590" s="560"/>
      <c r="I590" s="560"/>
      <c r="J590" s="11"/>
    </row>
    <row r="591" spans="1:10" s="12" customFormat="1" ht="53.25">
      <c r="A591" s="60" t="s">
        <v>478</v>
      </c>
      <c r="B591" s="243" t="s">
        <v>383</v>
      </c>
      <c r="C591" s="195"/>
      <c r="D591" s="78"/>
      <c r="E591" s="560"/>
      <c r="F591" s="560"/>
      <c r="G591" s="560"/>
      <c r="H591" s="560"/>
      <c r="I591" s="560"/>
      <c r="J591" s="11"/>
    </row>
    <row r="592" spans="1:10" s="12" customFormat="1">
      <c r="A592" s="60" t="s">
        <v>62</v>
      </c>
      <c r="B592" s="247" t="s">
        <v>486</v>
      </c>
      <c r="C592" s="195"/>
      <c r="D592" s="249">
        <v>270</v>
      </c>
      <c r="E592" s="560"/>
      <c r="F592" s="560"/>
      <c r="G592" s="560"/>
      <c r="H592" s="560"/>
      <c r="I592" s="560"/>
      <c r="J592" s="11"/>
    </row>
    <row r="593" spans="1:10" s="12" customFormat="1" ht="53.25">
      <c r="A593" s="60" t="s">
        <v>1305</v>
      </c>
      <c r="B593" s="243" t="s">
        <v>383</v>
      </c>
      <c r="C593" s="195"/>
      <c r="D593" s="78"/>
      <c r="E593" s="560"/>
      <c r="F593" s="560"/>
      <c r="G593" s="560"/>
      <c r="H593" s="560"/>
      <c r="I593" s="560"/>
      <c r="J593" s="11"/>
    </row>
    <row r="594" spans="1:10" s="12" customFormat="1">
      <c r="A594" s="60" t="s">
        <v>64</v>
      </c>
      <c r="B594" s="247" t="s">
        <v>487</v>
      </c>
      <c r="C594" s="195"/>
      <c r="D594" s="249">
        <v>1350</v>
      </c>
      <c r="E594" s="560"/>
      <c r="F594" s="560"/>
      <c r="G594" s="560"/>
      <c r="H594" s="560"/>
      <c r="I594" s="560"/>
      <c r="J594" s="11"/>
    </row>
    <row r="595" spans="1:10" s="12" customFormat="1" ht="53.25">
      <c r="A595" s="60" t="s">
        <v>1243</v>
      </c>
      <c r="B595" s="243" t="s">
        <v>383</v>
      </c>
      <c r="C595" s="195"/>
      <c r="D595" s="78"/>
      <c r="E595" s="560"/>
      <c r="F595" s="560"/>
      <c r="G595" s="560"/>
      <c r="H595" s="560"/>
      <c r="I595" s="560"/>
      <c r="J595" s="11"/>
    </row>
    <row r="596" spans="1:10" s="12" customFormat="1">
      <c r="A596" s="58">
        <v>43</v>
      </c>
      <c r="B596" s="247" t="s">
        <v>488</v>
      </c>
      <c r="C596" s="195"/>
      <c r="D596" s="249">
        <v>2500</v>
      </c>
      <c r="E596" s="560"/>
      <c r="F596" s="560"/>
      <c r="G596" s="560"/>
      <c r="H596" s="560"/>
      <c r="I596" s="560"/>
      <c r="J596" s="11"/>
    </row>
    <row r="597" spans="1:10" s="12" customFormat="1" ht="53.25">
      <c r="A597" s="60" t="s">
        <v>1307</v>
      </c>
      <c r="B597" s="243" t="s">
        <v>383</v>
      </c>
      <c r="C597" s="195"/>
      <c r="D597" s="78"/>
      <c r="E597" s="560"/>
      <c r="F597" s="560"/>
      <c r="G597" s="560"/>
      <c r="H597" s="560"/>
      <c r="I597" s="560"/>
      <c r="J597" s="11"/>
    </row>
    <row r="598" spans="1:10" s="12" customFormat="1">
      <c r="A598" s="60" t="s">
        <v>67</v>
      </c>
      <c r="B598" s="247" t="s">
        <v>430</v>
      </c>
      <c r="C598" s="195"/>
      <c r="D598" s="249">
        <v>13500</v>
      </c>
      <c r="E598" s="560"/>
      <c r="F598" s="560"/>
      <c r="G598" s="560"/>
      <c r="H598" s="560"/>
      <c r="I598" s="560"/>
      <c r="J598" s="11"/>
    </row>
    <row r="599" spans="1:10" s="12" customFormat="1" ht="53.25">
      <c r="A599" s="60" t="s">
        <v>1306</v>
      </c>
      <c r="B599" s="243" t="s">
        <v>383</v>
      </c>
      <c r="C599" s="195"/>
      <c r="D599" s="78"/>
      <c r="E599" s="560"/>
      <c r="F599" s="560"/>
      <c r="G599" s="560"/>
      <c r="H599" s="560"/>
      <c r="I599" s="560"/>
      <c r="J599" s="11"/>
    </row>
    <row r="600" spans="1:10" s="12" customFormat="1">
      <c r="A600" s="58">
        <v>45</v>
      </c>
      <c r="B600" s="247" t="s">
        <v>1064</v>
      </c>
      <c r="C600" s="195"/>
      <c r="D600" s="249">
        <v>360</v>
      </c>
      <c r="E600" s="560"/>
      <c r="F600" s="560"/>
      <c r="G600" s="560"/>
      <c r="H600" s="560"/>
      <c r="I600" s="560"/>
      <c r="J600" s="11"/>
    </row>
    <row r="601" spans="1:10" s="12" customFormat="1" ht="53.25">
      <c r="A601" s="60" t="s">
        <v>1246</v>
      </c>
      <c r="B601" s="243" t="s">
        <v>383</v>
      </c>
      <c r="C601" s="195"/>
      <c r="D601" s="78"/>
      <c r="E601" s="560"/>
      <c r="F601" s="560"/>
      <c r="G601" s="560"/>
      <c r="H601" s="560"/>
      <c r="I601" s="560"/>
      <c r="J601" s="11"/>
    </row>
    <row r="602" spans="1:10" s="12" customFormat="1">
      <c r="A602" s="60" t="s">
        <v>97</v>
      </c>
      <c r="B602" s="248" t="s">
        <v>1065</v>
      </c>
      <c r="C602" s="195"/>
      <c r="D602" s="184">
        <v>1500</v>
      </c>
      <c r="E602" s="560"/>
      <c r="F602" s="560"/>
      <c r="G602" s="560"/>
      <c r="H602" s="560"/>
      <c r="I602" s="560"/>
      <c r="J602" s="11"/>
    </row>
    <row r="603" spans="1:10" s="12" customFormat="1" ht="53.25">
      <c r="A603" s="60" t="s">
        <v>1308</v>
      </c>
      <c r="B603" s="243" t="s">
        <v>383</v>
      </c>
      <c r="C603" s="195"/>
      <c r="D603" s="78"/>
      <c r="E603" s="560"/>
      <c r="F603" s="560"/>
      <c r="G603" s="560"/>
      <c r="H603" s="560"/>
      <c r="I603" s="560"/>
      <c r="J603" s="11"/>
    </row>
    <row r="604" spans="1:10" s="12" customFormat="1">
      <c r="A604" s="60" t="s">
        <v>98</v>
      </c>
      <c r="B604" s="248" t="s">
        <v>489</v>
      </c>
      <c r="C604" s="195"/>
      <c r="D604" s="184">
        <v>90</v>
      </c>
      <c r="E604" s="560"/>
      <c r="F604" s="560"/>
      <c r="G604" s="560"/>
      <c r="H604" s="560"/>
      <c r="I604" s="560"/>
      <c r="J604" s="11"/>
    </row>
    <row r="605" spans="1:10" s="12" customFormat="1" ht="53.25">
      <c r="A605" s="60" t="s">
        <v>1408</v>
      </c>
      <c r="B605" s="243" t="s">
        <v>383</v>
      </c>
      <c r="C605" s="195"/>
      <c r="D605" s="78"/>
      <c r="E605" s="560"/>
      <c r="F605" s="560"/>
      <c r="G605" s="560"/>
      <c r="H605" s="560"/>
      <c r="I605" s="560"/>
      <c r="J605" s="11"/>
    </row>
    <row r="606" spans="1:10" s="12" customFormat="1">
      <c r="A606" s="60" t="s">
        <v>99</v>
      </c>
      <c r="B606" s="248" t="s">
        <v>1066</v>
      </c>
      <c r="C606" s="195"/>
      <c r="D606" s="184">
        <v>807930</v>
      </c>
      <c r="E606" s="560"/>
      <c r="F606" s="560"/>
      <c r="G606" s="560"/>
      <c r="H606" s="560"/>
      <c r="I606" s="560"/>
      <c r="J606" s="11"/>
    </row>
    <row r="607" spans="1:10" s="12" customFormat="1" ht="53.25">
      <c r="A607" s="60" t="s">
        <v>1409</v>
      </c>
      <c r="B607" s="243" t="s">
        <v>383</v>
      </c>
      <c r="C607" s="195"/>
      <c r="D607" s="78"/>
      <c r="E607" s="560"/>
      <c r="F607" s="560"/>
      <c r="G607" s="560"/>
      <c r="H607" s="560"/>
      <c r="I607" s="560"/>
      <c r="J607" s="11"/>
    </row>
    <row r="608" spans="1:10" ht="18" customHeight="1">
      <c r="A608" s="1187" t="s">
        <v>1547</v>
      </c>
      <c r="B608" s="1188"/>
      <c r="C608" s="1188"/>
      <c r="D608" s="1188"/>
      <c r="E608" s="1188"/>
      <c r="F608" s="1188"/>
      <c r="G608" s="784"/>
      <c r="H608" s="250"/>
      <c r="I608" s="250"/>
    </row>
    <row r="609" spans="1:13" s="12" customFormat="1" ht="16.5" customHeight="1">
      <c r="A609" s="698" t="s">
        <v>91</v>
      </c>
      <c r="B609" s="698"/>
      <c r="C609" s="698"/>
      <c r="D609" s="698"/>
      <c r="E609" s="698"/>
      <c r="F609" s="698"/>
      <c r="G609" s="698"/>
      <c r="H609" s="698"/>
      <c r="I609" s="698"/>
      <c r="J609" s="11"/>
    </row>
    <row r="610" spans="1:13" s="12" customFormat="1" ht="16.5" customHeight="1">
      <c r="A610" s="697" t="s">
        <v>1422</v>
      </c>
      <c r="B610" s="697"/>
      <c r="C610" s="697"/>
      <c r="D610" s="697"/>
      <c r="E610" s="697"/>
      <c r="F610" s="697"/>
      <c r="G610" s="697"/>
      <c r="H610" s="697"/>
      <c r="I610" s="697"/>
      <c r="J610" s="11"/>
    </row>
    <row r="611" spans="1:13" s="12" customFormat="1" ht="16.5" customHeight="1">
      <c r="A611" s="697" t="s">
        <v>92</v>
      </c>
      <c r="B611" s="697"/>
      <c r="C611" s="697"/>
      <c r="D611" s="697"/>
      <c r="E611" s="697"/>
      <c r="F611" s="697"/>
      <c r="G611" s="697"/>
      <c r="H611" s="697"/>
      <c r="I611" s="697"/>
      <c r="J611" s="8"/>
      <c r="K611" s="8"/>
      <c r="L611" s="8"/>
    </row>
    <row r="612" spans="1:13" s="12" customFormat="1" ht="29.25" customHeight="1">
      <c r="A612" s="697" t="s">
        <v>1430</v>
      </c>
      <c r="B612" s="697"/>
      <c r="C612" s="697"/>
      <c r="D612" s="697"/>
      <c r="E612" s="697"/>
      <c r="F612" s="697"/>
      <c r="G612" s="697"/>
      <c r="H612" s="697"/>
      <c r="I612" s="697"/>
      <c r="J612" s="462"/>
      <c r="K612" s="462"/>
      <c r="L612" s="462"/>
    </row>
    <row r="613" spans="1:13" s="12" customFormat="1" ht="16.5" customHeight="1">
      <c r="A613" s="697" t="s">
        <v>979</v>
      </c>
      <c r="B613" s="697"/>
      <c r="C613" s="697"/>
      <c r="D613" s="697"/>
      <c r="E613" s="697"/>
      <c r="F613" s="697"/>
      <c r="G613" s="697"/>
      <c r="H613" s="697"/>
      <c r="I613" s="697"/>
      <c r="J613" s="462"/>
      <c r="K613" s="462"/>
      <c r="L613" s="462"/>
    </row>
    <row r="614" spans="1:13" s="12" customFormat="1" ht="15.75" customHeight="1">
      <c r="A614" s="697" t="s">
        <v>1423</v>
      </c>
      <c r="B614" s="697"/>
      <c r="C614" s="697"/>
      <c r="D614" s="697"/>
      <c r="E614" s="697"/>
      <c r="F614" s="697"/>
      <c r="G614" s="697"/>
      <c r="H614" s="697"/>
      <c r="I614" s="697"/>
      <c r="J614" s="8"/>
      <c r="K614" s="8"/>
      <c r="L614" s="8"/>
    </row>
    <row r="615" spans="1:13" s="12" customFormat="1" ht="15.75" customHeight="1">
      <c r="A615" s="697" t="s">
        <v>1431</v>
      </c>
      <c r="B615" s="697"/>
      <c r="C615" s="697"/>
      <c r="D615" s="697"/>
      <c r="E615" s="697"/>
      <c r="F615" s="697"/>
      <c r="G615" s="697"/>
      <c r="H615" s="697"/>
      <c r="I615" s="697"/>
      <c r="J615" s="8"/>
      <c r="K615" s="739"/>
      <c r="L615" s="740"/>
      <c r="M615" s="740"/>
    </row>
    <row r="616" spans="1:13" s="13" customFormat="1" ht="26.25" customHeight="1">
      <c r="A616" s="695" t="s">
        <v>1441</v>
      </c>
      <c r="B616" s="695"/>
      <c r="C616" s="695"/>
      <c r="D616" s="695"/>
      <c r="E616" s="695"/>
      <c r="F616" s="695"/>
      <c r="G616" s="695"/>
      <c r="H616" s="695"/>
      <c r="I616" s="695"/>
      <c r="J616" s="206"/>
      <c r="K616" s="206"/>
      <c r="L616" s="206"/>
      <c r="M616" s="206"/>
    </row>
    <row r="617" spans="1:13" s="463" customFormat="1" ht="60.75" customHeight="1">
      <c r="A617" s="691" t="s">
        <v>1425</v>
      </c>
      <c r="B617" s="692"/>
      <c r="C617" s="692"/>
      <c r="D617" s="692"/>
      <c r="E617" s="692"/>
      <c r="F617" s="692"/>
      <c r="G617" s="692"/>
      <c r="H617" s="692"/>
      <c r="I617" s="692"/>
    </row>
    <row r="618" spans="1:13" s="463" customFormat="1" ht="47.25" customHeight="1">
      <c r="A618" s="691" t="s">
        <v>1494</v>
      </c>
      <c r="B618" s="692"/>
      <c r="C618" s="692"/>
      <c r="D618" s="692"/>
      <c r="E618" s="692"/>
      <c r="F618" s="692"/>
      <c r="G618" s="692"/>
      <c r="H618" s="692"/>
      <c r="I618" s="692"/>
    </row>
    <row r="619" spans="1:13" s="463" customFormat="1" ht="18.75" customHeight="1">
      <c r="A619" s="691" t="s">
        <v>1492</v>
      </c>
      <c r="B619" s="692"/>
      <c r="C619" s="692"/>
      <c r="D619" s="692"/>
      <c r="E619" s="692"/>
      <c r="F619" s="692"/>
      <c r="G619" s="692"/>
      <c r="H619" s="692"/>
      <c r="I619" s="692"/>
    </row>
    <row r="620" spans="1:13" s="463" customFormat="1" ht="16.5" customHeight="1">
      <c r="A620" s="691" t="s">
        <v>1442</v>
      </c>
      <c r="B620" s="692"/>
      <c r="C620" s="692"/>
      <c r="D620" s="692"/>
      <c r="E620" s="692"/>
      <c r="F620" s="692"/>
      <c r="G620" s="692"/>
      <c r="H620" s="692"/>
      <c r="I620" s="692"/>
    </row>
    <row r="621" spans="1:13" s="32" customFormat="1" ht="15" customHeight="1">
      <c r="A621" s="1090" t="s">
        <v>1021</v>
      </c>
      <c r="B621" s="1090"/>
      <c r="C621" s="1090"/>
      <c r="D621" s="1090"/>
      <c r="E621" s="1090"/>
      <c r="F621" s="1090"/>
      <c r="G621" s="152"/>
      <c r="H621" s="152"/>
      <c r="I621" s="153"/>
      <c r="J621" s="11"/>
    </row>
    <row r="622" spans="1:13" s="3" customFormat="1" ht="22.5" customHeight="1">
      <c r="A622" s="983" t="s">
        <v>1424</v>
      </c>
      <c r="B622" s="984"/>
      <c r="C622" s="984"/>
      <c r="D622" s="984"/>
      <c r="E622" s="984"/>
      <c r="F622" s="984"/>
      <c r="G622" s="984"/>
      <c r="H622" s="984"/>
      <c r="I622" s="985"/>
      <c r="J622" s="11"/>
    </row>
    <row r="623" spans="1:13" s="3" customFormat="1" ht="49.5" customHeight="1">
      <c r="A623" s="184" t="s">
        <v>93</v>
      </c>
      <c r="B623" s="799" t="s">
        <v>94</v>
      </c>
      <c r="C623" s="800"/>
      <c r="D623" s="799" t="s">
        <v>95</v>
      </c>
      <c r="E623" s="801"/>
      <c r="F623" s="800"/>
      <c r="G623" s="802" t="s">
        <v>1630</v>
      </c>
      <c r="H623" s="803"/>
      <c r="I623" s="804"/>
      <c r="J623" s="11"/>
    </row>
    <row r="624" spans="1:13" s="3" customFormat="1" ht="29.25" customHeight="1">
      <c r="A624" s="57" t="s">
        <v>338</v>
      </c>
      <c r="B624" s="950" t="s">
        <v>490</v>
      </c>
      <c r="C624" s="951"/>
      <c r="D624" s="944" t="s">
        <v>676</v>
      </c>
      <c r="E624" s="945"/>
      <c r="F624" s="946"/>
      <c r="G624" s="947"/>
      <c r="H624" s="948"/>
      <c r="I624" s="949"/>
      <c r="J624" s="11"/>
    </row>
    <row r="625" spans="1:10" s="3" customFormat="1" ht="22.5" customHeight="1">
      <c r="A625" s="57" t="s">
        <v>340</v>
      </c>
      <c r="B625" s="950" t="s">
        <v>491</v>
      </c>
      <c r="C625" s="951"/>
      <c r="D625" s="944" t="s">
        <v>677</v>
      </c>
      <c r="E625" s="945"/>
      <c r="F625" s="946"/>
      <c r="G625" s="947"/>
      <c r="H625" s="948"/>
      <c r="I625" s="949"/>
      <c r="J625" s="11"/>
    </row>
    <row r="626" spans="1:10" s="3" customFormat="1" ht="22.5" customHeight="1">
      <c r="A626" s="57" t="s">
        <v>492</v>
      </c>
      <c r="B626" s="944" t="s">
        <v>493</v>
      </c>
      <c r="C626" s="946"/>
      <c r="D626" s="944" t="s">
        <v>494</v>
      </c>
      <c r="E626" s="945"/>
      <c r="F626" s="946"/>
      <c r="G626" s="947"/>
      <c r="H626" s="948"/>
      <c r="I626" s="949"/>
      <c r="J626" s="11"/>
    </row>
    <row r="627" spans="1:10" s="3" customFormat="1" ht="22.5" customHeight="1">
      <c r="A627" s="57" t="s">
        <v>345</v>
      </c>
      <c r="B627" s="944" t="s">
        <v>181</v>
      </c>
      <c r="C627" s="946"/>
      <c r="D627" s="944" t="s">
        <v>678</v>
      </c>
      <c r="E627" s="945"/>
      <c r="F627" s="946"/>
      <c r="G627" s="947"/>
      <c r="H627" s="948"/>
      <c r="I627" s="949"/>
      <c r="J627" s="11"/>
    </row>
    <row r="628" spans="1:10" s="3" customFormat="1" ht="29.25" customHeight="1">
      <c r="A628" s="57" t="s">
        <v>347</v>
      </c>
      <c r="B628" s="944" t="s">
        <v>372</v>
      </c>
      <c r="C628" s="946"/>
      <c r="D628" s="944" t="s">
        <v>705</v>
      </c>
      <c r="E628" s="945"/>
      <c r="F628" s="946"/>
      <c r="G628" s="947"/>
      <c r="H628" s="948"/>
      <c r="I628" s="949"/>
      <c r="J628" s="11"/>
    </row>
    <row r="629" spans="1:10" s="3" customFormat="1" ht="33.75" customHeight="1">
      <c r="A629" s="57" t="s">
        <v>14</v>
      </c>
      <c r="B629" s="944" t="s">
        <v>496</v>
      </c>
      <c r="C629" s="946"/>
      <c r="D629" s="944" t="s">
        <v>497</v>
      </c>
      <c r="E629" s="945"/>
      <c r="F629" s="946"/>
      <c r="G629" s="947"/>
      <c r="H629" s="948"/>
      <c r="I629" s="949"/>
      <c r="J629" s="11"/>
    </row>
    <row r="630" spans="1:10" s="3" customFormat="1" ht="27.75" customHeight="1">
      <c r="A630" s="57" t="s">
        <v>15</v>
      </c>
      <c r="B630" s="944" t="s">
        <v>498</v>
      </c>
      <c r="C630" s="946"/>
      <c r="D630" s="955" t="s">
        <v>538</v>
      </c>
      <c r="E630" s="1033"/>
      <c r="F630" s="956"/>
      <c r="G630" s="947"/>
      <c r="H630" s="948"/>
      <c r="I630" s="949"/>
      <c r="J630" s="11"/>
    </row>
    <row r="631" spans="1:10" s="3" customFormat="1" ht="22.5" customHeight="1">
      <c r="A631" s="57" t="s">
        <v>17</v>
      </c>
      <c r="B631" s="944" t="s">
        <v>499</v>
      </c>
      <c r="C631" s="946"/>
      <c r="D631" s="944" t="s">
        <v>500</v>
      </c>
      <c r="E631" s="945"/>
      <c r="F631" s="946"/>
      <c r="G631" s="947"/>
      <c r="H631" s="948"/>
      <c r="I631" s="949"/>
      <c r="J631" s="11"/>
    </row>
    <row r="632" spans="1:10" s="3" customFormat="1" ht="22.5" customHeight="1">
      <c r="A632" s="57" t="s">
        <v>18</v>
      </c>
      <c r="B632" s="944" t="s">
        <v>501</v>
      </c>
      <c r="C632" s="946"/>
      <c r="D632" s="944" t="s">
        <v>96</v>
      </c>
      <c r="E632" s="945"/>
      <c r="F632" s="946"/>
      <c r="G632" s="947"/>
      <c r="H632" s="948"/>
      <c r="I632" s="949"/>
      <c r="J632" s="11"/>
    </row>
    <row r="633" spans="1:10" s="3" customFormat="1" ht="22.5" customHeight="1">
      <c r="A633" s="57" t="s">
        <v>19</v>
      </c>
      <c r="B633" s="944" t="s">
        <v>502</v>
      </c>
      <c r="C633" s="946"/>
      <c r="D633" s="944" t="s">
        <v>96</v>
      </c>
      <c r="E633" s="945"/>
      <c r="F633" s="946"/>
      <c r="G633" s="947"/>
      <c r="H633" s="948"/>
      <c r="I633" s="949"/>
      <c r="J633" s="11"/>
    </row>
    <row r="634" spans="1:10" s="3" customFormat="1" ht="22.5" customHeight="1">
      <c r="A634" s="57" t="s">
        <v>20</v>
      </c>
      <c r="B634" s="944" t="s">
        <v>503</v>
      </c>
      <c r="C634" s="946"/>
      <c r="D634" s="944" t="s">
        <v>504</v>
      </c>
      <c r="E634" s="945"/>
      <c r="F634" s="946"/>
      <c r="G634" s="947"/>
      <c r="H634" s="948"/>
      <c r="I634" s="949"/>
      <c r="J634" s="11"/>
    </row>
    <row r="635" spans="1:10" s="3" customFormat="1" ht="18" customHeight="1">
      <c r="A635" s="57" t="s">
        <v>22</v>
      </c>
      <c r="B635" s="944" t="s">
        <v>505</v>
      </c>
      <c r="C635" s="946"/>
      <c r="D635" s="944" t="s">
        <v>506</v>
      </c>
      <c r="E635" s="945"/>
      <c r="F635" s="946"/>
      <c r="G635" s="947"/>
      <c r="H635" s="948"/>
      <c r="I635" s="949"/>
      <c r="J635" s="11"/>
    </row>
    <row r="636" spans="1:10" s="3" customFormat="1" ht="22.5" customHeight="1">
      <c r="A636" s="57" t="s">
        <v>23</v>
      </c>
      <c r="B636" s="944" t="s">
        <v>507</v>
      </c>
      <c r="C636" s="946"/>
      <c r="D636" s="944" t="s">
        <v>96</v>
      </c>
      <c r="E636" s="945"/>
      <c r="F636" s="946"/>
      <c r="G636" s="947"/>
      <c r="H636" s="948"/>
      <c r="I636" s="949"/>
      <c r="J636" s="11"/>
    </row>
    <row r="637" spans="1:10" s="3" customFormat="1" ht="22.5" customHeight="1">
      <c r="A637" s="57" t="s">
        <v>26</v>
      </c>
      <c r="B637" s="944" t="s">
        <v>388</v>
      </c>
      <c r="C637" s="946"/>
      <c r="D637" s="944" t="s">
        <v>508</v>
      </c>
      <c r="E637" s="945"/>
      <c r="F637" s="946"/>
      <c r="G637" s="947"/>
      <c r="H637" s="948"/>
      <c r="I637" s="949"/>
      <c r="J637" s="11"/>
    </row>
    <row r="638" spans="1:10" s="3" customFormat="1" ht="22.5" customHeight="1">
      <c r="A638" s="57" t="s">
        <v>27</v>
      </c>
      <c r="B638" s="944" t="s">
        <v>509</v>
      </c>
      <c r="C638" s="946"/>
      <c r="D638" s="944" t="s">
        <v>510</v>
      </c>
      <c r="E638" s="945"/>
      <c r="F638" s="946"/>
      <c r="G638" s="947"/>
      <c r="H638" s="948"/>
      <c r="I638" s="949"/>
      <c r="J638" s="11"/>
    </row>
    <row r="639" spans="1:10" s="3" customFormat="1" ht="22.5" customHeight="1">
      <c r="A639" s="57" t="s">
        <v>30</v>
      </c>
      <c r="B639" s="944" t="s">
        <v>511</v>
      </c>
      <c r="C639" s="946"/>
      <c r="D639" s="944" t="s">
        <v>96</v>
      </c>
      <c r="E639" s="945"/>
      <c r="F639" s="946"/>
      <c r="G639" s="947"/>
      <c r="H639" s="948"/>
      <c r="I639" s="949"/>
      <c r="J639" s="11"/>
    </row>
    <row r="640" spans="1:10" s="3" customFormat="1" ht="18" customHeight="1">
      <c r="A640" s="57" t="s">
        <v>33</v>
      </c>
      <c r="B640" s="950" t="s">
        <v>514</v>
      </c>
      <c r="C640" s="951"/>
      <c r="D640" s="944" t="s">
        <v>515</v>
      </c>
      <c r="E640" s="945"/>
      <c r="F640" s="946"/>
      <c r="G640" s="947"/>
      <c r="H640" s="948"/>
      <c r="I640" s="949"/>
      <c r="J640" s="11"/>
    </row>
    <row r="641" spans="1:200" s="3" customFormat="1" ht="22.5" customHeight="1">
      <c r="A641" s="57" t="s">
        <v>34</v>
      </c>
      <c r="B641" s="950" t="s">
        <v>516</v>
      </c>
      <c r="C641" s="951"/>
      <c r="D641" s="944" t="s">
        <v>96</v>
      </c>
      <c r="E641" s="945"/>
      <c r="F641" s="946"/>
      <c r="G641" s="947"/>
      <c r="H641" s="948"/>
      <c r="I641" s="949"/>
      <c r="J641" s="11"/>
    </row>
    <row r="642" spans="1:200" s="3" customFormat="1" ht="22.5" customHeight="1">
      <c r="A642" s="57" t="s">
        <v>35</v>
      </c>
      <c r="B642" s="944" t="s">
        <v>517</v>
      </c>
      <c r="C642" s="946"/>
      <c r="D642" s="944" t="s">
        <v>518</v>
      </c>
      <c r="E642" s="945"/>
      <c r="F642" s="946"/>
      <c r="G642" s="947"/>
      <c r="H642" s="948"/>
      <c r="I642" s="949"/>
      <c r="J642" s="6"/>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row>
    <row r="643" spans="1:200" s="3" customFormat="1" ht="22.5" customHeight="1">
      <c r="A643" s="57" t="s">
        <v>37</v>
      </c>
      <c r="B643" s="944" t="s">
        <v>512</v>
      </c>
      <c r="C643" s="946"/>
      <c r="D643" s="944" t="s">
        <v>96</v>
      </c>
      <c r="E643" s="945"/>
      <c r="F643" s="946"/>
      <c r="G643" s="947"/>
      <c r="H643" s="948"/>
      <c r="I643" s="949"/>
      <c r="J643" s="6"/>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row>
    <row r="644" spans="1:200" s="3" customFormat="1" ht="22.5" customHeight="1">
      <c r="A644" s="57" t="s">
        <v>45</v>
      </c>
      <c r="B644" s="950" t="s">
        <v>519</v>
      </c>
      <c r="C644" s="951"/>
      <c r="D644" s="950" t="s">
        <v>96</v>
      </c>
      <c r="E644" s="1025"/>
      <c r="F644" s="951"/>
      <c r="G644" s="947"/>
      <c r="H644" s="948"/>
      <c r="I644" s="949"/>
      <c r="J644" s="6"/>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row>
    <row r="645" spans="1:200" s="3" customFormat="1" ht="22.5" customHeight="1">
      <c r="A645" s="251" t="s">
        <v>46</v>
      </c>
      <c r="B645" s="950" t="s">
        <v>520</v>
      </c>
      <c r="C645" s="951"/>
      <c r="D645" s="944" t="s">
        <v>521</v>
      </c>
      <c r="E645" s="945"/>
      <c r="F645" s="946"/>
      <c r="G645" s="947"/>
      <c r="H645" s="948"/>
      <c r="I645" s="949"/>
      <c r="J645" s="6"/>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row>
    <row r="646" spans="1:200" s="3" customFormat="1" ht="90.75" customHeight="1">
      <c r="A646" s="251" t="s">
        <v>47</v>
      </c>
      <c r="B646" s="1026" t="s">
        <v>679</v>
      </c>
      <c r="C646" s="1027"/>
      <c r="D646" s="955" t="s">
        <v>680</v>
      </c>
      <c r="E646" s="1033"/>
      <c r="F646" s="956"/>
      <c r="G646" s="947"/>
      <c r="H646" s="948"/>
      <c r="I646" s="949"/>
      <c r="J646" s="6"/>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row>
    <row r="647" spans="1:200" s="13" customFormat="1" ht="26.25" customHeight="1">
      <c r="A647" s="741" t="s">
        <v>1440</v>
      </c>
      <c r="B647" s="741"/>
      <c r="C647" s="741"/>
      <c r="D647" s="741"/>
      <c r="E647" s="741"/>
      <c r="F647" s="741"/>
      <c r="G647" s="741"/>
      <c r="H647" s="741"/>
      <c r="I647" s="741"/>
      <c r="J647" s="206"/>
      <c r="K647" s="206"/>
      <c r="L647" s="206"/>
      <c r="M647" s="206"/>
    </row>
    <row r="648" spans="1:200" s="463" customFormat="1" ht="60.75" customHeight="1">
      <c r="A648" s="691" t="s">
        <v>1425</v>
      </c>
      <c r="B648" s="692"/>
      <c r="C648" s="692"/>
      <c r="D648" s="692"/>
      <c r="E648" s="692"/>
      <c r="F648" s="692"/>
      <c r="G648" s="692"/>
      <c r="H648" s="692"/>
      <c r="I648" s="692"/>
    </row>
    <row r="649" spans="1:200" s="463" customFormat="1" ht="47.25" customHeight="1">
      <c r="A649" s="691" t="s">
        <v>1495</v>
      </c>
      <c r="B649" s="692"/>
      <c r="C649" s="692"/>
      <c r="D649" s="692"/>
      <c r="E649" s="692"/>
      <c r="F649" s="692"/>
      <c r="G649" s="692"/>
      <c r="H649" s="692"/>
      <c r="I649" s="692"/>
    </row>
    <row r="650" spans="1:200" s="463" customFormat="1" ht="16.5" customHeight="1">
      <c r="A650" s="691" t="s">
        <v>1496</v>
      </c>
      <c r="B650" s="692"/>
      <c r="C650" s="692"/>
      <c r="D650" s="692"/>
      <c r="E650" s="692"/>
      <c r="F650" s="692"/>
      <c r="G650" s="692"/>
      <c r="H650" s="692"/>
      <c r="I650" s="692"/>
    </row>
    <row r="651" spans="1:200" s="463" customFormat="1" ht="16.5" customHeight="1">
      <c r="A651" s="691" t="s">
        <v>1442</v>
      </c>
      <c r="B651" s="692"/>
      <c r="C651" s="692"/>
      <c r="D651" s="692"/>
      <c r="E651" s="692"/>
      <c r="F651" s="692"/>
      <c r="G651" s="692"/>
      <c r="H651" s="692"/>
      <c r="I651" s="692"/>
    </row>
    <row r="652" spans="1:200" s="463" customFormat="1" ht="39.75" customHeight="1">
      <c r="A652" s="693" t="s">
        <v>1443</v>
      </c>
      <c r="B652" s="694"/>
      <c r="C652" s="694"/>
      <c r="D652" s="694"/>
      <c r="E652" s="694"/>
      <c r="F652" s="694"/>
      <c r="G652" s="694"/>
      <c r="H652" s="694"/>
      <c r="I652" s="694"/>
    </row>
    <row r="653" spans="1:200" s="3" customFormat="1" ht="49.5" customHeight="1">
      <c r="A653" s="184" t="s">
        <v>93</v>
      </c>
      <c r="B653" s="799" t="s">
        <v>94</v>
      </c>
      <c r="C653" s="800"/>
      <c r="D653" s="799" t="s">
        <v>95</v>
      </c>
      <c r="E653" s="801"/>
      <c r="F653" s="800"/>
      <c r="G653" s="802" t="s">
        <v>1630</v>
      </c>
      <c r="H653" s="803"/>
      <c r="I653" s="804"/>
      <c r="J653" s="11"/>
    </row>
    <row r="654" spans="1:200" s="12" customFormat="1" ht="28.5" customHeight="1">
      <c r="A654" s="63" t="s">
        <v>9</v>
      </c>
      <c r="B654" s="1023" t="s">
        <v>523</v>
      </c>
      <c r="C654" s="1024"/>
      <c r="D654" s="1023"/>
      <c r="E654" s="1117"/>
      <c r="F654" s="1024"/>
      <c r="G654" s="750"/>
      <c r="H654" s="751"/>
      <c r="I654" s="752"/>
      <c r="J654" s="11"/>
    </row>
    <row r="655" spans="1:200" s="12" customFormat="1" ht="28.5" customHeight="1">
      <c r="A655" s="63" t="s">
        <v>10</v>
      </c>
      <c r="B655" s="1023" t="s">
        <v>524</v>
      </c>
      <c r="C655" s="1024"/>
      <c r="D655" s="1023" t="s">
        <v>681</v>
      </c>
      <c r="E655" s="1117"/>
      <c r="F655" s="1024"/>
      <c r="G655" s="750"/>
      <c r="H655" s="751"/>
      <c r="I655" s="752"/>
      <c r="J655" s="11"/>
    </row>
    <row r="656" spans="1:200" s="3" customFormat="1" ht="16.5" customHeight="1">
      <c r="A656" s="59">
        <v>3</v>
      </c>
      <c r="B656" s="1056" t="s">
        <v>525</v>
      </c>
      <c r="C656" s="1057"/>
      <c r="D656" s="1057"/>
      <c r="E656" s="1057"/>
      <c r="F656" s="1057"/>
      <c r="G656" s="1057"/>
      <c r="H656" s="1057"/>
      <c r="I656" s="1058"/>
      <c r="J656" s="6"/>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row>
    <row r="657" spans="1:200" s="12" customFormat="1" ht="28.5" customHeight="1">
      <c r="A657" s="63" t="s">
        <v>132</v>
      </c>
      <c r="B657" s="1023"/>
      <c r="C657" s="1024"/>
      <c r="D657" s="699" t="s">
        <v>682</v>
      </c>
      <c r="E657" s="704"/>
      <c r="F657" s="700"/>
      <c r="G657" s="750"/>
      <c r="H657" s="751"/>
      <c r="I657" s="752"/>
      <c r="J657" s="11"/>
    </row>
    <row r="658" spans="1:200" s="12" customFormat="1" ht="28.5" customHeight="1">
      <c r="A658" s="63" t="s">
        <v>1309</v>
      </c>
      <c r="B658" s="1023"/>
      <c r="C658" s="1024"/>
      <c r="D658" s="699" t="s">
        <v>526</v>
      </c>
      <c r="E658" s="704"/>
      <c r="F658" s="700"/>
      <c r="G658" s="750"/>
      <c r="H658" s="751"/>
      <c r="I658" s="752"/>
      <c r="J658" s="11"/>
    </row>
    <row r="659" spans="1:200" s="12" customFormat="1" ht="28.5" customHeight="1">
      <c r="A659" s="63" t="s">
        <v>1310</v>
      </c>
      <c r="B659" s="1023"/>
      <c r="C659" s="1024"/>
      <c r="D659" s="699" t="s">
        <v>527</v>
      </c>
      <c r="E659" s="704"/>
      <c r="F659" s="700"/>
      <c r="G659" s="750"/>
      <c r="H659" s="751"/>
      <c r="I659" s="752"/>
      <c r="J659" s="11"/>
    </row>
    <row r="660" spans="1:200" s="12" customFormat="1" ht="28.5" customHeight="1">
      <c r="A660" s="63" t="s">
        <v>1311</v>
      </c>
      <c r="B660" s="75"/>
      <c r="C660" s="76"/>
      <c r="D660" s="699" t="s">
        <v>528</v>
      </c>
      <c r="E660" s="704"/>
      <c r="F660" s="700"/>
      <c r="G660" s="555"/>
      <c r="H660" s="556"/>
      <c r="I660" s="564"/>
      <c r="J660" s="11"/>
    </row>
    <row r="661" spans="1:200" s="12" customFormat="1" ht="28.5" customHeight="1">
      <c r="A661" s="63" t="s">
        <v>1312</v>
      </c>
      <c r="B661" s="75"/>
      <c r="C661" s="76"/>
      <c r="D661" s="699" t="s">
        <v>683</v>
      </c>
      <c r="E661" s="704"/>
      <c r="F661" s="700"/>
      <c r="G661" s="750"/>
      <c r="H661" s="751"/>
      <c r="I661" s="752"/>
      <c r="J661" s="11"/>
    </row>
    <row r="662" spans="1:200" s="12" customFormat="1" ht="28.5" customHeight="1">
      <c r="A662" s="63" t="s">
        <v>1313</v>
      </c>
      <c r="B662" s="75"/>
      <c r="C662" s="76"/>
      <c r="D662" s="699" t="s">
        <v>529</v>
      </c>
      <c r="E662" s="704"/>
      <c r="F662" s="700"/>
      <c r="G662" s="555"/>
      <c r="H662" s="556"/>
      <c r="I662" s="564"/>
      <c r="J662" s="11"/>
    </row>
    <row r="663" spans="1:200" s="12" customFormat="1" ht="28.5" customHeight="1">
      <c r="A663" s="63" t="s">
        <v>1314</v>
      </c>
      <c r="B663" s="1023"/>
      <c r="C663" s="1024"/>
      <c r="D663" s="1119" t="s">
        <v>684</v>
      </c>
      <c r="E663" s="1120"/>
      <c r="F663" s="1121"/>
      <c r="G663" s="750"/>
      <c r="H663" s="751"/>
      <c r="I663" s="752"/>
      <c r="J663" s="11"/>
    </row>
    <row r="664" spans="1:200" s="3" customFormat="1" ht="18" customHeight="1">
      <c r="A664" s="59">
        <v>4</v>
      </c>
      <c r="B664" s="1020" t="s">
        <v>530</v>
      </c>
      <c r="C664" s="1021"/>
      <c r="D664" s="1021"/>
      <c r="E664" s="1021"/>
      <c r="F664" s="1021"/>
      <c r="G664" s="1021"/>
      <c r="H664" s="1021"/>
      <c r="I664" s="1022"/>
      <c r="J664" s="6"/>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c r="FE664" s="2"/>
      <c r="FF664" s="2"/>
      <c r="FG664" s="2"/>
      <c r="FH664" s="2"/>
      <c r="FI664" s="2"/>
      <c r="FJ664" s="2"/>
      <c r="FK664" s="2"/>
      <c r="FL664" s="2"/>
      <c r="FM664" s="2"/>
      <c r="FN664" s="2"/>
      <c r="FO664" s="2"/>
      <c r="FP664" s="2"/>
      <c r="FQ664" s="2"/>
      <c r="FR664" s="2"/>
      <c r="FS664" s="2"/>
      <c r="FT664" s="2"/>
      <c r="FU664" s="2"/>
      <c r="FV664" s="2"/>
      <c r="FW664" s="2"/>
      <c r="FX664" s="2"/>
      <c r="FY664" s="2"/>
      <c r="FZ664" s="2"/>
      <c r="GA664" s="2"/>
      <c r="GB664" s="2"/>
      <c r="GC664" s="2"/>
      <c r="GD664" s="2"/>
      <c r="GE664" s="2"/>
      <c r="GF664" s="2"/>
      <c r="GG664" s="2"/>
      <c r="GH664" s="2"/>
      <c r="GI664" s="2"/>
      <c r="GJ664" s="2"/>
      <c r="GK664" s="2"/>
      <c r="GL664" s="2"/>
      <c r="GM664" s="2"/>
      <c r="GN664" s="2"/>
      <c r="GO664" s="2"/>
      <c r="GP664" s="2"/>
      <c r="GQ664" s="2"/>
      <c r="GR664" s="2"/>
    </row>
    <row r="665" spans="1:200" s="12" customFormat="1" ht="28.5" customHeight="1">
      <c r="A665" s="63" t="s">
        <v>134</v>
      </c>
      <c r="B665" s="1023" t="s">
        <v>491</v>
      </c>
      <c r="C665" s="1024"/>
      <c r="D665" s="699" t="s">
        <v>685</v>
      </c>
      <c r="E665" s="704"/>
      <c r="F665" s="700"/>
      <c r="G665" s="750"/>
      <c r="H665" s="751"/>
      <c r="I665" s="752"/>
      <c r="J665" s="11"/>
    </row>
    <row r="666" spans="1:200" s="12" customFormat="1" ht="28.5" customHeight="1">
      <c r="A666" s="63" t="s">
        <v>1315</v>
      </c>
      <c r="B666" s="252" t="s">
        <v>493</v>
      </c>
      <c r="C666" s="253"/>
      <c r="D666" s="704" t="s">
        <v>686</v>
      </c>
      <c r="E666" s="704"/>
      <c r="F666" s="700"/>
      <c r="G666" s="750"/>
      <c r="H666" s="751"/>
      <c r="I666" s="752"/>
      <c r="J666" s="11"/>
    </row>
    <row r="667" spans="1:200" s="12" customFormat="1" ht="28.5" customHeight="1">
      <c r="A667" s="63" t="s">
        <v>1316</v>
      </c>
      <c r="B667" s="252" t="s">
        <v>531</v>
      </c>
      <c r="C667" s="254"/>
      <c r="D667" s="704" t="s">
        <v>687</v>
      </c>
      <c r="E667" s="704"/>
      <c r="F667" s="700"/>
      <c r="G667" s="750"/>
      <c r="H667" s="751"/>
      <c r="I667" s="752"/>
      <c r="J667" s="11"/>
    </row>
    <row r="668" spans="1:200" s="12" customFormat="1" ht="28.5" customHeight="1">
      <c r="A668" s="63" t="s">
        <v>1317</v>
      </c>
      <c r="B668" s="1023" t="s">
        <v>1067</v>
      </c>
      <c r="C668" s="1024"/>
      <c r="D668" s="699" t="s">
        <v>688</v>
      </c>
      <c r="E668" s="704"/>
      <c r="F668" s="700"/>
      <c r="G668" s="555"/>
      <c r="H668" s="556"/>
      <c r="I668" s="564"/>
      <c r="J668" s="11"/>
    </row>
    <row r="669" spans="1:200" s="12" customFormat="1" ht="28.5" customHeight="1">
      <c r="A669" s="63" t="s">
        <v>1318</v>
      </c>
      <c r="B669" s="1023" t="s">
        <v>1068</v>
      </c>
      <c r="C669" s="1024"/>
      <c r="D669" s="699" t="s">
        <v>689</v>
      </c>
      <c r="E669" s="704"/>
      <c r="F669" s="700"/>
      <c r="G669" s="750"/>
      <c r="H669" s="751"/>
      <c r="I669" s="752"/>
      <c r="J669" s="11"/>
    </row>
    <row r="670" spans="1:200" s="12" customFormat="1" ht="28.5" customHeight="1">
      <c r="A670" s="63" t="s">
        <v>1319</v>
      </c>
      <c r="B670" s="1023" t="s">
        <v>690</v>
      </c>
      <c r="C670" s="1024"/>
      <c r="D670" s="699" t="s">
        <v>691</v>
      </c>
      <c r="E670" s="704"/>
      <c r="F670" s="700"/>
      <c r="G670" s="555"/>
      <c r="H670" s="556"/>
      <c r="I670" s="557"/>
      <c r="J670" s="11"/>
    </row>
    <row r="671" spans="1:200" s="12" customFormat="1" ht="28.5" customHeight="1">
      <c r="A671" s="63" t="s">
        <v>1320</v>
      </c>
      <c r="B671" s="1023" t="s">
        <v>372</v>
      </c>
      <c r="C671" s="1024"/>
      <c r="D671" s="699" t="s">
        <v>532</v>
      </c>
      <c r="E671" s="704"/>
      <c r="F671" s="700"/>
      <c r="G671" s="555"/>
      <c r="H671" s="556"/>
      <c r="I671" s="557"/>
      <c r="J671" s="11"/>
    </row>
    <row r="672" spans="1:200" s="12" customFormat="1" ht="28.5" customHeight="1">
      <c r="A672" s="63" t="s">
        <v>1321</v>
      </c>
      <c r="B672" s="1023" t="s">
        <v>181</v>
      </c>
      <c r="C672" s="1024"/>
      <c r="D672" s="699" t="s">
        <v>692</v>
      </c>
      <c r="E672" s="704"/>
      <c r="F672" s="700"/>
      <c r="G672" s="555"/>
      <c r="H672" s="556"/>
      <c r="I672" s="557"/>
      <c r="J672" s="11"/>
    </row>
    <row r="673" spans="1:10" s="12" customFormat="1" ht="28.5" customHeight="1">
      <c r="A673" s="63" t="s">
        <v>1322</v>
      </c>
      <c r="B673" s="1023" t="s">
        <v>499</v>
      </c>
      <c r="C673" s="1024"/>
      <c r="D673" s="699" t="s">
        <v>533</v>
      </c>
      <c r="E673" s="704"/>
      <c r="F673" s="700"/>
      <c r="G673" s="555"/>
      <c r="H673" s="556"/>
      <c r="I673" s="557"/>
      <c r="J673" s="11"/>
    </row>
    <row r="674" spans="1:10" s="12" customFormat="1" ht="66.75" customHeight="1">
      <c r="A674" s="63" t="s">
        <v>1323</v>
      </c>
      <c r="B674" s="1023" t="s">
        <v>534</v>
      </c>
      <c r="C674" s="1024"/>
      <c r="D674" s="699" t="s">
        <v>693</v>
      </c>
      <c r="E674" s="704"/>
      <c r="F674" s="700"/>
      <c r="G674" s="750"/>
      <c r="H674" s="751"/>
      <c r="I674" s="752"/>
      <c r="J674" s="11"/>
    </row>
    <row r="675" spans="1:10" s="12" customFormat="1" ht="28.5" customHeight="1">
      <c r="A675" s="63" t="s">
        <v>1324</v>
      </c>
      <c r="B675" s="708" t="s">
        <v>495</v>
      </c>
      <c r="C675" s="709"/>
      <c r="D675" s="699" t="s">
        <v>96</v>
      </c>
      <c r="E675" s="704"/>
      <c r="F675" s="700"/>
      <c r="G675" s="750"/>
      <c r="H675" s="751"/>
      <c r="I675" s="752"/>
      <c r="J675" s="11"/>
    </row>
    <row r="676" spans="1:10" s="12" customFormat="1" ht="28.5" customHeight="1">
      <c r="A676" s="63" t="s">
        <v>1325</v>
      </c>
      <c r="B676" s="699" t="s">
        <v>694</v>
      </c>
      <c r="C676" s="700"/>
      <c r="D676" s="699" t="s">
        <v>535</v>
      </c>
      <c r="E676" s="704"/>
      <c r="F676" s="700"/>
      <c r="G676" s="555"/>
      <c r="H676" s="556"/>
      <c r="I676" s="557"/>
      <c r="J676" s="11"/>
    </row>
    <row r="677" spans="1:10" s="12" customFormat="1" ht="28.5" customHeight="1">
      <c r="A677" s="63" t="s">
        <v>1326</v>
      </c>
      <c r="B677" s="708" t="s">
        <v>536</v>
      </c>
      <c r="C677" s="709"/>
      <c r="D677" s="699" t="s">
        <v>695</v>
      </c>
      <c r="E677" s="704"/>
      <c r="F677" s="700"/>
      <c r="G677" s="555"/>
      <c r="H677" s="556"/>
      <c r="I677" s="557"/>
      <c r="J677" s="11"/>
    </row>
    <row r="678" spans="1:10" s="12" customFormat="1" ht="28.5" customHeight="1">
      <c r="A678" s="63" t="s">
        <v>1327</v>
      </c>
      <c r="B678" s="699" t="s">
        <v>505</v>
      </c>
      <c r="C678" s="700"/>
      <c r="D678" s="708" t="s">
        <v>696</v>
      </c>
      <c r="E678" s="988"/>
      <c r="F678" s="709"/>
      <c r="G678" s="555"/>
      <c r="H678" s="565"/>
      <c r="I678" s="564"/>
      <c r="J678" s="11"/>
    </row>
    <row r="679" spans="1:10" s="12" customFormat="1" ht="28.5" customHeight="1">
      <c r="A679" s="63" t="s">
        <v>1328</v>
      </c>
      <c r="B679" s="708" t="s">
        <v>507</v>
      </c>
      <c r="C679" s="709"/>
      <c r="D679" s="699" t="s">
        <v>96</v>
      </c>
      <c r="E679" s="704"/>
      <c r="F679" s="700"/>
      <c r="G679" s="750"/>
      <c r="H679" s="751"/>
      <c r="I679" s="752"/>
      <c r="J679" s="11"/>
    </row>
    <row r="680" spans="1:10" s="12" customFormat="1" ht="28.5" customHeight="1">
      <c r="A680" s="63" t="s">
        <v>1329</v>
      </c>
      <c r="B680" s="699" t="s">
        <v>509</v>
      </c>
      <c r="C680" s="700"/>
      <c r="D680" s="699" t="s">
        <v>697</v>
      </c>
      <c r="E680" s="704"/>
      <c r="F680" s="700"/>
      <c r="G680" s="750"/>
      <c r="H680" s="751"/>
      <c r="I680" s="752"/>
      <c r="J680" s="11"/>
    </row>
    <row r="681" spans="1:10" s="12" customFormat="1" ht="28.5" customHeight="1">
      <c r="A681" s="63" t="s">
        <v>1330</v>
      </c>
      <c r="B681" s="699" t="s">
        <v>539</v>
      </c>
      <c r="C681" s="700"/>
      <c r="D681" s="699" t="s">
        <v>698</v>
      </c>
      <c r="E681" s="704"/>
      <c r="F681" s="700"/>
      <c r="G681" s="750"/>
      <c r="H681" s="751"/>
      <c r="I681" s="752"/>
      <c r="J681" s="11"/>
    </row>
    <row r="682" spans="1:10" s="12" customFormat="1" ht="28.5" customHeight="1">
      <c r="A682" s="63" t="s">
        <v>1331</v>
      </c>
      <c r="B682" s="708" t="s">
        <v>537</v>
      </c>
      <c r="C682" s="709"/>
      <c r="D682" s="699" t="s">
        <v>699</v>
      </c>
      <c r="E682" s="704"/>
      <c r="F682" s="700"/>
      <c r="G682" s="555"/>
      <c r="H682" s="556"/>
      <c r="I682" s="557"/>
      <c r="J682" s="11"/>
    </row>
    <row r="683" spans="1:10" s="12" customFormat="1" ht="28.5" customHeight="1">
      <c r="A683" s="63" t="s">
        <v>1332</v>
      </c>
      <c r="B683" s="699" t="s">
        <v>498</v>
      </c>
      <c r="C683" s="700"/>
      <c r="D683" s="699" t="s">
        <v>538</v>
      </c>
      <c r="E683" s="704"/>
      <c r="F683" s="700"/>
      <c r="G683" s="555"/>
      <c r="H683" s="556"/>
      <c r="I683" s="557"/>
      <c r="J683" s="11"/>
    </row>
    <row r="684" spans="1:10" s="12" customFormat="1" ht="28.5" customHeight="1">
      <c r="A684" s="63" t="s">
        <v>1333</v>
      </c>
      <c r="B684" s="699" t="s">
        <v>501</v>
      </c>
      <c r="C684" s="700"/>
      <c r="D684" s="699" t="s">
        <v>96</v>
      </c>
      <c r="E684" s="704"/>
      <c r="F684" s="700"/>
      <c r="G684" s="555"/>
      <c r="H684" s="565"/>
      <c r="I684" s="564"/>
      <c r="J684" s="11"/>
    </row>
    <row r="685" spans="1:10" s="12" customFormat="1" ht="28.5" customHeight="1">
      <c r="A685" s="63" t="s">
        <v>1334</v>
      </c>
      <c r="B685" s="699" t="s">
        <v>700</v>
      </c>
      <c r="C685" s="700"/>
      <c r="D685" s="699" t="s">
        <v>701</v>
      </c>
      <c r="E685" s="704"/>
      <c r="F685" s="700"/>
      <c r="G685" s="750"/>
      <c r="H685" s="751"/>
      <c r="I685" s="752"/>
      <c r="J685" s="11"/>
    </row>
    <row r="686" spans="1:10" s="12" customFormat="1" ht="28.5" customHeight="1">
      <c r="A686" s="63" t="s">
        <v>1335</v>
      </c>
      <c r="B686" s="699" t="s">
        <v>573</v>
      </c>
      <c r="C686" s="700"/>
      <c r="D686" s="699" t="s">
        <v>515</v>
      </c>
      <c r="E686" s="704"/>
      <c r="F686" s="700"/>
      <c r="G686" s="750"/>
      <c r="H686" s="751"/>
      <c r="I686" s="752"/>
      <c r="J686" s="11"/>
    </row>
    <row r="687" spans="1:10" s="12" customFormat="1" ht="28.5" customHeight="1">
      <c r="A687" s="63" t="s">
        <v>1336</v>
      </c>
      <c r="B687" s="708" t="s">
        <v>540</v>
      </c>
      <c r="C687" s="709"/>
      <c r="D687" s="699" t="s">
        <v>702</v>
      </c>
      <c r="E687" s="704"/>
      <c r="F687" s="700"/>
      <c r="G687" s="750"/>
      <c r="H687" s="751"/>
      <c r="I687" s="752"/>
      <c r="J687" s="11"/>
    </row>
    <row r="688" spans="1:10" s="12" customFormat="1" ht="28.5" customHeight="1">
      <c r="A688" s="63" t="s">
        <v>1337</v>
      </c>
      <c r="B688" s="699" t="s">
        <v>544</v>
      </c>
      <c r="C688" s="700"/>
      <c r="D688" s="699" t="s">
        <v>545</v>
      </c>
      <c r="E688" s="704"/>
      <c r="F688" s="700"/>
      <c r="G688" s="555"/>
      <c r="H688" s="566"/>
      <c r="I688" s="564"/>
      <c r="J688" s="11"/>
    </row>
    <row r="689" spans="1:12" s="12" customFormat="1" ht="28.5" customHeight="1">
      <c r="A689" s="63" t="s">
        <v>1338</v>
      </c>
      <c r="B689" s="699" t="s">
        <v>517</v>
      </c>
      <c r="C689" s="700"/>
      <c r="D689" s="204" t="s">
        <v>518</v>
      </c>
      <c r="E689" s="255"/>
      <c r="F689" s="205"/>
      <c r="G689" s="555"/>
      <c r="H689" s="556"/>
      <c r="I689" s="557"/>
      <c r="J689" s="11"/>
    </row>
    <row r="690" spans="1:12" s="12" customFormat="1" ht="28.5" customHeight="1">
      <c r="A690" s="63" t="s">
        <v>1339</v>
      </c>
      <c r="B690" s="699" t="s">
        <v>703</v>
      </c>
      <c r="C690" s="700"/>
      <c r="D690" s="204" t="s">
        <v>704</v>
      </c>
      <c r="E690" s="255"/>
      <c r="F690" s="205"/>
      <c r="G690" s="555"/>
      <c r="H690" s="556"/>
      <c r="I690" s="557"/>
      <c r="J690" s="11"/>
    </row>
    <row r="691" spans="1:12" s="12" customFormat="1" ht="35.25" customHeight="1">
      <c r="A691" s="63" t="s">
        <v>13</v>
      </c>
      <c r="B691" s="716" t="s">
        <v>541</v>
      </c>
      <c r="C691" s="717"/>
      <c r="D691" s="716" t="s">
        <v>542</v>
      </c>
      <c r="E691" s="718"/>
      <c r="F691" s="717"/>
      <c r="G691" s="555"/>
      <c r="H691" s="565"/>
      <c r="I691" s="557"/>
      <c r="J691" s="11"/>
    </row>
    <row r="692" spans="1:12">
      <c r="A692" s="9"/>
      <c r="B692" s="206"/>
      <c r="C692" s="1"/>
      <c r="D692" s="4"/>
      <c r="E692" s="1"/>
      <c r="F692" s="1"/>
      <c r="G692" s="1"/>
      <c r="H692" s="1"/>
      <c r="I692" s="1"/>
    </row>
    <row r="693" spans="1:12" ht="15" customHeight="1">
      <c r="A693" s="834" t="s">
        <v>1288</v>
      </c>
      <c r="B693" s="834"/>
      <c r="C693" s="834"/>
      <c r="D693" s="834"/>
      <c r="E693" s="834"/>
      <c r="F693" s="834"/>
      <c r="G693" s="29"/>
      <c r="H693" s="29"/>
      <c r="I693" s="29"/>
    </row>
    <row r="694" spans="1:12">
      <c r="A694" s="849" t="s">
        <v>1340</v>
      </c>
      <c r="B694" s="849"/>
      <c r="C694" s="849"/>
      <c r="D694" s="849"/>
      <c r="E694" s="849"/>
      <c r="F694" s="849"/>
      <c r="G694" s="256"/>
      <c r="H694" s="256"/>
      <c r="I694" s="256"/>
    </row>
    <row r="695" spans="1:12" ht="76.5" customHeight="1">
      <c r="A695" s="55" t="s">
        <v>0</v>
      </c>
      <c r="B695" s="56" t="s">
        <v>1</v>
      </c>
      <c r="C695" s="56" t="s">
        <v>2</v>
      </c>
      <c r="D695" s="56" t="s">
        <v>89</v>
      </c>
      <c r="E695" s="56" t="s">
        <v>4</v>
      </c>
      <c r="F695" s="56" t="s">
        <v>5</v>
      </c>
      <c r="G695" s="56" t="s">
        <v>6</v>
      </c>
      <c r="H695" s="56" t="s">
        <v>7</v>
      </c>
      <c r="I695" s="56" t="s">
        <v>8</v>
      </c>
    </row>
    <row r="696" spans="1:12" ht="15" customHeight="1">
      <c r="A696" s="57"/>
      <c r="B696" s="1020" t="s">
        <v>706</v>
      </c>
      <c r="C696" s="1021"/>
      <c r="D696" s="1021"/>
      <c r="E696" s="1022"/>
      <c r="F696" s="1020"/>
      <c r="G696" s="1021"/>
      <c r="H696" s="1021"/>
      <c r="I696" s="1022"/>
    </row>
    <row r="697" spans="1:12">
      <c r="A697" s="57">
        <v>1</v>
      </c>
      <c r="B697" s="58">
        <v>2</v>
      </c>
      <c r="C697" s="59">
        <v>3</v>
      </c>
      <c r="D697" s="58">
        <v>4</v>
      </c>
      <c r="E697" s="59">
        <v>5</v>
      </c>
      <c r="F697" s="59">
        <v>6</v>
      </c>
      <c r="G697" s="59">
        <v>7</v>
      </c>
      <c r="H697" s="59">
        <v>8</v>
      </c>
      <c r="I697" s="59">
        <v>9</v>
      </c>
    </row>
    <row r="698" spans="1:12" ht="39">
      <c r="A698" s="57" t="s">
        <v>9</v>
      </c>
      <c r="B698" s="169" t="s">
        <v>548</v>
      </c>
      <c r="C698" s="212" t="s">
        <v>707</v>
      </c>
      <c r="D698" s="58">
        <v>2000</v>
      </c>
      <c r="E698" s="257"/>
      <c r="F698" s="257"/>
      <c r="G698" s="567"/>
      <c r="H698" s="567"/>
      <c r="I698" s="567"/>
    </row>
    <row r="699" spans="1:12" ht="53.25">
      <c r="A699" s="57" t="s">
        <v>127</v>
      </c>
      <c r="B699" s="258" t="s">
        <v>431</v>
      </c>
      <c r="C699" s="257"/>
      <c r="D699" s="58"/>
      <c r="E699" s="257"/>
      <c r="F699" s="257"/>
      <c r="G699" s="567"/>
      <c r="H699" s="567"/>
      <c r="I699" s="567"/>
    </row>
    <row r="700" spans="1:12">
      <c r="A700" s="1031" t="s">
        <v>1546</v>
      </c>
      <c r="B700" s="1032"/>
      <c r="C700" s="1032"/>
      <c r="D700" s="1032"/>
      <c r="E700" s="1032"/>
      <c r="F700" s="1032"/>
      <c r="G700" s="767"/>
      <c r="H700" s="568"/>
      <c r="I700" s="568"/>
    </row>
    <row r="701" spans="1:12" s="12" customFormat="1" ht="16.5" customHeight="1">
      <c r="A701" s="698" t="s">
        <v>91</v>
      </c>
      <c r="B701" s="698"/>
      <c r="C701" s="698"/>
      <c r="D701" s="698"/>
      <c r="E701" s="698"/>
      <c r="F701" s="698"/>
      <c r="G701" s="698"/>
      <c r="H701" s="698"/>
      <c r="I701" s="698"/>
      <c r="J701" s="11"/>
    </row>
    <row r="702" spans="1:12" s="12" customFormat="1" ht="16.5" customHeight="1">
      <c r="A702" s="697" t="s">
        <v>1422</v>
      </c>
      <c r="B702" s="697"/>
      <c r="C702" s="697"/>
      <c r="D702" s="697"/>
      <c r="E702" s="697"/>
      <c r="F702" s="697"/>
      <c r="G702" s="697"/>
      <c r="H702" s="697"/>
      <c r="I702" s="697"/>
      <c r="J702" s="11"/>
    </row>
    <row r="703" spans="1:12" s="12" customFormat="1" ht="16.5" customHeight="1">
      <c r="A703" s="697" t="s">
        <v>92</v>
      </c>
      <c r="B703" s="697"/>
      <c r="C703" s="697"/>
      <c r="D703" s="697"/>
      <c r="E703" s="697"/>
      <c r="F703" s="697"/>
      <c r="G703" s="697"/>
      <c r="H703" s="697"/>
      <c r="I703" s="697"/>
      <c r="J703" s="8"/>
      <c r="K703" s="8"/>
      <c r="L703" s="8"/>
    </row>
    <row r="704" spans="1:12" s="12" customFormat="1" ht="29.25" customHeight="1">
      <c r="A704" s="697" t="s">
        <v>1430</v>
      </c>
      <c r="B704" s="697"/>
      <c r="C704" s="697"/>
      <c r="D704" s="697"/>
      <c r="E704" s="697"/>
      <c r="F704" s="697"/>
      <c r="G704" s="697"/>
      <c r="H704" s="697"/>
      <c r="I704" s="697"/>
      <c r="J704" s="462"/>
      <c r="K704" s="462"/>
      <c r="L704" s="462"/>
    </row>
    <row r="705" spans="1:12" s="12" customFormat="1" ht="16.5" customHeight="1">
      <c r="A705" s="697" t="s">
        <v>979</v>
      </c>
      <c r="B705" s="697"/>
      <c r="C705" s="697"/>
      <c r="D705" s="697"/>
      <c r="E705" s="697"/>
      <c r="F705" s="697"/>
      <c r="G705" s="697"/>
      <c r="H705" s="697"/>
      <c r="I705" s="697"/>
      <c r="J705" s="462"/>
      <c r="K705" s="462"/>
      <c r="L705" s="462"/>
    </row>
    <row r="706" spans="1:12" s="12" customFormat="1" ht="15.75" customHeight="1">
      <c r="A706" s="697" t="s">
        <v>1501</v>
      </c>
      <c r="B706" s="697"/>
      <c r="C706" s="697"/>
      <c r="D706" s="697"/>
      <c r="E706" s="697"/>
      <c r="F706" s="697"/>
      <c r="G706" s="697"/>
      <c r="H706" s="697"/>
      <c r="I706" s="697"/>
      <c r="J706" s="8"/>
      <c r="K706" s="8"/>
      <c r="L706" s="8"/>
    </row>
    <row r="707" spans="1:12" ht="15" customHeight="1">
      <c r="A707" s="1043" t="s">
        <v>1682</v>
      </c>
      <c r="B707" s="1043"/>
      <c r="C707" s="1043"/>
      <c r="D707" s="1043"/>
      <c r="E707" s="1043"/>
      <c r="F707" s="1043"/>
      <c r="G707" s="1043"/>
      <c r="H707" s="1043"/>
      <c r="I707" s="1043"/>
    </row>
    <row r="708" spans="1:12" ht="78" customHeight="1">
      <c r="A708" s="259" t="s">
        <v>93</v>
      </c>
      <c r="B708" s="802" t="s">
        <v>94</v>
      </c>
      <c r="C708" s="804"/>
      <c r="D708" s="802" t="s">
        <v>95</v>
      </c>
      <c r="E708" s="803"/>
      <c r="F708" s="804"/>
      <c r="G708" s="802" t="s">
        <v>1630</v>
      </c>
      <c r="H708" s="803"/>
      <c r="I708" s="804"/>
    </row>
    <row r="709" spans="1:12" ht="40.5" customHeight="1">
      <c r="A709" s="70">
        <v>1</v>
      </c>
      <c r="B709" s="955" t="s">
        <v>550</v>
      </c>
      <c r="C709" s="956"/>
      <c r="D709" s="888" t="s">
        <v>551</v>
      </c>
      <c r="E709" s="737"/>
      <c r="F709" s="738"/>
      <c r="G709" s="828"/>
      <c r="H709" s="829"/>
      <c r="I709" s="830"/>
    </row>
    <row r="710" spans="1:12" ht="52.5" customHeight="1">
      <c r="A710" s="70">
        <v>3</v>
      </c>
      <c r="B710" s="955" t="s">
        <v>388</v>
      </c>
      <c r="C710" s="956"/>
      <c r="D710" s="888" t="s">
        <v>552</v>
      </c>
      <c r="E710" s="737"/>
      <c r="F710" s="738"/>
      <c r="G710" s="828"/>
      <c r="H710" s="829"/>
      <c r="I710" s="830"/>
    </row>
    <row r="711" spans="1:12" ht="31.5" customHeight="1">
      <c r="A711" s="260">
        <v>4</v>
      </c>
      <c r="B711" s="955" t="s">
        <v>209</v>
      </c>
      <c r="C711" s="956"/>
      <c r="D711" s="888" t="s">
        <v>553</v>
      </c>
      <c r="E711" s="737"/>
      <c r="F711" s="738"/>
      <c r="G711" s="1028"/>
      <c r="H711" s="1029"/>
      <c r="I711" s="1030"/>
    </row>
    <row r="712" spans="1:12" ht="40.5" customHeight="1">
      <c r="A712" s="70">
        <v>5</v>
      </c>
      <c r="B712" s="955" t="s">
        <v>208</v>
      </c>
      <c r="C712" s="956"/>
      <c r="D712" s="888" t="s">
        <v>554</v>
      </c>
      <c r="E712" s="737"/>
      <c r="F712" s="738"/>
      <c r="G712" s="828"/>
      <c r="H712" s="829"/>
      <c r="I712" s="830"/>
    </row>
    <row r="713" spans="1:12" ht="20.25" customHeight="1">
      <c r="A713" s="70">
        <v>6</v>
      </c>
      <c r="B713" s="955" t="s">
        <v>555</v>
      </c>
      <c r="C713" s="956"/>
      <c r="D713" s="888" t="s">
        <v>556</v>
      </c>
      <c r="E713" s="737"/>
      <c r="F713" s="738"/>
      <c r="G713" s="828"/>
      <c r="H713" s="829"/>
      <c r="I713" s="830"/>
    </row>
    <row r="714" spans="1:12" ht="42" customHeight="1">
      <c r="A714" s="70">
        <v>7</v>
      </c>
      <c r="B714" s="1011" t="s">
        <v>204</v>
      </c>
      <c r="C714" s="1012"/>
      <c r="D714" s="888" t="s">
        <v>557</v>
      </c>
      <c r="E714" s="737"/>
      <c r="F714" s="738"/>
      <c r="G714" s="828"/>
      <c r="H714" s="829"/>
      <c r="I714" s="830"/>
    </row>
    <row r="715" spans="1:12" ht="30.75" customHeight="1">
      <c r="A715" s="70">
        <v>8</v>
      </c>
      <c r="B715" s="1011" t="s">
        <v>558</v>
      </c>
      <c r="C715" s="1012"/>
      <c r="D715" s="888" t="s">
        <v>559</v>
      </c>
      <c r="E715" s="737"/>
      <c r="F715" s="738"/>
      <c r="G715" s="828"/>
      <c r="H715" s="829"/>
      <c r="I715" s="830"/>
    </row>
    <row r="716" spans="1:12" ht="42.75" customHeight="1">
      <c r="A716" s="70">
        <v>9</v>
      </c>
      <c r="B716" s="1011" t="s">
        <v>1069</v>
      </c>
      <c r="C716" s="1012"/>
      <c r="D716" s="888" t="s">
        <v>708</v>
      </c>
      <c r="E716" s="737"/>
      <c r="F716" s="738"/>
      <c r="G716" s="828"/>
      <c r="H716" s="829"/>
      <c r="I716" s="830"/>
    </row>
    <row r="717" spans="1:12" ht="15" customHeight="1">
      <c r="A717" s="70">
        <v>10</v>
      </c>
      <c r="B717" s="955" t="s">
        <v>560</v>
      </c>
      <c r="C717" s="956"/>
      <c r="D717" s="888" t="s">
        <v>561</v>
      </c>
      <c r="E717" s="737"/>
      <c r="F717" s="738"/>
      <c r="G717" s="828"/>
      <c r="H717" s="829"/>
      <c r="I717" s="830"/>
    </row>
    <row r="718" spans="1:12" ht="32.25" customHeight="1">
      <c r="A718" s="70">
        <v>11</v>
      </c>
      <c r="B718" s="1011" t="s">
        <v>562</v>
      </c>
      <c r="C718" s="1012"/>
      <c r="D718" s="888" t="s">
        <v>563</v>
      </c>
      <c r="E718" s="737"/>
      <c r="F718" s="738"/>
      <c r="G718" s="1008"/>
      <c r="H718" s="1009"/>
      <c r="I718" s="1010"/>
    </row>
    <row r="719" spans="1:12">
      <c r="A719" s="10"/>
      <c r="B719" s="5"/>
      <c r="C719" s="5"/>
      <c r="D719" s="10"/>
      <c r="E719" s="8"/>
      <c r="F719" s="8"/>
      <c r="G719" s="261"/>
      <c r="H719" s="261"/>
      <c r="I719" s="261"/>
    </row>
    <row r="720" spans="1:12" ht="30.75" customHeight="1">
      <c r="A720" s="834" t="s">
        <v>1623</v>
      </c>
      <c r="B720" s="834"/>
      <c r="C720" s="834"/>
      <c r="D720" s="834"/>
      <c r="E720" s="834"/>
      <c r="F720" s="834"/>
      <c r="G720" s="29"/>
      <c r="H720" s="29"/>
      <c r="I720" s="29"/>
    </row>
    <row r="721" spans="1:13">
      <c r="A721" s="849" t="s">
        <v>1413</v>
      </c>
      <c r="B721" s="849"/>
      <c r="C721" s="849"/>
      <c r="D721" s="849"/>
      <c r="E721" s="849"/>
      <c r="F721" s="849"/>
      <c r="G721" s="256"/>
      <c r="H721" s="256"/>
      <c r="I721" s="256"/>
    </row>
    <row r="722" spans="1:13" ht="81.75" customHeight="1">
      <c r="A722" s="55" t="s">
        <v>0</v>
      </c>
      <c r="B722" s="56" t="s">
        <v>1</v>
      </c>
      <c r="C722" s="56" t="s">
        <v>2</v>
      </c>
      <c r="D722" s="56" t="s">
        <v>89</v>
      </c>
      <c r="E722" s="56" t="s">
        <v>4</v>
      </c>
      <c r="F722" s="56" t="s">
        <v>5</v>
      </c>
      <c r="G722" s="56" t="s">
        <v>6</v>
      </c>
      <c r="H722" s="56" t="s">
        <v>7</v>
      </c>
      <c r="I722" s="56" t="s">
        <v>8</v>
      </c>
    </row>
    <row r="723" spans="1:13" ht="18" customHeight="1">
      <c r="A723" s="60"/>
      <c r="B723" s="994" t="s">
        <v>1070</v>
      </c>
      <c r="C723" s="995"/>
      <c r="D723" s="995"/>
      <c r="E723" s="996"/>
      <c r="F723" s="994"/>
      <c r="G723" s="995"/>
      <c r="H723" s="995"/>
      <c r="I723" s="996"/>
    </row>
    <row r="724" spans="1:13">
      <c r="A724" s="57">
        <v>1</v>
      </c>
      <c r="B724" s="58">
        <v>2</v>
      </c>
      <c r="C724" s="59">
        <v>3</v>
      </c>
      <c r="D724" s="58">
        <v>4</v>
      </c>
      <c r="E724" s="59">
        <v>5</v>
      </c>
      <c r="F724" s="59">
        <v>6</v>
      </c>
      <c r="G724" s="59">
        <v>7</v>
      </c>
      <c r="H724" s="59">
        <v>8</v>
      </c>
      <c r="I724" s="59">
        <v>9</v>
      </c>
    </row>
    <row r="725" spans="1:13">
      <c r="A725" s="57" t="s">
        <v>9</v>
      </c>
      <c r="B725" s="68" t="s">
        <v>1417</v>
      </c>
      <c r="C725" s="212"/>
      <c r="D725" s="64">
        <v>2000</v>
      </c>
      <c r="E725" s="567"/>
      <c r="F725" s="567"/>
      <c r="G725" s="567"/>
      <c r="H725" s="567"/>
      <c r="I725" s="567"/>
    </row>
    <row r="726" spans="1:13" ht="53.25">
      <c r="A726" s="57"/>
      <c r="B726" s="258" t="s">
        <v>90</v>
      </c>
      <c r="C726" s="257"/>
      <c r="D726" s="58"/>
      <c r="E726" s="567"/>
      <c r="F726" s="567"/>
      <c r="G726" s="567"/>
      <c r="H726" s="567"/>
      <c r="I726" s="567"/>
    </row>
    <row r="727" spans="1:13">
      <c r="A727" s="1046" t="s">
        <v>1544</v>
      </c>
      <c r="B727" s="1047"/>
      <c r="C727" s="1047"/>
      <c r="D727" s="1047"/>
      <c r="E727" s="1047"/>
      <c r="F727" s="1047"/>
      <c r="G727" s="784"/>
      <c r="H727" s="568"/>
      <c r="I727" s="568"/>
    </row>
    <row r="728" spans="1:13" s="12" customFormat="1" ht="16.5" customHeight="1">
      <c r="A728" s="698" t="s">
        <v>91</v>
      </c>
      <c r="B728" s="698"/>
      <c r="C728" s="698"/>
      <c r="D728" s="698"/>
      <c r="E728" s="698"/>
      <c r="F728" s="698"/>
      <c r="G728" s="698"/>
      <c r="H728" s="698"/>
      <c r="I728" s="698"/>
      <c r="J728" s="11"/>
    </row>
    <row r="729" spans="1:13" s="12" customFormat="1" ht="16.5" customHeight="1">
      <c r="A729" s="697" t="s">
        <v>1422</v>
      </c>
      <c r="B729" s="697"/>
      <c r="C729" s="697"/>
      <c r="D729" s="697"/>
      <c r="E729" s="697"/>
      <c r="F729" s="697"/>
      <c r="G729" s="697"/>
      <c r="H729" s="697"/>
      <c r="I729" s="697"/>
      <c r="J729" s="11"/>
    </row>
    <row r="730" spans="1:13" s="12" customFormat="1" ht="16.5" customHeight="1">
      <c r="A730" s="697" t="s">
        <v>92</v>
      </c>
      <c r="B730" s="697"/>
      <c r="C730" s="697"/>
      <c r="D730" s="697"/>
      <c r="E730" s="697"/>
      <c r="F730" s="697"/>
      <c r="G730" s="697"/>
      <c r="H730" s="697"/>
      <c r="I730" s="697"/>
      <c r="J730" s="8"/>
      <c r="K730" s="8"/>
      <c r="L730" s="8"/>
    </row>
    <row r="731" spans="1:13" s="12" customFormat="1" ht="29.25" customHeight="1">
      <c r="A731" s="697" t="s">
        <v>1430</v>
      </c>
      <c r="B731" s="697"/>
      <c r="C731" s="697"/>
      <c r="D731" s="697"/>
      <c r="E731" s="697"/>
      <c r="F731" s="697"/>
      <c r="G731" s="697"/>
      <c r="H731" s="697"/>
      <c r="I731" s="697"/>
      <c r="J731" s="462"/>
      <c r="K731" s="462"/>
      <c r="L731" s="462"/>
    </row>
    <row r="732" spans="1:13" s="12" customFormat="1" ht="16.5" customHeight="1">
      <c r="A732" s="697" t="s">
        <v>979</v>
      </c>
      <c r="B732" s="697"/>
      <c r="C732" s="697"/>
      <c r="D732" s="697"/>
      <c r="E732" s="697"/>
      <c r="F732" s="697"/>
      <c r="G732" s="697"/>
      <c r="H732" s="697"/>
      <c r="I732" s="697"/>
      <c r="J732" s="462"/>
      <c r="K732" s="462"/>
      <c r="L732" s="462"/>
    </row>
    <row r="733" spans="1:13" s="12" customFormat="1" ht="15.75" customHeight="1">
      <c r="A733" s="697" t="s">
        <v>1501</v>
      </c>
      <c r="B733" s="697"/>
      <c r="C733" s="697"/>
      <c r="D733" s="697"/>
      <c r="E733" s="697"/>
      <c r="F733" s="697"/>
      <c r="G733" s="697"/>
      <c r="H733" s="697"/>
      <c r="I733" s="697"/>
      <c r="J733" s="8"/>
      <c r="K733" s="8"/>
      <c r="L733" s="8"/>
    </row>
    <row r="734" spans="1:13" s="12" customFormat="1" ht="15.75" customHeight="1">
      <c r="A734" s="697" t="s">
        <v>1431</v>
      </c>
      <c r="B734" s="697"/>
      <c r="C734" s="697"/>
      <c r="D734" s="697"/>
      <c r="E734" s="697"/>
      <c r="F734" s="697"/>
      <c r="G734" s="697"/>
      <c r="H734" s="697"/>
      <c r="I734" s="697"/>
      <c r="J734" s="8"/>
      <c r="K734" s="739"/>
      <c r="L734" s="740"/>
      <c r="M734" s="740"/>
    </row>
    <row r="735" spans="1:13" s="12" customFormat="1" ht="15.75" customHeight="1">
      <c r="A735" s="1110" t="s">
        <v>1021</v>
      </c>
      <c r="B735" s="1110"/>
      <c r="C735" s="1110"/>
      <c r="D735" s="1110"/>
      <c r="E735" s="1110"/>
      <c r="F735" s="1110"/>
      <c r="G735" s="462"/>
      <c r="H735" s="462"/>
      <c r="I735" s="462"/>
      <c r="J735" s="8"/>
      <c r="K735" s="498"/>
      <c r="L735" s="17"/>
      <c r="M735" s="17"/>
    </row>
    <row r="736" spans="1:13" ht="15" customHeight="1">
      <c r="A736" s="1043" t="s">
        <v>1683</v>
      </c>
      <c r="B736" s="1043"/>
      <c r="C736" s="1043"/>
      <c r="D736" s="1043"/>
      <c r="E736" s="1043"/>
      <c r="F736" s="1043"/>
      <c r="G736" s="1043"/>
      <c r="H736" s="1043"/>
      <c r="I736" s="1043"/>
    </row>
    <row r="737" spans="1:10" s="11" customFormat="1" ht="73.5" customHeight="1">
      <c r="A737" s="519" t="s">
        <v>93</v>
      </c>
      <c r="B737" s="1085" t="s">
        <v>94</v>
      </c>
      <c r="C737" s="1086"/>
      <c r="D737" s="1085" t="s">
        <v>95</v>
      </c>
      <c r="E737" s="1087"/>
      <c r="F737" s="1086"/>
      <c r="G737" s="1085" t="s">
        <v>1630</v>
      </c>
      <c r="H737" s="1087"/>
      <c r="I737" s="1086"/>
    </row>
    <row r="738" spans="1:10" s="11" customFormat="1" ht="15" customHeight="1">
      <c r="A738" s="67">
        <v>1</v>
      </c>
      <c r="B738" s="1088" t="s">
        <v>565</v>
      </c>
      <c r="C738" s="1089"/>
      <c r="D738" s="1081" t="s">
        <v>1071</v>
      </c>
      <c r="E738" s="1082"/>
      <c r="F738" s="1083"/>
      <c r="G738" s="952"/>
      <c r="H738" s="953"/>
      <c r="I738" s="954"/>
    </row>
    <row r="739" spans="1:10" s="11" customFormat="1" ht="15" customHeight="1">
      <c r="A739" s="67">
        <v>2</v>
      </c>
      <c r="B739" s="823" t="s">
        <v>490</v>
      </c>
      <c r="C739" s="824"/>
      <c r="D739" s="823" t="s">
        <v>709</v>
      </c>
      <c r="E739" s="997"/>
      <c r="F739" s="824"/>
      <c r="G739" s="952"/>
      <c r="H739" s="953"/>
      <c r="I739" s="954"/>
    </row>
    <row r="740" spans="1:10" s="11" customFormat="1" ht="15" customHeight="1">
      <c r="A740" s="67">
        <v>3</v>
      </c>
      <c r="B740" s="823" t="s">
        <v>567</v>
      </c>
      <c r="C740" s="824"/>
      <c r="D740" s="708" t="s">
        <v>710</v>
      </c>
      <c r="E740" s="1006"/>
      <c r="F740" s="1007"/>
      <c r="G740" s="952"/>
      <c r="H740" s="953"/>
      <c r="I740" s="954"/>
    </row>
    <row r="741" spans="1:10" s="11" customFormat="1" ht="15" customHeight="1">
      <c r="A741" s="67">
        <v>3</v>
      </c>
      <c r="B741" s="823" t="s">
        <v>594</v>
      </c>
      <c r="C741" s="824"/>
      <c r="D741" s="708" t="s">
        <v>711</v>
      </c>
      <c r="E741" s="1006"/>
      <c r="F741" s="1007"/>
      <c r="G741" s="952"/>
      <c r="H741" s="953"/>
      <c r="I741" s="954"/>
    </row>
    <row r="742" spans="1:10" s="11" customFormat="1" ht="18.75" customHeight="1">
      <c r="A742" s="67">
        <v>4</v>
      </c>
      <c r="B742" s="823" t="s">
        <v>372</v>
      </c>
      <c r="C742" s="824"/>
      <c r="D742" s="823" t="s">
        <v>712</v>
      </c>
      <c r="E742" s="997"/>
      <c r="F742" s="824"/>
      <c r="G742" s="952"/>
      <c r="H742" s="953"/>
      <c r="I742" s="954"/>
    </row>
    <row r="743" spans="1:10" s="11" customFormat="1" ht="18.75" customHeight="1">
      <c r="A743" s="67">
        <v>5</v>
      </c>
      <c r="B743" s="823" t="s">
        <v>713</v>
      </c>
      <c r="C743" s="824"/>
      <c r="D743" s="823" t="s">
        <v>714</v>
      </c>
      <c r="E743" s="997"/>
      <c r="F743" s="824"/>
      <c r="G743" s="952"/>
      <c r="H743" s="953"/>
      <c r="I743" s="954"/>
    </row>
    <row r="744" spans="1:10" s="11" customFormat="1" ht="15" customHeight="1">
      <c r="A744" s="58">
        <v>6</v>
      </c>
      <c r="B744" s="699" t="s">
        <v>564</v>
      </c>
      <c r="C744" s="700"/>
      <c r="D744" s="841" t="s">
        <v>96</v>
      </c>
      <c r="E744" s="998"/>
      <c r="F744" s="842"/>
      <c r="G744" s="723"/>
      <c r="H744" s="724"/>
      <c r="I744" s="725"/>
    </row>
    <row r="745" spans="1:10" s="11" customFormat="1" ht="18.75" customHeight="1">
      <c r="A745" s="262">
        <v>7</v>
      </c>
      <c r="B745" s="841" t="s">
        <v>715</v>
      </c>
      <c r="C745" s="842"/>
      <c r="D745" s="841" t="s">
        <v>96</v>
      </c>
      <c r="E745" s="998"/>
      <c r="F745" s="842"/>
      <c r="G745" s="952"/>
      <c r="H745" s="953"/>
      <c r="I745" s="954"/>
    </row>
    <row r="746" spans="1:10" s="11" customFormat="1" ht="31.5" customHeight="1">
      <c r="A746" s="67">
        <v>8</v>
      </c>
      <c r="B746" s="841" t="s">
        <v>700</v>
      </c>
      <c r="C746" s="842"/>
      <c r="D746" s="823" t="s">
        <v>717</v>
      </c>
      <c r="E746" s="997"/>
      <c r="F746" s="824"/>
      <c r="G746" s="952"/>
      <c r="H746" s="953"/>
      <c r="I746" s="954"/>
    </row>
    <row r="747" spans="1:10" s="11" customFormat="1" ht="20.25" customHeight="1">
      <c r="A747" s="67">
        <v>9</v>
      </c>
      <c r="B747" s="841" t="s">
        <v>209</v>
      </c>
      <c r="C747" s="842"/>
      <c r="D747" s="823" t="s">
        <v>716</v>
      </c>
      <c r="E747" s="997"/>
      <c r="F747" s="824"/>
      <c r="G747" s="952"/>
      <c r="H747" s="953"/>
      <c r="I747" s="954"/>
    </row>
    <row r="748" spans="1:10" s="11" customFormat="1">
      <c r="A748" s="67">
        <v>10</v>
      </c>
      <c r="B748" s="841" t="s">
        <v>572</v>
      </c>
      <c r="C748" s="842"/>
      <c r="D748" s="823" t="s">
        <v>543</v>
      </c>
      <c r="E748" s="997"/>
      <c r="F748" s="824"/>
      <c r="G748" s="952"/>
      <c r="H748" s="953"/>
      <c r="I748" s="954"/>
    </row>
    <row r="749" spans="1:10" s="11" customFormat="1" ht="15" customHeight="1">
      <c r="A749" s="67">
        <v>11</v>
      </c>
      <c r="B749" s="823" t="s">
        <v>513</v>
      </c>
      <c r="C749" s="824"/>
      <c r="D749" s="999"/>
      <c r="E749" s="742"/>
      <c r="F749" s="735"/>
      <c r="G749" s="952"/>
      <c r="H749" s="953"/>
      <c r="I749" s="954"/>
    </row>
    <row r="750" spans="1:10" s="11" customFormat="1" ht="40.5" customHeight="1">
      <c r="A750" s="67">
        <v>12</v>
      </c>
      <c r="B750" s="841" t="s">
        <v>573</v>
      </c>
      <c r="C750" s="842"/>
      <c r="D750" s="823" t="s">
        <v>718</v>
      </c>
      <c r="E750" s="997"/>
      <c r="F750" s="824"/>
      <c r="G750" s="952"/>
      <c r="H750" s="953"/>
      <c r="I750" s="954"/>
    </row>
    <row r="751" spans="1:10" s="3" customFormat="1">
      <c r="A751" s="263"/>
      <c r="B751" s="264"/>
      <c r="C751" s="264"/>
      <c r="D751" s="265"/>
      <c r="E751" s="264"/>
      <c r="F751" s="264"/>
      <c r="G751" s="11"/>
      <c r="H751" s="11"/>
      <c r="I751" s="11"/>
      <c r="J751" s="11"/>
    </row>
    <row r="752" spans="1:10" s="12" customFormat="1" ht="15" customHeight="1">
      <c r="A752" s="834" t="s">
        <v>1289</v>
      </c>
      <c r="B752" s="834"/>
      <c r="C752" s="834"/>
      <c r="D752" s="834"/>
      <c r="E752" s="834"/>
      <c r="F752" s="834"/>
      <c r="G752" s="29"/>
      <c r="H752" s="29"/>
      <c r="I752" s="29"/>
      <c r="J752" s="11"/>
    </row>
    <row r="753" spans="1:12" s="12" customFormat="1">
      <c r="A753" s="1016" t="s">
        <v>1341</v>
      </c>
      <c r="B753" s="1016"/>
      <c r="C753" s="1016"/>
      <c r="D753" s="1016"/>
      <c r="E753" s="1016"/>
      <c r="F753" s="1016"/>
      <c r="G753" s="256"/>
      <c r="H753" s="256"/>
      <c r="I753" s="256"/>
      <c r="J753" s="11"/>
    </row>
    <row r="754" spans="1:12" s="12" customFormat="1" ht="75" customHeight="1">
      <c r="A754" s="266" t="s">
        <v>0</v>
      </c>
      <c r="B754" s="267" t="s">
        <v>1</v>
      </c>
      <c r="C754" s="267" t="s">
        <v>2</v>
      </c>
      <c r="D754" s="267" t="s">
        <v>89</v>
      </c>
      <c r="E754" s="268" t="s">
        <v>4</v>
      </c>
      <c r="F754" s="56" t="s">
        <v>5</v>
      </c>
      <c r="G754" s="56" t="s">
        <v>6</v>
      </c>
      <c r="H754" s="56" t="s">
        <v>7</v>
      </c>
      <c r="I754" s="56" t="s">
        <v>8</v>
      </c>
      <c r="J754" s="11"/>
    </row>
    <row r="755" spans="1:12" s="12" customFormat="1" ht="15" customHeight="1">
      <c r="A755" s="60"/>
      <c r="B755" s="1017" t="s">
        <v>574</v>
      </c>
      <c r="C755" s="1018"/>
      <c r="D755" s="1018"/>
      <c r="E755" s="1019"/>
      <c r="F755" s="980"/>
      <c r="G755" s="981"/>
      <c r="H755" s="981"/>
      <c r="I755" s="982"/>
      <c r="J755" s="11"/>
    </row>
    <row r="756" spans="1:12" s="12" customFormat="1">
      <c r="A756" s="269">
        <v>1</v>
      </c>
      <c r="B756" s="270">
        <v>2</v>
      </c>
      <c r="C756" s="271">
        <v>3</v>
      </c>
      <c r="D756" s="270">
        <v>4</v>
      </c>
      <c r="E756" s="272">
        <v>5</v>
      </c>
      <c r="F756" s="59">
        <v>6</v>
      </c>
      <c r="G756" s="59">
        <v>7</v>
      </c>
      <c r="H756" s="59">
        <v>8</v>
      </c>
      <c r="I756" s="59">
        <v>9</v>
      </c>
      <c r="J756" s="11"/>
    </row>
    <row r="757" spans="1:12" s="12" customFormat="1">
      <c r="A757" s="269" t="s">
        <v>9</v>
      </c>
      <c r="B757" s="273" t="s">
        <v>1418</v>
      </c>
      <c r="C757" s="274"/>
      <c r="D757" s="82">
        <v>1000</v>
      </c>
      <c r="E757" s="637"/>
      <c r="F757" s="567"/>
      <c r="G757" s="567"/>
      <c r="H757" s="567"/>
      <c r="I757" s="567"/>
      <c r="J757" s="11"/>
    </row>
    <row r="758" spans="1:12" s="12" customFormat="1" ht="51">
      <c r="A758" s="269" t="s">
        <v>127</v>
      </c>
      <c r="B758" s="275" t="s">
        <v>547</v>
      </c>
      <c r="C758" s="276"/>
      <c r="D758" s="270"/>
      <c r="E758" s="637"/>
      <c r="F758" s="567"/>
      <c r="G758" s="567"/>
      <c r="H758" s="567"/>
      <c r="I758" s="567"/>
      <c r="J758" s="11"/>
    </row>
    <row r="759" spans="1:12" s="12" customFormat="1">
      <c r="A759" s="780" t="s">
        <v>1545</v>
      </c>
      <c r="B759" s="780"/>
      <c r="C759" s="780"/>
      <c r="D759" s="780"/>
      <c r="E759" s="780"/>
      <c r="F759" s="780"/>
      <c r="G759" s="781"/>
      <c r="H759" s="591"/>
      <c r="I759" s="591"/>
      <c r="J759" s="11"/>
    </row>
    <row r="760" spans="1:12" s="12" customFormat="1" ht="16.5" customHeight="1">
      <c r="A760" s="698" t="s">
        <v>91</v>
      </c>
      <c r="B760" s="698"/>
      <c r="C760" s="698"/>
      <c r="D760" s="698"/>
      <c r="E760" s="698"/>
      <c r="F760" s="698"/>
      <c r="G760" s="698"/>
      <c r="H760" s="698"/>
      <c r="I760" s="698"/>
      <c r="J760" s="11"/>
    </row>
    <row r="761" spans="1:12" s="12" customFormat="1" ht="16.5" customHeight="1">
      <c r="A761" s="697" t="s">
        <v>1422</v>
      </c>
      <c r="B761" s="697"/>
      <c r="C761" s="697"/>
      <c r="D761" s="697"/>
      <c r="E761" s="697"/>
      <c r="F761" s="697"/>
      <c r="G761" s="697"/>
      <c r="H761" s="697"/>
      <c r="I761" s="697"/>
      <c r="J761" s="11"/>
    </row>
    <row r="762" spans="1:12" s="12" customFormat="1" ht="16.5" customHeight="1">
      <c r="A762" s="697" t="s">
        <v>92</v>
      </c>
      <c r="B762" s="697"/>
      <c r="C762" s="697"/>
      <c r="D762" s="697"/>
      <c r="E762" s="697"/>
      <c r="F762" s="697"/>
      <c r="G762" s="697"/>
      <c r="H762" s="697"/>
      <c r="I762" s="697"/>
      <c r="J762" s="8"/>
      <c r="K762" s="8"/>
      <c r="L762" s="8"/>
    </row>
    <row r="763" spans="1:12" s="12" customFormat="1" ht="29.25" customHeight="1">
      <c r="A763" s="697" t="s">
        <v>1430</v>
      </c>
      <c r="B763" s="697"/>
      <c r="C763" s="697"/>
      <c r="D763" s="697"/>
      <c r="E763" s="697"/>
      <c r="F763" s="697"/>
      <c r="G763" s="697"/>
      <c r="H763" s="697"/>
      <c r="I763" s="697"/>
      <c r="J763" s="462"/>
      <c r="K763" s="462"/>
      <c r="L763" s="462"/>
    </row>
    <row r="764" spans="1:12" s="12" customFormat="1" ht="16.5" customHeight="1">
      <c r="A764" s="697" t="s">
        <v>979</v>
      </c>
      <c r="B764" s="697"/>
      <c r="C764" s="697"/>
      <c r="D764" s="697"/>
      <c r="E764" s="697"/>
      <c r="F764" s="697"/>
      <c r="G764" s="697"/>
      <c r="H764" s="697"/>
      <c r="I764" s="697"/>
      <c r="J764" s="462"/>
      <c r="K764" s="462"/>
      <c r="L764" s="462"/>
    </row>
    <row r="765" spans="1:12" s="12" customFormat="1" ht="15.75" customHeight="1">
      <c r="A765" s="697" t="s">
        <v>1501</v>
      </c>
      <c r="B765" s="697"/>
      <c r="C765" s="697"/>
      <c r="D765" s="697"/>
      <c r="E765" s="697"/>
      <c r="F765" s="697"/>
      <c r="G765" s="697"/>
      <c r="H765" s="697"/>
      <c r="I765" s="697"/>
      <c r="J765" s="8"/>
      <c r="K765" s="8"/>
      <c r="L765" s="8"/>
    </row>
    <row r="766" spans="1:12" s="12" customFormat="1" ht="15" customHeight="1">
      <c r="A766" s="1075" t="s">
        <v>1684</v>
      </c>
      <c r="B766" s="1075"/>
      <c r="C766" s="1075"/>
      <c r="D766" s="1075"/>
      <c r="E766" s="1075"/>
      <c r="F766" s="1075"/>
      <c r="G766" s="1075"/>
      <c r="H766" s="1075"/>
      <c r="I766" s="462"/>
      <c r="J766" s="11"/>
    </row>
    <row r="767" spans="1:12" s="12" customFormat="1" ht="76.5" customHeight="1">
      <c r="A767" s="277" t="s">
        <v>93</v>
      </c>
      <c r="B767" s="930" t="s">
        <v>94</v>
      </c>
      <c r="C767" s="931"/>
      <c r="D767" s="1076" t="s">
        <v>95</v>
      </c>
      <c r="E767" s="1077"/>
      <c r="F767" s="1078"/>
      <c r="G767" s="1013" t="s">
        <v>1630</v>
      </c>
      <c r="H767" s="1014"/>
      <c r="I767" s="1015"/>
      <c r="J767" s="11"/>
    </row>
    <row r="768" spans="1:12" s="12" customFormat="1" ht="15" customHeight="1">
      <c r="A768" s="278">
        <v>1</v>
      </c>
      <c r="B768" s="1003" t="s">
        <v>565</v>
      </c>
      <c r="C768" s="1084"/>
      <c r="D768" s="1081" t="s">
        <v>1071</v>
      </c>
      <c r="E768" s="1082"/>
      <c r="F768" s="1083"/>
      <c r="G768" s="1137"/>
      <c r="H768" s="903"/>
      <c r="I768" s="904"/>
      <c r="J768" s="11"/>
    </row>
    <row r="769" spans="1:29" s="12" customFormat="1" ht="19.5" customHeight="1">
      <c r="A769" s="278">
        <v>2</v>
      </c>
      <c r="B769" s="1003" t="s">
        <v>490</v>
      </c>
      <c r="C769" s="1005"/>
      <c r="D769" s="957" t="s">
        <v>566</v>
      </c>
      <c r="E769" s="958"/>
      <c r="F769" s="959"/>
      <c r="G769" s="902"/>
      <c r="H769" s="903"/>
      <c r="I769" s="904"/>
      <c r="J769" s="11"/>
    </row>
    <row r="770" spans="1:29" s="12" customFormat="1" ht="18.75" customHeight="1">
      <c r="A770" s="278">
        <v>3</v>
      </c>
      <c r="B770" s="1003" t="s">
        <v>567</v>
      </c>
      <c r="C770" s="1005"/>
      <c r="D770" s="1000" t="s">
        <v>568</v>
      </c>
      <c r="E770" s="1001"/>
      <c r="F770" s="1002"/>
      <c r="G770" s="902"/>
      <c r="H770" s="903"/>
      <c r="I770" s="904"/>
      <c r="J770" s="11"/>
    </row>
    <row r="771" spans="1:29" s="12" customFormat="1" ht="20.25" customHeight="1">
      <c r="A771" s="278">
        <v>4</v>
      </c>
      <c r="B771" s="1000" t="s">
        <v>575</v>
      </c>
      <c r="C771" s="1002"/>
      <c r="D771" s="1003" t="s">
        <v>720</v>
      </c>
      <c r="E771" s="1004"/>
      <c r="F771" s="1005"/>
      <c r="G771" s="902"/>
      <c r="H771" s="903"/>
      <c r="I771" s="904"/>
      <c r="J771" s="11"/>
    </row>
    <row r="772" spans="1:29" s="12" customFormat="1" ht="20.25" customHeight="1">
      <c r="A772" s="278">
        <v>5</v>
      </c>
      <c r="B772" s="1003" t="s">
        <v>569</v>
      </c>
      <c r="C772" s="1005"/>
      <c r="D772" s="1003" t="s">
        <v>721</v>
      </c>
      <c r="E772" s="1004"/>
      <c r="F772" s="1005"/>
      <c r="G772" s="902"/>
      <c r="H772" s="903"/>
      <c r="I772" s="904"/>
      <c r="J772" s="11"/>
    </row>
    <row r="773" spans="1:29" s="12" customFormat="1" ht="18" customHeight="1">
      <c r="A773" s="278">
        <v>6</v>
      </c>
      <c r="B773" s="1003" t="s">
        <v>576</v>
      </c>
      <c r="C773" s="1079"/>
      <c r="D773" s="1003" t="s">
        <v>577</v>
      </c>
      <c r="E773" s="1080"/>
      <c r="F773" s="1079"/>
      <c r="G773" s="902"/>
      <c r="H773" s="910"/>
      <c r="I773" s="911"/>
      <c r="J773" s="11"/>
    </row>
    <row r="774" spans="1:29" s="12" customFormat="1" ht="29.25" customHeight="1">
      <c r="A774" s="278">
        <v>7</v>
      </c>
      <c r="B774" s="1003" t="s">
        <v>578</v>
      </c>
      <c r="C774" s="1079"/>
      <c r="D774" s="1003" t="s">
        <v>579</v>
      </c>
      <c r="E774" s="1080"/>
      <c r="F774" s="1079"/>
      <c r="G774" s="902"/>
      <c r="H774" s="910"/>
      <c r="I774" s="911"/>
      <c r="J774" s="11"/>
    </row>
    <row r="775" spans="1:29" s="12" customFormat="1" ht="23.25" customHeight="1">
      <c r="A775" s="279">
        <v>8</v>
      </c>
      <c r="B775" s="1000" t="s">
        <v>580</v>
      </c>
      <c r="C775" s="1002"/>
      <c r="D775" s="1000" t="s">
        <v>581</v>
      </c>
      <c r="E775" s="1001"/>
      <c r="F775" s="1002"/>
      <c r="G775" s="902"/>
      <c r="H775" s="903"/>
      <c r="I775" s="904"/>
      <c r="J775" s="11"/>
    </row>
    <row r="776" spans="1:29" s="12" customFormat="1" ht="17.25" customHeight="1">
      <c r="A776" s="279">
        <v>9</v>
      </c>
      <c r="B776" s="1000" t="s">
        <v>210</v>
      </c>
      <c r="C776" s="1002"/>
      <c r="D776" s="1000" t="s">
        <v>582</v>
      </c>
      <c r="E776" s="1001"/>
      <c r="F776" s="1002"/>
      <c r="G776" s="902"/>
      <c r="H776" s="903"/>
      <c r="I776" s="904"/>
      <c r="J776" s="11"/>
    </row>
    <row r="777" spans="1:29" s="12" customFormat="1">
      <c r="A777" s="279">
        <v>10</v>
      </c>
      <c r="B777" s="1000" t="s">
        <v>583</v>
      </c>
      <c r="C777" s="1002"/>
      <c r="D777" s="1000" t="s">
        <v>96</v>
      </c>
      <c r="E777" s="1001"/>
      <c r="F777" s="1002"/>
      <c r="G777" s="902"/>
      <c r="H777" s="903"/>
      <c r="I777" s="904"/>
      <c r="J777" s="11"/>
    </row>
    <row r="778" spans="1:29" s="12" customFormat="1" ht="22.5" customHeight="1">
      <c r="A778" s="278">
        <v>11</v>
      </c>
      <c r="B778" s="1000" t="s">
        <v>570</v>
      </c>
      <c r="C778" s="1002"/>
      <c r="D778" s="1003" t="s">
        <v>571</v>
      </c>
      <c r="E778" s="1004"/>
      <c r="F778" s="1005"/>
      <c r="G778" s="902"/>
      <c r="H778" s="903"/>
      <c r="I778" s="904"/>
      <c r="J778" s="11"/>
    </row>
    <row r="779" spans="1:29" s="12" customFormat="1" ht="32.25" customHeight="1">
      <c r="A779" s="278">
        <v>12</v>
      </c>
      <c r="B779" s="1000" t="s">
        <v>584</v>
      </c>
      <c r="C779" s="1002"/>
      <c r="D779" s="1003" t="s">
        <v>585</v>
      </c>
      <c r="E779" s="1001"/>
      <c r="F779" s="1002"/>
      <c r="G779" s="902"/>
      <c r="H779" s="903"/>
      <c r="I779" s="904"/>
      <c r="J779" s="11"/>
    </row>
    <row r="780" spans="1:29">
      <c r="A780" s="65"/>
      <c r="B780" s="66"/>
      <c r="C780" s="6"/>
      <c r="D780" s="25"/>
      <c r="E780" s="6"/>
      <c r="F780" s="6"/>
      <c r="G780" s="6"/>
      <c r="H780" s="6"/>
      <c r="I780" s="6"/>
    </row>
    <row r="781" spans="1:29" customFormat="1" ht="21" customHeight="1">
      <c r="A781" s="1044" t="s">
        <v>1290</v>
      </c>
      <c r="B781" s="928"/>
      <c r="C781" s="928"/>
      <c r="D781" s="928"/>
      <c r="E781" s="928"/>
      <c r="F781" s="928"/>
      <c r="G781" s="928"/>
      <c r="H781" s="928"/>
      <c r="I781" s="928"/>
      <c r="J781" s="442"/>
      <c r="K781" s="442"/>
      <c r="L781" s="442"/>
      <c r="M781" s="442"/>
      <c r="N781" s="41"/>
      <c r="O781" s="41"/>
      <c r="P781" s="41"/>
      <c r="Q781" s="41"/>
      <c r="R781" s="41"/>
      <c r="S781" s="41"/>
      <c r="T781" s="41"/>
      <c r="U781" s="41"/>
      <c r="V781" s="41"/>
      <c r="W781" s="41"/>
      <c r="X781" s="41"/>
      <c r="Y781" s="41"/>
      <c r="Z781" s="41"/>
      <c r="AA781" s="41"/>
      <c r="AB781" s="41"/>
      <c r="AC781" s="41"/>
    </row>
    <row r="782" spans="1:29" s="12" customFormat="1">
      <c r="A782" s="1016" t="s">
        <v>1470</v>
      </c>
      <c r="B782" s="1016"/>
      <c r="C782" s="1016"/>
      <c r="D782" s="1016"/>
      <c r="E782" s="1016"/>
      <c r="F782" s="1016"/>
      <c r="G782" s="256"/>
      <c r="H782" s="256"/>
      <c r="I782" s="256"/>
      <c r="J782" s="11"/>
    </row>
    <row r="783" spans="1:29" customFormat="1" ht="6" customHeight="1">
      <c r="A783" s="928"/>
      <c r="B783" s="928"/>
      <c r="C783" s="928"/>
      <c r="D783" s="928"/>
      <c r="E783" s="928"/>
      <c r="F783" s="928"/>
      <c r="G783" s="928"/>
      <c r="H783" s="928"/>
      <c r="I783" s="928"/>
      <c r="J783" s="443"/>
      <c r="K783" s="443"/>
      <c r="L783" s="443"/>
      <c r="M783" s="443"/>
      <c r="N783" s="41"/>
      <c r="O783" s="41"/>
      <c r="P783" s="41"/>
      <c r="Q783" s="41"/>
      <c r="R783" s="41"/>
      <c r="S783" s="41"/>
      <c r="T783" s="41"/>
      <c r="U783" s="41"/>
      <c r="V783" s="41"/>
      <c r="W783" s="41"/>
      <c r="X783" s="41"/>
      <c r="Y783" s="41"/>
      <c r="Z783" s="41"/>
      <c r="AA783" s="41"/>
      <c r="AB783" s="41"/>
      <c r="AC783" s="41"/>
    </row>
    <row r="784" spans="1:29" customFormat="1" ht="65.25" customHeight="1">
      <c r="A784" s="280" t="s">
        <v>1072</v>
      </c>
      <c r="B784" s="281" t="s">
        <v>840</v>
      </c>
      <c r="C784" s="281" t="s">
        <v>826</v>
      </c>
      <c r="D784" s="282" t="s">
        <v>841</v>
      </c>
      <c r="E784" s="281" t="s">
        <v>842</v>
      </c>
      <c r="F784" s="281" t="s">
        <v>5</v>
      </c>
      <c r="G784" s="488" t="s">
        <v>6</v>
      </c>
      <c r="H784" s="456" t="s">
        <v>7</v>
      </c>
      <c r="I784" s="456" t="s">
        <v>8</v>
      </c>
      <c r="J784" s="43"/>
      <c r="K784" s="43"/>
      <c r="L784" s="43"/>
      <c r="M784" s="43"/>
      <c r="N784" s="41"/>
      <c r="O784" s="41"/>
      <c r="P784" s="41"/>
      <c r="Q784" s="41"/>
      <c r="R784" s="41"/>
      <c r="S784" s="41"/>
      <c r="T784" s="41"/>
      <c r="U784" s="41"/>
      <c r="V784" s="41"/>
      <c r="W784" s="41"/>
      <c r="X784" s="41"/>
      <c r="Y784" s="41"/>
      <c r="Z784" s="41"/>
      <c r="AA784" s="41"/>
      <c r="AB784" s="41"/>
      <c r="AC784" s="41"/>
    </row>
    <row r="785" spans="1:29" customFormat="1" ht="14.25" customHeight="1">
      <c r="A785" s="283">
        <v>1</v>
      </c>
      <c r="B785" s="283">
        <v>2</v>
      </c>
      <c r="C785" s="284">
        <v>3</v>
      </c>
      <c r="D785" s="283">
        <v>4</v>
      </c>
      <c r="E785" s="283">
        <v>5</v>
      </c>
      <c r="F785" s="283">
        <v>6</v>
      </c>
      <c r="G785" s="434">
        <v>7</v>
      </c>
      <c r="H785" s="457">
        <v>8</v>
      </c>
      <c r="I785" s="457">
        <v>9</v>
      </c>
      <c r="J785" s="43"/>
      <c r="K785" s="43"/>
      <c r="L785" s="43"/>
      <c r="M785" s="43"/>
      <c r="N785" s="41"/>
      <c r="O785" s="41"/>
      <c r="P785" s="41"/>
      <c r="Q785" s="41"/>
      <c r="R785" s="41"/>
      <c r="S785" s="41"/>
      <c r="T785" s="41"/>
      <c r="U785" s="41"/>
      <c r="V785" s="41"/>
      <c r="W785" s="41"/>
      <c r="X785" s="41"/>
      <c r="Y785" s="41"/>
      <c r="Z785" s="41"/>
      <c r="AA785" s="41"/>
      <c r="AB785" s="41"/>
      <c r="AC785" s="41"/>
    </row>
    <row r="786" spans="1:29" customFormat="1" ht="26.25" customHeight="1">
      <c r="A786" s="285" t="s">
        <v>9</v>
      </c>
      <c r="B786" s="286" t="s">
        <v>458</v>
      </c>
      <c r="C786" s="287" t="s">
        <v>1073</v>
      </c>
      <c r="D786" s="288">
        <v>900</v>
      </c>
      <c r="E786" s="656"/>
      <c r="F786" s="657"/>
      <c r="G786" s="658"/>
      <c r="H786" s="659"/>
      <c r="I786" s="659"/>
      <c r="J786" s="44"/>
      <c r="K786" s="44"/>
      <c r="L786" s="44"/>
      <c r="M786" s="44"/>
      <c r="N786" s="44"/>
      <c r="O786" s="44"/>
      <c r="P786" s="44"/>
      <c r="Q786" s="44"/>
      <c r="R786" s="44"/>
      <c r="S786" s="44"/>
      <c r="T786" s="44"/>
      <c r="U786" s="44"/>
      <c r="V786" s="44"/>
      <c r="W786" s="44"/>
      <c r="X786" s="44"/>
      <c r="Y786" s="44"/>
      <c r="Z786" s="44"/>
      <c r="AA786" s="44"/>
      <c r="AB786" s="44"/>
      <c r="AC786" s="44"/>
    </row>
    <row r="787" spans="1:29" ht="53.25">
      <c r="A787" s="57" t="s">
        <v>127</v>
      </c>
      <c r="B787" s="258" t="s">
        <v>90</v>
      </c>
      <c r="C787" s="257"/>
      <c r="D787" s="58"/>
      <c r="E787" s="661"/>
      <c r="F787" s="661"/>
      <c r="G787" s="662"/>
      <c r="H787" s="661"/>
      <c r="I787" s="661"/>
    </row>
    <row r="788" spans="1:29" customFormat="1" ht="36">
      <c r="A788" s="285" t="s">
        <v>340</v>
      </c>
      <c r="B788" s="286" t="s">
        <v>1074</v>
      </c>
      <c r="C788" s="287" t="s">
        <v>1075</v>
      </c>
      <c r="D788" s="288">
        <v>212400</v>
      </c>
      <c r="E788" s="663"/>
      <c r="F788" s="664"/>
      <c r="G788" s="658"/>
      <c r="H788" s="659"/>
      <c r="I788" s="659"/>
      <c r="J788" s="44"/>
      <c r="K788" s="44"/>
      <c r="L788" s="44"/>
      <c r="M788" s="44"/>
      <c r="N788" s="44"/>
      <c r="O788" s="44"/>
      <c r="P788" s="44"/>
      <c r="Q788" s="44"/>
      <c r="R788" s="44"/>
      <c r="S788" s="44"/>
      <c r="T788" s="44"/>
      <c r="U788" s="44"/>
      <c r="V788" s="44"/>
      <c r="W788" s="44"/>
      <c r="X788" s="44"/>
      <c r="Y788" s="44"/>
      <c r="Z788" s="44"/>
      <c r="AA788" s="44"/>
      <c r="AB788" s="44"/>
      <c r="AC788" s="44"/>
    </row>
    <row r="789" spans="1:29" ht="53.25">
      <c r="A789" s="57" t="s">
        <v>130</v>
      </c>
      <c r="B789" s="258" t="s">
        <v>90</v>
      </c>
      <c r="C789" s="257"/>
      <c r="D789" s="58"/>
      <c r="E789" s="661"/>
      <c r="F789" s="661"/>
      <c r="G789" s="662"/>
      <c r="H789" s="661"/>
      <c r="I789" s="661"/>
    </row>
    <row r="790" spans="1:29" customFormat="1" ht="78" customHeight="1">
      <c r="A790" s="289" t="s">
        <v>343</v>
      </c>
      <c r="B790" s="286" t="s">
        <v>1076</v>
      </c>
      <c r="C790" s="290" t="s">
        <v>1077</v>
      </c>
      <c r="D790" s="288">
        <v>1140</v>
      </c>
      <c r="E790" s="663"/>
      <c r="F790" s="664"/>
      <c r="G790" s="658"/>
      <c r="H790" s="659"/>
      <c r="I790" s="659"/>
      <c r="J790" s="44"/>
      <c r="K790" s="44"/>
      <c r="L790" s="44"/>
      <c r="M790" s="44"/>
      <c r="N790" s="44"/>
      <c r="O790" s="44"/>
      <c r="P790" s="44"/>
      <c r="Q790" s="44"/>
      <c r="R790" s="44"/>
      <c r="S790" s="44"/>
      <c r="T790" s="44"/>
      <c r="U790" s="44"/>
      <c r="V790" s="44"/>
      <c r="W790" s="44"/>
      <c r="X790" s="44"/>
      <c r="Y790" s="44"/>
      <c r="Z790" s="44"/>
      <c r="AA790" s="44"/>
      <c r="AB790" s="44"/>
      <c r="AC790" s="44"/>
    </row>
    <row r="791" spans="1:29" ht="53.25">
      <c r="A791" s="57" t="s">
        <v>132</v>
      </c>
      <c r="B791" s="258" t="s">
        <v>90</v>
      </c>
      <c r="C791" s="257"/>
      <c r="D791" s="58"/>
      <c r="E791" s="661"/>
      <c r="F791" s="661"/>
      <c r="G791" s="662"/>
      <c r="H791" s="661"/>
      <c r="I791" s="661"/>
    </row>
    <row r="792" spans="1:29" customFormat="1" ht="50.25" customHeight="1">
      <c r="A792" s="285" t="s">
        <v>12</v>
      </c>
      <c r="B792" s="286" t="s">
        <v>843</v>
      </c>
      <c r="C792" s="287" t="s">
        <v>1078</v>
      </c>
      <c r="D792" s="288">
        <v>25200</v>
      </c>
      <c r="E792" s="663"/>
      <c r="F792" s="664"/>
      <c r="G792" s="658"/>
      <c r="H792" s="659"/>
      <c r="I792" s="659"/>
      <c r="J792" s="44"/>
      <c r="K792" s="44"/>
      <c r="L792" s="44"/>
      <c r="M792" s="44"/>
      <c r="N792" s="44"/>
      <c r="O792" s="44"/>
      <c r="P792" s="44"/>
      <c r="Q792" s="44"/>
      <c r="R792" s="44"/>
      <c r="S792" s="44"/>
      <c r="T792" s="44"/>
      <c r="U792" s="44"/>
      <c r="V792" s="44"/>
      <c r="W792" s="44"/>
      <c r="X792" s="44"/>
      <c r="Y792" s="44"/>
      <c r="Z792" s="44"/>
      <c r="AA792" s="44"/>
      <c r="AB792" s="44"/>
      <c r="AC792" s="44"/>
    </row>
    <row r="793" spans="1:29" ht="53.25">
      <c r="A793" s="57" t="s">
        <v>134</v>
      </c>
      <c r="B793" s="258" t="s">
        <v>90</v>
      </c>
      <c r="C793" s="257"/>
      <c r="D793" s="58"/>
      <c r="E793" s="661"/>
      <c r="F793" s="661"/>
      <c r="G793" s="662"/>
      <c r="H793" s="661"/>
      <c r="I793" s="661"/>
    </row>
    <row r="794" spans="1:29" customFormat="1" ht="51" customHeight="1">
      <c r="A794" s="285" t="s">
        <v>13</v>
      </c>
      <c r="B794" s="286" t="s">
        <v>1079</v>
      </c>
      <c r="C794" s="287" t="s">
        <v>1078</v>
      </c>
      <c r="D794" s="288">
        <v>20550</v>
      </c>
      <c r="E794" s="663"/>
      <c r="F794" s="664"/>
      <c r="G794" s="658"/>
      <c r="H794" s="659"/>
      <c r="I794" s="659"/>
      <c r="J794" s="44"/>
      <c r="K794" s="44"/>
      <c r="L794" s="44"/>
      <c r="M794" s="44"/>
      <c r="N794" s="44"/>
      <c r="O794" s="44"/>
      <c r="P794" s="44"/>
      <c r="Q794" s="44"/>
      <c r="R794" s="44"/>
      <c r="S794" s="44"/>
      <c r="T794" s="44"/>
      <c r="U794" s="44"/>
      <c r="V794" s="44"/>
      <c r="W794" s="44"/>
      <c r="X794" s="44"/>
      <c r="Y794" s="44"/>
      <c r="Z794" s="44"/>
      <c r="AA794" s="44"/>
      <c r="AB794" s="44"/>
      <c r="AC794" s="44"/>
    </row>
    <row r="795" spans="1:29" ht="53.25">
      <c r="A795" s="57" t="s">
        <v>136</v>
      </c>
      <c r="B795" s="258" t="s">
        <v>90</v>
      </c>
      <c r="C795" s="257"/>
      <c r="D795" s="58"/>
      <c r="E795" s="661"/>
      <c r="F795" s="661"/>
      <c r="G795" s="662"/>
      <c r="H795" s="661"/>
      <c r="I795" s="661"/>
    </row>
    <row r="796" spans="1:29" customFormat="1" ht="44.25" customHeight="1">
      <c r="A796" s="285" t="s">
        <v>14</v>
      </c>
      <c r="B796" s="286" t="s">
        <v>844</v>
      </c>
      <c r="C796" s="287" t="s">
        <v>1080</v>
      </c>
      <c r="D796" s="288">
        <v>20550</v>
      </c>
      <c r="E796" s="663"/>
      <c r="F796" s="664"/>
      <c r="G796" s="658"/>
      <c r="H796" s="659"/>
      <c r="I796" s="659"/>
      <c r="J796" s="44"/>
      <c r="K796" s="44"/>
      <c r="L796" s="44"/>
      <c r="M796" s="44"/>
      <c r="N796" s="44"/>
      <c r="O796" s="44"/>
      <c r="P796" s="44"/>
      <c r="Q796" s="44"/>
      <c r="R796" s="44"/>
      <c r="S796" s="44"/>
      <c r="T796" s="44"/>
      <c r="U796" s="44"/>
      <c r="V796" s="44"/>
      <c r="W796" s="44"/>
      <c r="X796" s="44"/>
      <c r="Y796" s="44"/>
      <c r="Z796" s="44"/>
      <c r="AA796" s="44"/>
      <c r="AB796" s="44"/>
      <c r="AC796" s="44"/>
    </row>
    <row r="797" spans="1:29" ht="53.25">
      <c r="A797" s="57" t="s">
        <v>138</v>
      </c>
      <c r="B797" s="258" t="s">
        <v>90</v>
      </c>
      <c r="C797" s="257"/>
      <c r="D797" s="58"/>
      <c r="E797" s="661"/>
      <c r="F797" s="661"/>
      <c r="G797" s="662"/>
      <c r="H797" s="661"/>
      <c r="I797" s="661"/>
    </row>
    <row r="798" spans="1:29" customFormat="1" ht="34.5" customHeight="1">
      <c r="A798" s="285" t="s">
        <v>15</v>
      </c>
      <c r="B798" s="291" t="s">
        <v>1082</v>
      </c>
      <c r="C798" s="287" t="s">
        <v>1081</v>
      </c>
      <c r="D798" s="288">
        <v>26400</v>
      </c>
      <c r="E798" s="665"/>
      <c r="F798" s="664"/>
      <c r="G798" s="658"/>
      <c r="H798" s="659"/>
      <c r="I798" s="659"/>
      <c r="J798" s="44"/>
      <c r="K798" s="44"/>
      <c r="L798" s="44"/>
      <c r="M798" s="44"/>
      <c r="N798" s="44"/>
      <c r="O798" s="44"/>
      <c r="P798" s="44"/>
      <c r="Q798" s="44"/>
      <c r="R798" s="44"/>
      <c r="S798" s="44"/>
      <c r="T798" s="44"/>
      <c r="U798" s="44"/>
      <c r="V798" s="44"/>
      <c r="W798" s="44"/>
      <c r="X798" s="44"/>
      <c r="Y798" s="44"/>
      <c r="Z798" s="44"/>
      <c r="AA798" s="44"/>
      <c r="AB798" s="44"/>
      <c r="AC798" s="44"/>
    </row>
    <row r="799" spans="1:29" ht="53.25">
      <c r="A799" s="57" t="s">
        <v>140</v>
      </c>
      <c r="B799" s="258" t="s">
        <v>90</v>
      </c>
      <c r="C799" s="257"/>
      <c r="D799" s="58"/>
      <c r="E799" s="661"/>
      <c r="F799" s="661"/>
      <c r="G799" s="662"/>
      <c r="H799" s="661"/>
      <c r="I799" s="661"/>
    </row>
    <row r="800" spans="1:29" customFormat="1" ht="46.5" customHeight="1">
      <c r="A800" s="293" t="s">
        <v>17</v>
      </c>
      <c r="B800" s="294" t="s">
        <v>454</v>
      </c>
      <c r="C800" s="295" t="s">
        <v>1083</v>
      </c>
      <c r="D800" s="296">
        <v>5400</v>
      </c>
      <c r="E800" s="665"/>
      <c r="F800" s="657"/>
      <c r="G800" s="658"/>
      <c r="H800" s="659"/>
      <c r="I800" s="659"/>
      <c r="J800" s="475"/>
      <c r="K800" s="475"/>
      <c r="L800" s="475"/>
      <c r="M800" s="475"/>
      <c r="N800" s="475"/>
      <c r="O800" s="45"/>
      <c r="P800" s="45"/>
      <c r="Q800" s="45"/>
      <c r="R800" s="45"/>
      <c r="S800" s="45"/>
      <c r="T800" s="45"/>
      <c r="U800" s="45"/>
      <c r="V800" s="45"/>
      <c r="W800" s="45"/>
      <c r="X800" s="45"/>
      <c r="Y800" s="45"/>
      <c r="Z800" s="45"/>
      <c r="AA800" s="45"/>
      <c r="AB800" s="45"/>
      <c r="AC800" s="45"/>
    </row>
    <row r="801" spans="1:29" ht="53.25">
      <c r="A801" s="57" t="s">
        <v>142</v>
      </c>
      <c r="B801" s="258" t="s">
        <v>90</v>
      </c>
      <c r="C801" s="257"/>
      <c r="D801" s="58"/>
      <c r="E801" s="661"/>
      <c r="F801" s="661"/>
      <c r="G801" s="662"/>
      <c r="H801" s="661"/>
      <c r="I801" s="661"/>
    </row>
    <row r="802" spans="1:29" customFormat="1" ht="30" customHeight="1">
      <c r="A802" s="297">
        <v>9</v>
      </c>
      <c r="B802" s="298" t="s">
        <v>845</v>
      </c>
      <c r="C802" s="299" t="s">
        <v>1084</v>
      </c>
      <c r="D802" s="288">
        <v>780</v>
      </c>
      <c r="E802" s="656"/>
      <c r="F802" s="664"/>
      <c r="G802" s="666"/>
      <c r="H802" s="659"/>
      <c r="I802" s="667"/>
      <c r="J802" s="46"/>
      <c r="K802" s="46"/>
      <c r="L802" s="46"/>
      <c r="M802" s="46"/>
      <c r="N802" s="47"/>
      <c r="O802" s="47"/>
      <c r="P802" s="47"/>
      <c r="Q802" s="47"/>
      <c r="R802" s="47"/>
      <c r="S802" s="47"/>
      <c r="T802" s="47"/>
      <c r="U802" s="47"/>
      <c r="V802" s="47"/>
      <c r="W802" s="47"/>
      <c r="X802" s="47"/>
      <c r="Y802" s="47"/>
      <c r="Z802" s="47"/>
      <c r="AA802" s="47"/>
      <c r="AB802" s="47"/>
      <c r="AC802" s="47"/>
    </row>
    <row r="803" spans="1:29" ht="53.25">
      <c r="A803" s="57" t="s">
        <v>144</v>
      </c>
      <c r="B803" s="258" t="s">
        <v>90</v>
      </c>
      <c r="C803" s="257"/>
      <c r="D803" s="58"/>
      <c r="E803" s="661"/>
      <c r="F803" s="661"/>
      <c r="G803" s="662"/>
      <c r="H803" s="661"/>
      <c r="I803" s="661"/>
    </row>
    <row r="804" spans="1:29" customFormat="1" ht="42" customHeight="1">
      <c r="A804" s="285" t="s">
        <v>19</v>
      </c>
      <c r="B804" s="291" t="s">
        <v>1085</v>
      </c>
      <c r="C804" s="287" t="s">
        <v>1086</v>
      </c>
      <c r="D804" s="288">
        <v>15000</v>
      </c>
      <c r="E804" s="665"/>
      <c r="F804" s="664"/>
      <c r="G804" s="658"/>
      <c r="H804" s="659"/>
      <c r="I804" s="659"/>
      <c r="J804" s="44"/>
      <c r="K804" s="44"/>
      <c r="L804" s="44"/>
      <c r="M804" s="44"/>
      <c r="N804" s="44"/>
      <c r="O804" s="44"/>
      <c r="P804" s="44"/>
      <c r="Q804" s="44"/>
      <c r="R804" s="44"/>
      <c r="S804" s="44"/>
      <c r="T804" s="44"/>
      <c r="U804" s="44"/>
      <c r="V804" s="44"/>
      <c r="W804" s="44"/>
      <c r="X804" s="44"/>
      <c r="Y804" s="44"/>
      <c r="Z804" s="44"/>
      <c r="AA804" s="44"/>
      <c r="AB804" s="44"/>
      <c r="AC804" s="44"/>
    </row>
    <row r="805" spans="1:29" ht="53.25">
      <c r="A805" s="57" t="s">
        <v>240</v>
      </c>
      <c r="B805" s="258" t="s">
        <v>90</v>
      </c>
      <c r="C805" s="257"/>
      <c r="D805" s="58"/>
      <c r="E805" s="661"/>
      <c r="F805" s="661"/>
      <c r="G805" s="662"/>
      <c r="H805" s="661"/>
      <c r="I805" s="661"/>
    </row>
    <row r="806" spans="1:29" customFormat="1" ht="24.75" customHeight="1">
      <c r="A806" s="285" t="s">
        <v>20</v>
      </c>
      <c r="B806" s="286" t="s">
        <v>1087</v>
      </c>
      <c r="C806" s="290" t="s">
        <v>1088</v>
      </c>
      <c r="D806" s="288">
        <v>113100</v>
      </c>
      <c r="E806" s="663"/>
      <c r="F806" s="657"/>
      <c r="G806" s="658"/>
      <c r="H806" s="659"/>
      <c r="I806" s="659"/>
      <c r="J806" s="44"/>
      <c r="K806" s="44"/>
      <c r="L806" s="44"/>
      <c r="M806" s="44"/>
      <c r="N806" s="44"/>
      <c r="O806" s="44"/>
      <c r="P806" s="44"/>
      <c r="Q806" s="44"/>
      <c r="R806" s="44"/>
      <c r="S806" s="44"/>
      <c r="T806" s="44"/>
      <c r="U806" s="44"/>
      <c r="V806" s="44"/>
      <c r="W806" s="44"/>
      <c r="X806" s="44"/>
      <c r="Y806" s="44"/>
      <c r="Z806" s="44"/>
      <c r="AA806" s="44"/>
      <c r="AB806" s="44"/>
      <c r="AC806" s="44"/>
    </row>
    <row r="807" spans="1:29" ht="53.25">
      <c r="A807" s="57" t="s">
        <v>146</v>
      </c>
      <c r="B807" s="258" t="s">
        <v>90</v>
      </c>
      <c r="C807" s="257"/>
      <c r="D807" s="58"/>
      <c r="E807" s="661"/>
      <c r="F807" s="661"/>
      <c r="G807" s="662"/>
      <c r="H807" s="661"/>
      <c r="I807" s="661"/>
    </row>
    <row r="808" spans="1:29" customFormat="1" ht="60">
      <c r="A808" s="285" t="s">
        <v>22</v>
      </c>
      <c r="B808" s="286" t="s">
        <v>846</v>
      </c>
      <c r="C808" s="287" t="s">
        <v>1089</v>
      </c>
      <c r="D808" s="288">
        <v>95700</v>
      </c>
      <c r="E808" s="663"/>
      <c r="F808" s="664"/>
      <c r="G808" s="658"/>
      <c r="H808" s="659"/>
      <c r="I808" s="659"/>
      <c r="J808" s="44"/>
      <c r="K808" s="44"/>
      <c r="L808" s="44"/>
      <c r="M808" s="44"/>
      <c r="N808" s="44"/>
      <c r="O808" s="44"/>
      <c r="P808" s="44"/>
      <c r="Q808" s="44"/>
      <c r="R808" s="44"/>
      <c r="S808" s="44"/>
      <c r="T808" s="44"/>
      <c r="U808" s="44"/>
      <c r="V808" s="44"/>
      <c r="W808" s="44"/>
      <c r="X808" s="44"/>
      <c r="Y808" s="44"/>
      <c r="Z808" s="44"/>
      <c r="AA808" s="44"/>
      <c r="AB808" s="44"/>
      <c r="AC808" s="44"/>
    </row>
    <row r="809" spans="1:29" ht="53.25">
      <c r="A809" s="57" t="s">
        <v>148</v>
      </c>
      <c r="B809" s="258" t="s">
        <v>90</v>
      </c>
      <c r="C809" s="257"/>
      <c r="D809" s="58"/>
      <c r="E809" s="661"/>
      <c r="F809" s="661"/>
      <c r="G809" s="662"/>
      <c r="H809" s="661"/>
      <c r="I809" s="661"/>
    </row>
    <row r="810" spans="1:29" customFormat="1" ht="44.25" customHeight="1">
      <c r="A810" s="285" t="s">
        <v>23</v>
      </c>
      <c r="B810" s="300" t="s">
        <v>847</v>
      </c>
      <c r="C810" s="287" t="s">
        <v>1090</v>
      </c>
      <c r="D810" s="292">
        <v>1800</v>
      </c>
      <c r="E810" s="663"/>
      <c r="F810" s="664"/>
      <c r="G810" s="658"/>
      <c r="H810" s="659"/>
      <c r="I810" s="659"/>
      <c r="J810" s="44"/>
      <c r="K810" s="44"/>
      <c r="L810" s="44"/>
      <c r="M810" s="44"/>
      <c r="N810" s="44"/>
      <c r="O810" s="44"/>
      <c r="P810" s="44"/>
      <c r="Q810" s="44"/>
      <c r="R810" s="44"/>
      <c r="S810" s="44"/>
      <c r="T810" s="44"/>
      <c r="U810" s="44"/>
      <c r="V810" s="44"/>
      <c r="W810" s="44"/>
      <c r="X810" s="44"/>
      <c r="Y810" s="44"/>
      <c r="Z810" s="44"/>
      <c r="AA810" s="44"/>
      <c r="AB810" s="44"/>
      <c r="AC810" s="44"/>
    </row>
    <row r="811" spans="1:29" ht="53.25">
      <c r="A811" s="57" t="s">
        <v>149</v>
      </c>
      <c r="B811" s="258" t="s">
        <v>90</v>
      </c>
      <c r="C811" s="257"/>
      <c r="D811" s="58"/>
      <c r="E811" s="661"/>
      <c r="F811" s="661"/>
      <c r="G811" s="662"/>
      <c r="H811" s="661"/>
      <c r="I811" s="661"/>
    </row>
    <row r="812" spans="1:29" customFormat="1" ht="55.5" customHeight="1">
      <c r="A812" s="285" t="s">
        <v>26</v>
      </c>
      <c r="B812" s="286" t="s">
        <v>849</v>
      </c>
      <c r="C812" s="287" t="s">
        <v>1091</v>
      </c>
      <c r="D812" s="288">
        <v>900</v>
      </c>
      <c r="E812" s="663"/>
      <c r="F812" s="664"/>
      <c r="G812" s="658"/>
      <c r="H812" s="659"/>
      <c r="I812" s="659"/>
      <c r="J812" s="44"/>
      <c r="K812" s="44"/>
      <c r="L812" s="44"/>
      <c r="M812" s="44"/>
      <c r="N812" s="44"/>
      <c r="O812" s="44"/>
      <c r="P812" s="44"/>
      <c r="Q812" s="44"/>
      <c r="R812" s="44"/>
      <c r="S812" s="44"/>
      <c r="T812" s="44"/>
      <c r="U812" s="44"/>
      <c r="V812" s="44"/>
      <c r="W812" s="44"/>
      <c r="X812" s="44"/>
      <c r="Y812" s="44"/>
      <c r="Z812" s="44"/>
      <c r="AA812" s="44"/>
      <c r="AB812" s="44"/>
      <c r="AC812" s="44"/>
    </row>
    <row r="813" spans="1:29" ht="53.25">
      <c r="A813" s="57" t="s">
        <v>151</v>
      </c>
      <c r="B813" s="258" t="s">
        <v>90</v>
      </c>
      <c r="C813" s="257"/>
      <c r="D813" s="58"/>
      <c r="E813" s="661"/>
      <c r="F813" s="661"/>
      <c r="G813" s="662"/>
      <c r="H813" s="661"/>
      <c r="I813" s="661"/>
    </row>
    <row r="814" spans="1:29" customFormat="1" ht="58.5" customHeight="1">
      <c r="A814" s="285" t="s">
        <v>27</v>
      </c>
      <c r="B814" s="301" t="s">
        <v>850</v>
      </c>
      <c r="C814" s="302" t="s">
        <v>1092</v>
      </c>
      <c r="D814" s="288">
        <v>105000</v>
      </c>
      <c r="E814" s="656"/>
      <c r="F814" s="657"/>
      <c r="G814" s="658"/>
      <c r="H814" s="659"/>
      <c r="I814" s="659"/>
      <c r="J814" s="44"/>
      <c r="K814" s="44"/>
      <c r="L814" s="44"/>
      <c r="M814" s="44"/>
      <c r="N814" s="44"/>
      <c r="O814" s="44"/>
      <c r="P814" s="44"/>
      <c r="Q814" s="44"/>
      <c r="R814" s="44"/>
      <c r="S814" s="44"/>
      <c r="T814" s="44"/>
      <c r="U814" s="44"/>
      <c r="V814" s="44"/>
      <c r="W814" s="44"/>
      <c r="X814" s="44"/>
      <c r="Y814" s="44"/>
      <c r="Z814" s="44"/>
      <c r="AA814" s="44"/>
      <c r="AB814" s="44"/>
      <c r="AC814" s="44"/>
    </row>
    <row r="815" spans="1:29" ht="53.25">
      <c r="A815" s="57" t="s">
        <v>1342</v>
      </c>
      <c r="B815" s="258" t="s">
        <v>90</v>
      </c>
      <c r="C815" s="257"/>
      <c r="D815" s="58"/>
      <c r="E815" s="661"/>
      <c r="F815" s="661"/>
      <c r="G815" s="662"/>
      <c r="H815" s="661"/>
      <c r="I815" s="661"/>
    </row>
    <row r="816" spans="1:29" customFormat="1" ht="54.75" customHeight="1">
      <c r="A816" s="303" t="s">
        <v>30</v>
      </c>
      <c r="B816" s="300" t="s">
        <v>851</v>
      </c>
      <c r="C816" s="302" t="s">
        <v>1093</v>
      </c>
      <c r="D816" s="292">
        <v>1200</v>
      </c>
      <c r="E816" s="665"/>
      <c r="F816" s="664"/>
      <c r="G816" s="668"/>
      <c r="H816" s="659"/>
      <c r="I816" s="659"/>
      <c r="J816" s="46"/>
      <c r="K816" s="46"/>
      <c r="L816" s="46"/>
      <c r="M816" s="46"/>
      <c r="N816" s="46"/>
      <c r="O816" s="46"/>
      <c r="P816" s="46"/>
      <c r="Q816" s="46"/>
      <c r="R816" s="46"/>
      <c r="S816" s="46"/>
      <c r="T816" s="46"/>
      <c r="U816" s="46"/>
      <c r="V816" s="46"/>
      <c r="W816" s="46"/>
      <c r="X816" s="46"/>
      <c r="Y816" s="46"/>
      <c r="Z816" s="46"/>
      <c r="AA816" s="46"/>
      <c r="AB816" s="46"/>
      <c r="AC816" s="46"/>
    </row>
    <row r="817" spans="1:29" ht="53.25">
      <c r="A817" s="57" t="s">
        <v>155</v>
      </c>
      <c r="B817" s="258" t="s">
        <v>90</v>
      </c>
      <c r="C817" s="257"/>
      <c r="D817" s="58"/>
      <c r="E817" s="661"/>
      <c r="F817" s="661"/>
      <c r="G817" s="662"/>
      <c r="H817" s="661"/>
      <c r="I817" s="661"/>
    </row>
    <row r="818" spans="1:29" customFormat="1" ht="51" customHeight="1">
      <c r="A818" s="289" t="s">
        <v>31</v>
      </c>
      <c r="B818" s="286" t="s">
        <v>852</v>
      </c>
      <c r="C818" s="287" t="s">
        <v>1094</v>
      </c>
      <c r="D818" s="288">
        <v>5400</v>
      </c>
      <c r="E818" s="657"/>
      <c r="F818" s="657"/>
      <c r="G818" s="658"/>
      <c r="H818" s="659"/>
      <c r="I818" s="659"/>
      <c r="J818" s="44"/>
      <c r="K818" s="44"/>
      <c r="L818" s="44"/>
      <c r="M818" s="44"/>
      <c r="N818" s="44"/>
      <c r="O818" s="44"/>
      <c r="P818" s="44"/>
      <c r="Q818" s="44"/>
      <c r="R818" s="44"/>
      <c r="S818" s="44"/>
      <c r="T818" s="44"/>
      <c r="U818" s="44"/>
      <c r="V818" s="44"/>
      <c r="W818" s="44"/>
      <c r="X818" s="44"/>
      <c r="Y818" s="44"/>
      <c r="Z818" s="44"/>
      <c r="AA818" s="44"/>
      <c r="AB818" s="44"/>
      <c r="AC818" s="44"/>
    </row>
    <row r="819" spans="1:29" ht="53.25">
      <c r="A819" s="57" t="s">
        <v>157</v>
      </c>
      <c r="B819" s="258" t="s">
        <v>90</v>
      </c>
      <c r="C819" s="257"/>
      <c r="D819" s="58"/>
      <c r="E819" s="661"/>
      <c r="F819" s="661"/>
      <c r="G819" s="662"/>
      <c r="H819" s="661"/>
      <c r="I819" s="661"/>
    </row>
    <row r="820" spans="1:29" customFormat="1" ht="46.5" customHeight="1">
      <c r="A820" s="289" t="s">
        <v>33</v>
      </c>
      <c r="B820" s="286" t="s">
        <v>853</v>
      </c>
      <c r="C820" s="287" t="s">
        <v>1095</v>
      </c>
      <c r="D820" s="288">
        <v>4500</v>
      </c>
      <c r="E820" s="663"/>
      <c r="F820" s="657"/>
      <c r="G820" s="658"/>
      <c r="H820" s="659"/>
      <c r="I820" s="659"/>
      <c r="J820" s="44"/>
      <c r="K820" s="44"/>
      <c r="L820" s="44"/>
      <c r="M820" s="44"/>
      <c r="N820" s="44"/>
      <c r="O820" s="44"/>
      <c r="P820" s="44"/>
      <c r="Q820" s="44"/>
      <c r="R820" s="44"/>
      <c r="S820" s="44"/>
      <c r="T820" s="44"/>
      <c r="U820" s="44"/>
      <c r="V820" s="44"/>
      <c r="W820" s="44"/>
      <c r="X820" s="44"/>
      <c r="Y820" s="44"/>
      <c r="Z820" s="44"/>
      <c r="AA820" s="44"/>
      <c r="AB820" s="44"/>
      <c r="AC820" s="44"/>
    </row>
    <row r="821" spans="1:29" ht="53.25">
      <c r="A821" s="57" t="s">
        <v>159</v>
      </c>
      <c r="B821" s="258" t="s">
        <v>90</v>
      </c>
      <c r="C821" s="257"/>
      <c r="D821" s="58"/>
      <c r="E821" s="661"/>
      <c r="F821" s="661"/>
      <c r="G821" s="662"/>
      <c r="H821" s="661"/>
      <c r="I821" s="661"/>
    </row>
    <row r="822" spans="1:29" customFormat="1" ht="48" customHeight="1">
      <c r="A822" s="289" t="s">
        <v>34</v>
      </c>
      <c r="B822" s="286" t="s">
        <v>1419</v>
      </c>
      <c r="C822" s="287" t="s">
        <v>1096</v>
      </c>
      <c r="D822" s="288">
        <v>1500</v>
      </c>
      <c r="E822" s="663"/>
      <c r="F822" s="657"/>
      <c r="G822" s="658"/>
      <c r="H822" s="659"/>
      <c r="I822" s="659"/>
      <c r="J822" s="44"/>
      <c r="K822" s="44"/>
      <c r="L822" s="44"/>
      <c r="M822" s="44"/>
      <c r="N822" s="44"/>
      <c r="O822" s="44"/>
      <c r="P822" s="44"/>
      <c r="Q822" s="44"/>
      <c r="R822" s="44"/>
      <c r="S822" s="44"/>
      <c r="T822" s="44"/>
      <c r="U822" s="44"/>
      <c r="V822" s="44"/>
      <c r="W822" s="44"/>
      <c r="X822" s="44"/>
      <c r="Y822" s="44"/>
      <c r="Z822" s="44"/>
      <c r="AA822" s="44"/>
      <c r="AB822" s="44"/>
      <c r="AC822" s="44"/>
    </row>
    <row r="823" spans="1:29" ht="53.25">
      <c r="A823" s="57" t="s">
        <v>160</v>
      </c>
      <c r="B823" s="258" t="s">
        <v>90</v>
      </c>
      <c r="C823" s="257"/>
      <c r="D823" s="58"/>
      <c r="E823" s="661"/>
      <c r="F823" s="661"/>
      <c r="G823" s="662"/>
      <c r="H823" s="661"/>
      <c r="I823" s="661"/>
    </row>
    <row r="824" spans="1:29" customFormat="1" ht="48">
      <c r="A824" s="289" t="s">
        <v>35</v>
      </c>
      <c r="B824" s="286" t="s">
        <v>446</v>
      </c>
      <c r="C824" s="287" t="s">
        <v>1093</v>
      </c>
      <c r="D824" s="288">
        <v>2250</v>
      </c>
      <c r="E824" s="665"/>
      <c r="F824" s="664"/>
      <c r="G824" s="658"/>
      <c r="H824" s="659"/>
      <c r="I824" s="659"/>
      <c r="J824" s="44"/>
      <c r="K824" s="44"/>
      <c r="L824" s="44"/>
      <c r="M824" s="44"/>
      <c r="N824" s="44"/>
      <c r="O824" s="44"/>
      <c r="P824" s="44"/>
      <c r="Q824" s="44"/>
      <c r="R824" s="44"/>
      <c r="S824" s="44"/>
      <c r="T824" s="44"/>
      <c r="U824" s="44"/>
      <c r="V824" s="44"/>
      <c r="W824" s="44"/>
      <c r="X824" s="44"/>
      <c r="Y824" s="44"/>
      <c r="Z824" s="44"/>
      <c r="AA824" s="44"/>
      <c r="AB824" s="44"/>
      <c r="AC824" s="44"/>
    </row>
    <row r="825" spans="1:29" ht="53.25">
      <c r="A825" s="57" t="s">
        <v>162</v>
      </c>
      <c r="B825" s="258" t="s">
        <v>90</v>
      </c>
      <c r="C825" s="257"/>
      <c r="D825" s="58"/>
      <c r="E825" s="661"/>
      <c r="F825" s="661"/>
      <c r="G825" s="662"/>
      <c r="H825" s="661"/>
      <c r="I825" s="661"/>
    </row>
    <row r="826" spans="1:29" customFormat="1" ht="45" customHeight="1">
      <c r="A826" s="289" t="s">
        <v>37</v>
      </c>
      <c r="B826" s="286" t="s">
        <v>1097</v>
      </c>
      <c r="C826" s="287" t="s">
        <v>1073</v>
      </c>
      <c r="D826" s="288">
        <v>24000</v>
      </c>
      <c r="E826" s="665"/>
      <c r="F826" s="664"/>
      <c r="G826" s="658"/>
      <c r="H826" s="659"/>
      <c r="I826" s="659"/>
      <c r="J826" s="44"/>
      <c r="K826" s="44"/>
      <c r="L826" s="44"/>
      <c r="M826" s="44"/>
      <c r="N826" s="44"/>
      <c r="O826" s="44"/>
      <c r="P826" s="44"/>
      <c r="Q826" s="44"/>
      <c r="R826" s="44"/>
      <c r="S826" s="44"/>
      <c r="T826" s="44"/>
      <c r="U826" s="44"/>
      <c r="V826" s="44"/>
      <c r="W826" s="44"/>
      <c r="X826" s="44"/>
      <c r="Y826" s="44"/>
      <c r="Z826" s="44"/>
      <c r="AA826" s="44"/>
      <c r="AB826" s="44"/>
      <c r="AC826" s="44"/>
    </row>
    <row r="827" spans="1:29" ht="53.25">
      <c r="A827" s="57" t="s">
        <v>163</v>
      </c>
      <c r="B827" s="258" t="s">
        <v>90</v>
      </c>
      <c r="C827" s="257"/>
      <c r="D827" s="58"/>
      <c r="E827" s="661"/>
      <c r="F827" s="661"/>
      <c r="G827" s="662"/>
      <c r="H827" s="661"/>
      <c r="I827" s="661"/>
    </row>
    <row r="828" spans="1:29" customFormat="1" ht="53.25" customHeight="1">
      <c r="A828" s="289" t="s">
        <v>39</v>
      </c>
      <c r="B828" s="286" t="s">
        <v>549</v>
      </c>
      <c r="C828" s="287" t="s">
        <v>1073</v>
      </c>
      <c r="D828" s="288">
        <v>15000</v>
      </c>
      <c r="E828" s="663"/>
      <c r="F828" s="664"/>
      <c r="G828" s="658"/>
      <c r="H828" s="659"/>
      <c r="I828" s="659"/>
      <c r="J828" s="44"/>
      <c r="K828" s="44"/>
      <c r="L828" s="44"/>
      <c r="M828" s="44"/>
      <c r="N828" s="44"/>
      <c r="O828" s="44"/>
      <c r="P828" s="44"/>
      <c r="Q828" s="44"/>
      <c r="R828" s="44"/>
      <c r="S828" s="44"/>
      <c r="T828" s="44"/>
      <c r="U828" s="44"/>
      <c r="V828" s="44"/>
      <c r="W828" s="44"/>
      <c r="X828" s="44"/>
      <c r="Y828" s="44"/>
      <c r="Z828" s="44"/>
      <c r="AA828" s="44"/>
      <c r="AB828" s="44"/>
      <c r="AC828" s="44"/>
    </row>
    <row r="829" spans="1:29" ht="53.25">
      <c r="A829" s="57" t="s">
        <v>164</v>
      </c>
      <c r="B829" s="258" t="s">
        <v>90</v>
      </c>
      <c r="C829" s="257"/>
      <c r="D829" s="58"/>
      <c r="E829" s="661"/>
      <c r="F829" s="661"/>
      <c r="G829" s="662"/>
      <c r="H829" s="661"/>
      <c r="I829" s="661"/>
    </row>
    <row r="830" spans="1:29" customFormat="1" ht="51.75" customHeight="1">
      <c r="A830" s="289" t="s">
        <v>40</v>
      </c>
      <c r="B830" s="304" t="s">
        <v>1410</v>
      </c>
      <c r="C830" s="287" t="s">
        <v>1075</v>
      </c>
      <c r="D830" s="288">
        <v>3150</v>
      </c>
      <c r="E830" s="665"/>
      <c r="F830" s="664"/>
      <c r="G830" s="658"/>
      <c r="H830" s="659"/>
      <c r="I830" s="659"/>
      <c r="J830" s="44"/>
      <c r="K830" s="44"/>
      <c r="L830" s="44"/>
      <c r="M830" s="44"/>
      <c r="N830" s="44"/>
      <c r="O830" s="44"/>
      <c r="P830" s="44"/>
      <c r="Q830" s="44"/>
      <c r="R830" s="44"/>
      <c r="S830" s="44"/>
      <c r="T830" s="44"/>
      <c r="U830" s="44"/>
      <c r="V830" s="44"/>
      <c r="W830" s="44"/>
      <c r="X830" s="44"/>
      <c r="Y830" s="44"/>
      <c r="Z830" s="44"/>
      <c r="AA830" s="44"/>
      <c r="AB830" s="44"/>
      <c r="AC830" s="44"/>
    </row>
    <row r="831" spans="1:29" ht="53.25">
      <c r="A831" s="57" t="s">
        <v>308</v>
      </c>
      <c r="B831" s="258" t="s">
        <v>90</v>
      </c>
      <c r="C831" s="257"/>
      <c r="D831" s="58"/>
      <c r="E831" s="661"/>
      <c r="F831" s="661"/>
      <c r="G831" s="662"/>
      <c r="H831" s="661"/>
      <c r="I831" s="661"/>
    </row>
    <row r="832" spans="1:29" customFormat="1" ht="75" customHeight="1">
      <c r="A832" s="289" t="s">
        <v>41</v>
      </c>
      <c r="B832" s="304" t="s">
        <v>854</v>
      </c>
      <c r="C832" s="305" t="s">
        <v>1120</v>
      </c>
      <c r="D832" s="288">
        <v>1950</v>
      </c>
      <c r="E832" s="663"/>
      <c r="F832" s="664"/>
      <c r="G832" s="658"/>
      <c r="H832" s="659"/>
      <c r="I832" s="659"/>
      <c r="J832" s="44"/>
      <c r="K832" s="44"/>
      <c r="L832" s="44"/>
      <c r="M832" s="44"/>
      <c r="N832" s="44"/>
      <c r="O832" s="44"/>
      <c r="P832" s="44"/>
      <c r="Q832" s="44"/>
      <c r="R832" s="44"/>
      <c r="S832" s="44"/>
      <c r="T832" s="44"/>
      <c r="U832" s="44"/>
      <c r="V832" s="44"/>
      <c r="W832" s="44"/>
      <c r="X832" s="44"/>
      <c r="Y832" s="44"/>
      <c r="Z832" s="44"/>
      <c r="AA832" s="44"/>
      <c r="AB832" s="44"/>
      <c r="AC832" s="44"/>
    </row>
    <row r="833" spans="1:29" ht="53.25">
      <c r="A833" s="57" t="s">
        <v>457</v>
      </c>
      <c r="B833" s="258" t="s">
        <v>90</v>
      </c>
      <c r="C833" s="257"/>
      <c r="D833" s="58"/>
      <c r="E833" s="661"/>
      <c r="F833" s="661"/>
      <c r="G833" s="662"/>
      <c r="H833" s="661"/>
      <c r="I833" s="661"/>
    </row>
    <row r="834" spans="1:29" customFormat="1" ht="94.5" customHeight="1">
      <c r="A834" s="289" t="s">
        <v>43</v>
      </c>
      <c r="B834" s="304" t="s">
        <v>1098</v>
      </c>
      <c r="C834" s="306" t="s">
        <v>1099</v>
      </c>
      <c r="D834" s="288">
        <v>3450</v>
      </c>
      <c r="E834" s="663"/>
      <c r="F834" s="664"/>
      <c r="G834" s="658"/>
      <c r="H834" s="659"/>
      <c r="I834" s="659"/>
      <c r="J834" s="44"/>
      <c r="K834" s="44"/>
      <c r="L834" s="44"/>
      <c r="M834" s="44"/>
      <c r="N834" s="44"/>
      <c r="O834" s="44"/>
      <c r="P834" s="44"/>
      <c r="Q834" s="44"/>
      <c r="R834" s="44"/>
      <c r="S834" s="44"/>
      <c r="T834" s="44"/>
      <c r="U834" s="44"/>
      <c r="V834" s="44"/>
      <c r="W834" s="44"/>
      <c r="X834" s="44"/>
      <c r="Y834" s="44"/>
      <c r="Z834" s="44"/>
      <c r="AA834" s="44"/>
      <c r="AB834" s="44"/>
      <c r="AC834" s="44"/>
    </row>
    <row r="835" spans="1:29" ht="53.25">
      <c r="A835" s="57" t="s">
        <v>459</v>
      </c>
      <c r="B835" s="258" t="s">
        <v>90</v>
      </c>
      <c r="C835" s="257"/>
      <c r="D835" s="58"/>
      <c r="E835" s="661"/>
      <c r="F835" s="661"/>
      <c r="G835" s="662"/>
      <c r="H835" s="661"/>
      <c r="I835" s="661"/>
    </row>
    <row r="836" spans="1:29" customFormat="1" ht="43.5" customHeight="1">
      <c r="A836" s="289" t="s">
        <v>45</v>
      </c>
      <c r="B836" s="304" t="s">
        <v>473</v>
      </c>
      <c r="C836" s="287" t="s">
        <v>1075</v>
      </c>
      <c r="D836" s="288">
        <v>1950</v>
      </c>
      <c r="E836" s="663"/>
      <c r="F836" s="657"/>
      <c r="G836" s="658"/>
      <c r="H836" s="659"/>
      <c r="I836" s="659"/>
      <c r="J836" s="44"/>
      <c r="K836" s="44"/>
      <c r="L836" s="44"/>
      <c r="M836" s="44"/>
      <c r="N836" s="44"/>
      <c r="O836" s="44"/>
      <c r="P836" s="44"/>
      <c r="Q836" s="44"/>
      <c r="R836" s="44"/>
      <c r="S836" s="44"/>
      <c r="T836" s="44"/>
      <c r="U836" s="44"/>
      <c r="V836" s="44"/>
      <c r="W836" s="44"/>
      <c r="X836" s="44"/>
      <c r="Y836" s="44"/>
      <c r="Z836" s="44"/>
      <c r="AA836" s="44"/>
      <c r="AB836" s="44"/>
      <c r="AC836" s="44"/>
    </row>
    <row r="837" spans="1:29" ht="53.25">
      <c r="A837" s="57" t="s">
        <v>461</v>
      </c>
      <c r="B837" s="258" t="s">
        <v>90</v>
      </c>
      <c r="C837" s="257"/>
      <c r="D837" s="58"/>
      <c r="E837" s="661"/>
      <c r="F837" s="661"/>
      <c r="G837" s="662"/>
      <c r="H837" s="661"/>
      <c r="I837" s="661"/>
    </row>
    <row r="838" spans="1:29" customFormat="1" ht="40.5" customHeight="1">
      <c r="A838" s="289" t="s">
        <v>46</v>
      </c>
      <c r="B838" s="286" t="s">
        <v>855</v>
      </c>
      <c r="C838" s="287" t="s">
        <v>1100</v>
      </c>
      <c r="D838" s="288">
        <v>3000</v>
      </c>
      <c r="E838" s="663"/>
      <c r="F838" s="657"/>
      <c r="G838" s="658"/>
      <c r="H838" s="659"/>
      <c r="I838" s="659"/>
      <c r="J838" s="44"/>
      <c r="K838" s="44"/>
      <c r="L838" s="44"/>
      <c r="M838" s="44"/>
      <c r="N838" s="44"/>
      <c r="O838" s="44"/>
      <c r="P838" s="44"/>
      <c r="Q838" s="44"/>
      <c r="R838" s="44"/>
      <c r="S838" s="44"/>
      <c r="T838" s="44"/>
      <c r="U838" s="44"/>
      <c r="V838" s="44"/>
      <c r="W838" s="44"/>
      <c r="X838" s="44"/>
      <c r="Y838" s="44"/>
      <c r="Z838" s="44"/>
      <c r="AA838" s="44"/>
      <c r="AB838" s="44"/>
      <c r="AC838" s="44"/>
    </row>
    <row r="839" spans="1:29" ht="53.25">
      <c r="A839" s="57" t="s">
        <v>463</v>
      </c>
      <c r="B839" s="258" t="s">
        <v>90</v>
      </c>
      <c r="C839" s="257"/>
      <c r="D839" s="58"/>
      <c r="E839" s="661"/>
      <c r="F839" s="661"/>
      <c r="G839" s="662"/>
      <c r="H839" s="661"/>
      <c r="I839" s="661"/>
    </row>
    <row r="840" spans="1:29" customFormat="1" ht="44.25" customHeight="1">
      <c r="A840" s="289" t="s">
        <v>47</v>
      </c>
      <c r="B840" s="286" t="s">
        <v>488</v>
      </c>
      <c r="C840" s="287" t="s">
        <v>1101</v>
      </c>
      <c r="D840" s="288">
        <v>1200</v>
      </c>
      <c r="E840" s="663"/>
      <c r="F840" s="664"/>
      <c r="G840" s="658"/>
      <c r="H840" s="659"/>
      <c r="I840" s="659"/>
      <c r="J840" s="44"/>
      <c r="K840" s="44"/>
      <c r="L840" s="44"/>
      <c r="M840" s="44"/>
      <c r="N840" s="44"/>
      <c r="O840" s="44"/>
      <c r="P840" s="44"/>
      <c r="Q840" s="44"/>
      <c r="R840" s="44"/>
      <c r="S840" s="44"/>
      <c r="T840" s="44"/>
      <c r="U840" s="44"/>
      <c r="V840" s="44"/>
      <c r="W840" s="44"/>
      <c r="X840" s="44"/>
      <c r="Y840" s="44"/>
      <c r="Z840" s="44"/>
      <c r="AA840" s="44"/>
      <c r="AB840" s="44"/>
      <c r="AC840" s="44"/>
    </row>
    <row r="841" spans="1:29" ht="53.25">
      <c r="A841" s="57" t="s">
        <v>465</v>
      </c>
      <c r="B841" s="258" t="s">
        <v>90</v>
      </c>
      <c r="C841" s="257"/>
      <c r="D841" s="58"/>
      <c r="E841" s="661"/>
      <c r="F841" s="661"/>
      <c r="G841" s="662"/>
      <c r="H841" s="661"/>
      <c r="I841" s="661"/>
    </row>
    <row r="842" spans="1:29" customFormat="1" ht="50.25" customHeight="1">
      <c r="A842" s="289" t="s">
        <v>48</v>
      </c>
      <c r="B842" s="286" t="s">
        <v>869</v>
      </c>
      <c r="C842" s="287" t="s">
        <v>1100</v>
      </c>
      <c r="D842" s="288">
        <v>450</v>
      </c>
      <c r="E842" s="663"/>
      <c r="F842" s="669"/>
      <c r="G842" s="670"/>
      <c r="H842" s="659"/>
      <c r="I842" s="671"/>
      <c r="J842" s="44"/>
      <c r="K842" s="44"/>
      <c r="L842" s="44"/>
      <c r="M842" s="44"/>
      <c r="N842" s="44"/>
      <c r="O842" s="44"/>
      <c r="P842" s="44"/>
      <c r="Q842" s="44"/>
      <c r="R842" s="44"/>
      <c r="S842" s="44"/>
      <c r="T842" s="44"/>
      <c r="U842" s="44"/>
      <c r="V842" s="44"/>
      <c r="W842" s="44"/>
      <c r="X842" s="44"/>
      <c r="Y842" s="44"/>
      <c r="Z842" s="44"/>
      <c r="AA842" s="44"/>
      <c r="AB842" s="44"/>
      <c r="AC842" s="44"/>
    </row>
    <row r="843" spans="1:29" ht="53.25">
      <c r="A843" s="57" t="s">
        <v>298</v>
      </c>
      <c r="B843" s="258" t="s">
        <v>90</v>
      </c>
      <c r="C843" s="257"/>
      <c r="D843" s="58"/>
      <c r="E843" s="661"/>
      <c r="F843" s="661"/>
      <c r="G843" s="662"/>
      <c r="H843" s="661"/>
      <c r="I843" s="661"/>
    </row>
    <row r="844" spans="1:29" customFormat="1" ht="41.25" customHeight="1">
      <c r="A844" s="289" t="s">
        <v>51</v>
      </c>
      <c r="B844" s="286" t="s">
        <v>1421</v>
      </c>
      <c r="C844" s="307" t="s">
        <v>1499</v>
      </c>
      <c r="D844" s="490">
        <v>240300</v>
      </c>
      <c r="E844" s="672"/>
      <c r="F844" s="656"/>
      <c r="G844" s="673"/>
      <c r="H844" s="659"/>
      <c r="I844" s="674"/>
      <c r="J844" s="44"/>
      <c r="K844" s="44"/>
      <c r="L844" s="44"/>
      <c r="M844" s="44"/>
      <c r="N844" s="44"/>
      <c r="O844" s="44"/>
      <c r="P844" s="44"/>
      <c r="Q844" s="44"/>
      <c r="R844" s="44"/>
      <c r="S844" s="44"/>
      <c r="T844" s="44"/>
      <c r="U844" s="44"/>
      <c r="V844" s="44"/>
      <c r="W844" s="44"/>
      <c r="X844" s="44"/>
      <c r="Y844" s="44"/>
      <c r="Z844" s="44"/>
      <c r="AA844" s="44"/>
      <c r="AB844" s="44"/>
      <c r="AC844" s="44"/>
    </row>
    <row r="845" spans="1:29" ht="53.25">
      <c r="A845" s="57" t="s">
        <v>1343</v>
      </c>
      <c r="B845" s="258" t="s">
        <v>90</v>
      </c>
      <c r="C845" s="257" t="s">
        <v>102</v>
      </c>
      <c r="D845" s="58"/>
      <c r="E845" s="661"/>
      <c r="F845" s="661"/>
      <c r="G845" s="662"/>
      <c r="H845" s="661"/>
      <c r="I845" s="661"/>
    </row>
    <row r="846" spans="1:29" customFormat="1" ht="77.25" customHeight="1">
      <c r="A846" s="308">
        <v>31</v>
      </c>
      <c r="B846" s="304" t="s">
        <v>870</v>
      </c>
      <c r="C846" s="309" t="s">
        <v>1102</v>
      </c>
      <c r="D846" s="288">
        <v>390</v>
      </c>
      <c r="E846" s="663"/>
      <c r="F846" s="656"/>
      <c r="G846" s="673"/>
      <c r="H846" s="659"/>
      <c r="I846" s="674"/>
      <c r="J846" s="46"/>
      <c r="K846" s="46"/>
      <c r="L846" s="46"/>
      <c r="M846" s="46"/>
      <c r="N846" s="47"/>
      <c r="O846" s="47"/>
      <c r="P846" s="47"/>
      <c r="Q846" s="47"/>
      <c r="R846" s="47"/>
      <c r="S846" s="47"/>
      <c r="T846" s="47"/>
      <c r="U846" s="47"/>
      <c r="V846" s="47"/>
      <c r="W846" s="47"/>
      <c r="X846" s="47"/>
      <c r="Y846" s="47"/>
      <c r="Z846" s="47"/>
      <c r="AA846" s="47"/>
      <c r="AB846" s="47"/>
      <c r="AC846" s="47"/>
    </row>
    <row r="847" spans="1:29" ht="53.25">
      <c r="A847" s="57" t="s">
        <v>228</v>
      </c>
      <c r="B847" s="258" t="s">
        <v>90</v>
      </c>
      <c r="C847" s="257"/>
      <c r="D847" s="58"/>
      <c r="E847" s="661"/>
      <c r="F847" s="661"/>
      <c r="G847" s="662"/>
      <c r="H847" s="661"/>
      <c r="I847" s="661"/>
    </row>
    <row r="848" spans="1:29" customFormat="1" ht="63" customHeight="1">
      <c r="A848" s="297">
        <v>32</v>
      </c>
      <c r="B848" s="304" t="s">
        <v>1103</v>
      </c>
      <c r="C848" s="287" t="s">
        <v>1092</v>
      </c>
      <c r="D848" s="288">
        <v>1200</v>
      </c>
      <c r="E848" s="656"/>
      <c r="F848" s="656"/>
      <c r="G848" s="673"/>
      <c r="H848" s="659"/>
      <c r="I848" s="674"/>
      <c r="J848" s="17"/>
      <c r="K848" s="17"/>
      <c r="L848" s="17"/>
      <c r="M848" s="17"/>
      <c r="N848" s="41"/>
      <c r="O848" s="41"/>
      <c r="P848" s="41"/>
      <c r="Q848" s="41"/>
      <c r="R848" s="41"/>
      <c r="S848" s="41"/>
      <c r="T848" s="41"/>
      <c r="U848" s="41"/>
      <c r="V848" s="41"/>
      <c r="W848" s="41"/>
      <c r="X848" s="41"/>
      <c r="Y848" s="41"/>
      <c r="Z848" s="41"/>
      <c r="AA848" s="41"/>
      <c r="AB848" s="41"/>
      <c r="AC848" s="41"/>
    </row>
    <row r="849" spans="1:29" ht="53.25">
      <c r="A849" s="57" t="s">
        <v>103</v>
      </c>
      <c r="B849" s="258" t="s">
        <v>90</v>
      </c>
      <c r="C849" s="257"/>
      <c r="D849" s="58"/>
      <c r="E849" s="661"/>
      <c r="F849" s="661"/>
      <c r="G849" s="662"/>
      <c r="H849" s="661"/>
      <c r="I849" s="661"/>
    </row>
    <row r="850" spans="1:29" customFormat="1" ht="66.75" customHeight="1">
      <c r="A850" s="297">
        <v>33</v>
      </c>
      <c r="B850" s="304" t="s">
        <v>1104</v>
      </c>
      <c r="C850" s="287" t="s">
        <v>1105</v>
      </c>
      <c r="D850" s="288">
        <v>1200</v>
      </c>
      <c r="E850" s="656"/>
      <c r="F850" s="656"/>
      <c r="G850" s="673"/>
      <c r="H850" s="659"/>
      <c r="I850" s="674"/>
      <c r="J850" s="17"/>
      <c r="K850" s="17"/>
      <c r="L850" s="17"/>
      <c r="M850" s="17"/>
      <c r="N850" s="41"/>
      <c r="O850" s="41"/>
      <c r="P850" s="41"/>
      <c r="Q850" s="41"/>
      <c r="R850" s="41"/>
      <c r="S850" s="41"/>
      <c r="T850" s="41"/>
      <c r="U850" s="41"/>
      <c r="V850" s="41"/>
      <c r="W850" s="41"/>
      <c r="X850" s="41"/>
      <c r="Y850" s="41"/>
      <c r="Z850" s="41"/>
      <c r="AA850" s="41"/>
      <c r="AB850" s="41"/>
      <c r="AC850" s="41"/>
    </row>
    <row r="851" spans="1:29" ht="53.25">
      <c r="A851" s="57" t="s">
        <v>105</v>
      </c>
      <c r="B851" s="258" t="s">
        <v>90</v>
      </c>
      <c r="C851" s="257"/>
      <c r="D851" s="58"/>
      <c r="E851" s="661"/>
      <c r="F851" s="661"/>
      <c r="G851" s="662"/>
      <c r="H851" s="661"/>
      <c r="I851" s="661"/>
    </row>
    <row r="852" spans="1:29" customFormat="1" ht="63.75" customHeight="1">
      <c r="A852" s="297">
        <v>34</v>
      </c>
      <c r="B852" s="304" t="s">
        <v>1106</v>
      </c>
      <c r="C852" s="287" t="s">
        <v>1092</v>
      </c>
      <c r="D852" s="288">
        <v>1200</v>
      </c>
      <c r="E852" s="656"/>
      <c r="F852" s="656"/>
      <c r="G852" s="673"/>
      <c r="H852" s="659"/>
      <c r="I852" s="674"/>
      <c r="J852" s="17"/>
      <c r="K852" s="17"/>
      <c r="L852" s="17"/>
      <c r="M852" s="17"/>
      <c r="N852" s="41"/>
      <c r="O852" s="41"/>
      <c r="P852" s="41"/>
      <c r="Q852" s="41"/>
      <c r="R852" s="41"/>
      <c r="S852" s="41"/>
      <c r="T852" s="41"/>
      <c r="U852" s="41"/>
      <c r="V852" s="41"/>
      <c r="W852" s="41"/>
      <c r="X852" s="41"/>
      <c r="Y852" s="41"/>
      <c r="Z852" s="41"/>
      <c r="AA852" s="41"/>
      <c r="AB852" s="41"/>
      <c r="AC852" s="41"/>
    </row>
    <row r="853" spans="1:29" ht="53.25">
      <c r="A853" s="57" t="s">
        <v>229</v>
      </c>
      <c r="B853" s="258" t="s">
        <v>90</v>
      </c>
      <c r="C853" s="257"/>
      <c r="D853" s="58"/>
      <c r="E853" s="661"/>
      <c r="F853" s="661"/>
      <c r="G853" s="662"/>
      <c r="H853" s="661"/>
      <c r="I853" s="661"/>
    </row>
    <row r="854" spans="1:29" customFormat="1" ht="12">
      <c r="A854" s="297">
        <v>35</v>
      </c>
      <c r="B854" s="310" t="s">
        <v>1107</v>
      </c>
      <c r="C854" s="304"/>
      <c r="D854" s="288">
        <v>3000</v>
      </c>
      <c r="E854" s="656"/>
      <c r="F854" s="665"/>
      <c r="G854" s="666"/>
      <c r="H854" s="659"/>
      <c r="I854" s="667"/>
      <c r="J854" s="17"/>
      <c r="K854" s="17"/>
      <c r="L854" s="17"/>
      <c r="M854" s="17"/>
      <c r="N854" s="48"/>
      <c r="O854" s="48"/>
      <c r="P854" s="48"/>
      <c r="Q854" s="48"/>
      <c r="R854" s="48"/>
      <c r="S854" s="48"/>
      <c r="T854" s="48"/>
      <c r="U854" s="48"/>
      <c r="V854" s="48"/>
      <c r="W854" s="48"/>
      <c r="X854" s="48"/>
      <c r="Y854" s="48"/>
      <c r="Z854" s="48"/>
      <c r="AA854" s="48"/>
      <c r="AB854" s="48"/>
      <c r="AC854" s="48"/>
    </row>
    <row r="855" spans="1:29" ht="53.25">
      <c r="A855" s="57" t="s">
        <v>230</v>
      </c>
      <c r="B855" s="258" t="s">
        <v>90</v>
      </c>
      <c r="C855" s="257"/>
      <c r="D855" s="58"/>
      <c r="E855" s="567"/>
      <c r="F855" s="567"/>
      <c r="G855" s="605"/>
      <c r="H855" s="567"/>
      <c r="I855" s="567"/>
    </row>
    <row r="856" spans="1:29" customFormat="1" ht="14.25" customHeight="1">
      <c r="A856" s="288"/>
      <c r="B856" s="1159" t="s">
        <v>1543</v>
      </c>
      <c r="C856" s="1225"/>
      <c r="D856" s="1225"/>
      <c r="E856" s="1225"/>
      <c r="F856" s="1225"/>
      <c r="G856" s="1226"/>
      <c r="H856" s="660"/>
      <c r="I856" s="660"/>
      <c r="J856" s="17"/>
      <c r="K856" s="17"/>
      <c r="L856" s="17"/>
      <c r="M856" s="17"/>
      <c r="N856" s="47"/>
      <c r="O856" s="47"/>
      <c r="P856" s="47"/>
      <c r="Q856" s="47"/>
      <c r="R856" s="47"/>
      <c r="S856" s="47"/>
      <c r="T856" s="47"/>
      <c r="U856" s="47"/>
      <c r="V856" s="47"/>
      <c r="W856" s="47"/>
      <c r="X856" s="47"/>
      <c r="Y856" s="47"/>
      <c r="Z856" s="47"/>
      <c r="AA856" s="47"/>
      <c r="AB856" s="47"/>
      <c r="AC856" s="47"/>
    </row>
    <row r="857" spans="1:29" s="12" customFormat="1" ht="16.5" customHeight="1">
      <c r="A857" s="731" t="s">
        <v>91</v>
      </c>
      <c r="B857" s="731"/>
      <c r="C857" s="731"/>
      <c r="D857" s="731"/>
      <c r="E857" s="731"/>
      <c r="F857" s="731"/>
      <c r="G857" s="731"/>
      <c r="H857" s="731"/>
      <c r="I857" s="731"/>
      <c r="J857" s="11"/>
    </row>
    <row r="858" spans="1:29" s="12" customFormat="1" ht="16.5" customHeight="1">
      <c r="A858" s="697" t="s">
        <v>1422</v>
      </c>
      <c r="B858" s="697"/>
      <c r="C858" s="697"/>
      <c r="D858" s="697"/>
      <c r="E858" s="697"/>
      <c r="F858" s="697"/>
      <c r="G858" s="697"/>
      <c r="H858" s="697"/>
      <c r="I858" s="697"/>
      <c r="J858" s="11"/>
    </row>
    <row r="859" spans="1:29" s="12" customFormat="1" ht="16.5" customHeight="1">
      <c r="A859" s="697" t="s">
        <v>92</v>
      </c>
      <c r="B859" s="697"/>
      <c r="C859" s="697"/>
      <c r="D859" s="697"/>
      <c r="E859" s="697"/>
      <c r="F859" s="697"/>
      <c r="G859" s="697"/>
      <c r="H859" s="697"/>
      <c r="I859" s="697"/>
      <c r="J859" s="8"/>
      <c r="K859" s="8"/>
      <c r="L859" s="8"/>
    </row>
    <row r="860" spans="1:29" s="12" customFormat="1" ht="29.25" customHeight="1">
      <c r="A860" s="697" t="s">
        <v>1430</v>
      </c>
      <c r="B860" s="697"/>
      <c r="C860" s="697"/>
      <c r="D860" s="697"/>
      <c r="E860" s="697"/>
      <c r="F860" s="697"/>
      <c r="G860" s="697"/>
      <c r="H860" s="697"/>
      <c r="I860" s="697"/>
      <c r="J860" s="462"/>
      <c r="K860" s="462"/>
      <c r="L860" s="462"/>
    </row>
    <row r="861" spans="1:29" s="12" customFormat="1" ht="16.5" customHeight="1">
      <c r="A861" s="697" t="s">
        <v>979</v>
      </c>
      <c r="B861" s="697"/>
      <c r="C861" s="697"/>
      <c r="D861" s="697"/>
      <c r="E861" s="697"/>
      <c r="F861" s="697"/>
      <c r="G861" s="697"/>
      <c r="H861" s="697"/>
      <c r="I861" s="697"/>
      <c r="J861" s="462"/>
      <c r="K861" s="462"/>
      <c r="L861" s="462"/>
    </row>
    <row r="862" spans="1:29" s="12" customFormat="1" ht="15.75" customHeight="1">
      <c r="A862" s="697" t="s">
        <v>1501</v>
      </c>
      <c r="B862" s="697"/>
      <c r="C862" s="697"/>
      <c r="D862" s="697"/>
      <c r="E862" s="697"/>
      <c r="F862" s="697"/>
      <c r="G862" s="697"/>
      <c r="H862" s="697"/>
      <c r="I862" s="697"/>
      <c r="J862" s="8"/>
      <c r="K862" s="8"/>
      <c r="L862" s="8"/>
    </row>
    <row r="863" spans="1:29" s="13" customFormat="1" ht="26.25" customHeight="1">
      <c r="A863" s="695" t="s">
        <v>1685</v>
      </c>
      <c r="B863" s="695"/>
      <c r="C863" s="695"/>
      <c r="D863" s="695"/>
      <c r="E863" s="695"/>
      <c r="F863" s="695"/>
      <c r="G863" s="695"/>
      <c r="H863" s="695"/>
      <c r="I863" s="695"/>
      <c r="J863" s="206"/>
      <c r="K863" s="206"/>
      <c r="L863" s="206"/>
      <c r="M863" s="206"/>
    </row>
    <row r="864" spans="1:29" s="463" customFormat="1" ht="60.75" customHeight="1">
      <c r="A864" s="691" t="s">
        <v>1425</v>
      </c>
      <c r="B864" s="692"/>
      <c r="C864" s="692"/>
      <c r="D864" s="692"/>
      <c r="E864" s="692"/>
      <c r="F864" s="692"/>
      <c r="G864" s="692"/>
      <c r="H864" s="692"/>
      <c r="I864" s="692"/>
    </row>
    <row r="865" spans="1:10" s="463" customFormat="1" ht="53.25" customHeight="1">
      <c r="A865" s="691" t="s">
        <v>1494</v>
      </c>
      <c r="B865" s="692"/>
      <c r="C865" s="692"/>
      <c r="D865" s="692"/>
      <c r="E865" s="692"/>
      <c r="F865" s="692"/>
      <c r="G865" s="692"/>
      <c r="H865" s="692"/>
      <c r="I865" s="692"/>
    </row>
    <row r="866" spans="1:10" s="463" customFormat="1" ht="21" customHeight="1">
      <c r="A866" s="691" t="s">
        <v>1497</v>
      </c>
      <c r="B866" s="692"/>
      <c r="C866" s="692"/>
      <c r="D866" s="692"/>
      <c r="E866" s="692"/>
      <c r="F866" s="692"/>
      <c r="G866" s="692"/>
      <c r="H866" s="692"/>
      <c r="I866" s="692"/>
    </row>
    <row r="867" spans="1:10" s="463" customFormat="1" ht="16.5" customHeight="1">
      <c r="A867" s="691" t="s">
        <v>1442</v>
      </c>
      <c r="B867" s="692"/>
      <c r="C867" s="692"/>
      <c r="D867" s="692"/>
      <c r="E867" s="692"/>
      <c r="F867" s="692"/>
      <c r="G867" s="692"/>
      <c r="H867" s="692"/>
      <c r="I867" s="692"/>
    </row>
    <row r="868" spans="1:10" s="463" customFormat="1" ht="44.25" customHeight="1">
      <c r="A868" s="691" t="s">
        <v>1443</v>
      </c>
      <c r="B868" s="692"/>
      <c r="C868" s="692"/>
      <c r="D868" s="692"/>
      <c r="E868" s="692"/>
      <c r="F868" s="692"/>
      <c r="G868" s="692"/>
      <c r="H868" s="692"/>
      <c r="I868" s="692"/>
    </row>
    <row r="869" spans="1:10" s="12" customFormat="1" ht="78" customHeight="1">
      <c r="A869" s="277" t="s">
        <v>93</v>
      </c>
      <c r="B869" s="930" t="s">
        <v>94</v>
      </c>
      <c r="C869" s="931"/>
      <c r="D869" s="930" t="s">
        <v>95</v>
      </c>
      <c r="E869" s="932"/>
      <c r="F869" s="931"/>
      <c r="G869" s="1013" t="s">
        <v>1630</v>
      </c>
      <c r="H869" s="1014"/>
      <c r="I869" s="1015"/>
      <c r="J869" s="11"/>
    </row>
    <row r="870" spans="1:10" s="12" customFormat="1" ht="15" customHeight="1">
      <c r="A870" s="278">
        <v>1</v>
      </c>
      <c r="B870" s="934" t="s">
        <v>856</v>
      </c>
      <c r="C870" s="935"/>
      <c r="D870" s="934" t="s">
        <v>1108</v>
      </c>
      <c r="E870" s="936"/>
      <c r="F870" s="935"/>
      <c r="G870" s="902"/>
      <c r="H870" s="903"/>
      <c r="I870" s="904"/>
      <c r="J870" s="11"/>
    </row>
    <row r="871" spans="1:10" s="12" customFormat="1" ht="21" customHeight="1">
      <c r="A871" s="278">
        <v>2</v>
      </c>
      <c r="B871" s="905" t="s">
        <v>817</v>
      </c>
      <c r="C871" s="906"/>
      <c r="D871" s="907" t="s">
        <v>1109</v>
      </c>
      <c r="E871" s="908"/>
      <c r="F871" s="909"/>
      <c r="G871" s="902"/>
      <c r="H871" s="903"/>
      <c r="I871" s="904"/>
      <c r="J871" s="11"/>
    </row>
    <row r="872" spans="1:10" s="12" customFormat="1" ht="27" customHeight="1">
      <c r="A872" s="278">
        <v>3</v>
      </c>
      <c r="B872" s="905" t="s">
        <v>185</v>
      </c>
      <c r="C872" s="906"/>
      <c r="D872" s="907" t="s">
        <v>836</v>
      </c>
      <c r="E872" s="908"/>
      <c r="F872" s="909"/>
      <c r="G872" s="902"/>
      <c r="H872" s="903"/>
      <c r="I872" s="904"/>
      <c r="J872" s="11"/>
    </row>
    <row r="873" spans="1:10" s="12" customFormat="1" ht="16.5" customHeight="1">
      <c r="A873" s="278">
        <v>4</v>
      </c>
      <c r="B873" s="905" t="s">
        <v>829</v>
      </c>
      <c r="C873" s="906"/>
      <c r="D873" s="905" t="s">
        <v>857</v>
      </c>
      <c r="E873" s="926"/>
      <c r="F873" s="906"/>
      <c r="G873" s="902"/>
      <c r="H873" s="903"/>
      <c r="I873" s="904"/>
      <c r="J873" s="11"/>
    </row>
    <row r="874" spans="1:10" s="12" customFormat="1" ht="17.25" customHeight="1">
      <c r="A874" s="278">
        <v>5</v>
      </c>
      <c r="B874" s="905" t="s">
        <v>858</v>
      </c>
      <c r="C874" s="906"/>
      <c r="D874" s="905" t="s">
        <v>859</v>
      </c>
      <c r="E874" s="926"/>
      <c r="F874" s="906"/>
      <c r="G874" s="902"/>
      <c r="H874" s="903"/>
      <c r="I874" s="904"/>
      <c r="J874" s="11"/>
    </row>
    <row r="875" spans="1:10" s="12" customFormat="1" ht="27.75" customHeight="1">
      <c r="A875" s="278">
        <v>6</v>
      </c>
      <c r="B875" s="905" t="s">
        <v>860</v>
      </c>
      <c r="C875" s="906"/>
      <c r="D875" s="907" t="s">
        <v>1110</v>
      </c>
      <c r="E875" s="908"/>
      <c r="F875" s="909"/>
      <c r="G875" s="902"/>
      <c r="H875" s="910"/>
      <c r="I875" s="911"/>
      <c r="J875" s="11"/>
    </row>
    <row r="876" spans="1:10" s="12" customFormat="1" ht="21.75" customHeight="1">
      <c r="A876" s="278">
        <v>7</v>
      </c>
      <c r="B876" s="905" t="s">
        <v>1111</v>
      </c>
      <c r="C876" s="906"/>
      <c r="D876" s="907" t="s">
        <v>1112</v>
      </c>
      <c r="E876" s="908"/>
      <c r="F876" s="909"/>
      <c r="G876" s="902"/>
      <c r="H876" s="910"/>
      <c r="I876" s="911"/>
      <c r="J876" s="11"/>
    </row>
    <row r="877" spans="1:10" s="12" customFormat="1" ht="19.5" customHeight="1">
      <c r="A877" s="279">
        <v>8</v>
      </c>
      <c r="B877" s="905" t="s">
        <v>1113</v>
      </c>
      <c r="C877" s="906"/>
      <c r="D877" s="907" t="s">
        <v>1114</v>
      </c>
      <c r="E877" s="908"/>
      <c r="F877" s="909"/>
      <c r="G877" s="902"/>
      <c r="H877" s="903"/>
      <c r="I877" s="904"/>
      <c r="J877" s="11"/>
    </row>
    <row r="878" spans="1:10" s="12" customFormat="1" ht="24.75" customHeight="1">
      <c r="A878" s="279">
        <v>9</v>
      </c>
      <c r="B878" s="912" t="s">
        <v>1115</v>
      </c>
      <c r="C878" s="913"/>
      <c r="D878" s="907" t="s">
        <v>1116</v>
      </c>
      <c r="E878" s="908"/>
      <c r="F878" s="909"/>
      <c r="G878" s="902"/>
      <c r="H878" s="903"/>
      <c r="I878" s="904"/>
      <c r="J878" s="11"/>
    </row>
    <row r="879" spans="1:10" s="12" customFormat="1" ht="13.5" customHeight="1">
      <c r="A879" s="279">
        <v>10</v>
      </c>
      <c r="B879" s="905" t="s">
        <v>861</v>
      </c>
      <c r="C879" s="906"/>
      <c r="D879" s="905" t="s">
        <v>862</v>
      </c>
      <c r="E879" s="926"/>
      <c r="F879" s="906"/>
      <c r="G879" s="902"/>
      <c r="H879" s="903"/>
      <c r="I879" s="904"/>
      <c r="J879" s="11"/>
    </row>
    <row r="880" spans="1:10" s="12" customFormat="1">
      <c r="A880" s="279">
        <v>11</v>
      </c>
      <c r="B880" s="917" t="s">
        <v>863</v>
      </c>
      <c r="C880" s="922"/>
      <c r="D880" s="917" t="s">
        <v>96</v>
      </c>
      <c r="E880" s="925"/>
      <c r="F880" s="922"/>
      <c r="G880" s="637"/>
      <c r="H880" s="638"/>
      <c r="I880" s="640"/>
      <c r="J880" s="11"/>
    </row>
    <row r="881" spans="1:29" s="12" customFormat="1" ht="30.75" customHeight="1">
      <c r="A881" s="279">
        <v>12</v>
      </c>
      <c r="B881" s="892" t="s">
        <v>864</v>
      </c>
      <c r="C881" s="893"/>
      <c r="D881" s="894" t="s">
        <v>1117</v>
      </c>
      <c r="E881" s="895"/>
      <c r="F881" s="896"/>
      <c r="G881" s="637"/>
      <c r="H881" s="638"/>
      <c r="I881" s="641"/>
      <c r="J881" s="11"/>
    </row>
    <row r="882" spans="1:29" s="12" customFormat="1" ht="19.5" customHeight="1">
      <c r="A882" s="279">
        <v>13</v>
      </c>
      <c r="B882" s="892" t="s">
        <v>864</v>
      </c>
      <c r="C882" s="893"/>
      <c r="D882" s="894" t="s">
        <v>1118</v>
      </c>
      <c r="E882" s="895"/>
      <c r="F882" s="896"/>
      <c r="G882" s="902"/>
      <c r="H882" s="903"/>
      <c r="I882" s="1052"/>
      <c r="J882" s="11"/>
    </row>
    <row r="883" spans="1:29" s="12" customFormat="1">
      <c r="A883" s="279">
        <v>14</v>
      </c>
      <c r="B883" s="892" t="s">
        <v>865</v>
      </c>
      <c r="C883" s="893"/>
      <c r="D883" s="940" t="s">
        <v>96</v>
      </c>
      <c r="E883" s="941"/>
      <c r="F883" s="942"/>
      <c r="G883" s="637"/>
      <c r="H883" s="654"/>
      <c r="I883" s="640"/>
      <c r="J883" s="11"/>
    </row>
    <row r="884" spans="1:29" s="12" customFormat="1" ht="21" customHeight="1">
      <c r="A884" s="279">
        <v>15</v>
      </c>
      <c r="B884" s="892" t="s">
        <v>866</v>
      </c>
      <c r="C884" s="893"/>
      <c r="D884" s="894" t="s">
        <v>867</v>
      </c>
      <c r="E884" s="895"/>
      <c r="F884" s="896"/>
      <c r="G884" s="637"/>
      <c r="H884" s="655"/>
      <c r="I884" s="641"/>
      <c r="J884" s="11"/>
    </row>
    <row r="885" spans="1:29" s="12" customFormat="1">
      <c r="A885" s="279">
        <v>16</v>
      </c>
      <c r="B885" s="892" t="s">
        <v>868</v>
      </c>
      <c r="C885" s="893"/>
      <c r="D885" s="940" t="s">
        <v>96</v>
      </c>
      <c r="E885" s="941"/>
      <c r="F885" s="942"/>
      <c r="G885" s="902"/>
      <c r="H885" s="903"/>
      <c r="I885" s="1052"/>
      <c r="J885" s="11"/>
    </row>
    <row r="886" spans="1:29" s="12" customFormat="1">
      <c r="A886" s="279">
        <v>17</v>
      </c>
      <c r="B886" s="923" t="s">
        <v>181</v>
      </c>
      <c r="C886" s="924"/>
      <c r="D886" s="923" t="s">
        <v>1119</v>
      </c>
      <c r="E886" s="943"/>
      <c r="F886" s="924"/>
      <c r="G886" s="637"/>
      <c r="H886" s="654"/>
      <c r="I886" s="640"/>
      <c r="J886" s="11"/>
    </row>
    <row r="887" spans="1:29" s="12" customFormat="1">
      <c r="A887" s="279">
        <v>18</v>
      </c>
      <c r="B887" s="905" t="s">
        <v>831</v>
      </c>
      <c r="C887" s="906"/>
      <c r="D887" s="905" t="s">
        <v>96</v>
      </c>
      <c r="E887" s="926"/>
      <c r="F887" s="906"/>
      <c r="G887" s="637"/>
      <c r="H887" s="655"/>
      <c r="I887" s="606"/>
      <c r="J887" s="11"/>
    </row>
    <row r="888" spans="1:29" ht="36" customHeight="1">
      <c r="A888" s="927" t="s">
        <v>1291</v>
      </c>
      <c r="B888" s="928"/>
      <c r="C888" s="928"/>
      <c r="D888" s="928"/>
      <c r="E888" s="928"/>
      <c r="F888" s="928"/>
      <c r="G888" s="928"/>
      <c r="H888" s="928"/>
      <c r="I888" s="928"/>
      <c r="J888" s="928"/>
      <c r="K888" s="928"/>
      <c r="L888" s="928"/>
      <c r="M888" s="928"/>
      <c r="N888" s="41"/>
      <c r="O888" s="41"/>
      <c r="P888" s="41"/>
      <c r="Q888" s="49"/>
      <c r="R888" s="49"/>
      <c r="S888" s="49"/>
      <c r="T888" s="49"/>
      <c r="U888" s="49"/>
      <c r="V888" s="49"/>
      <c r="W888" s="49"/>
      <c r="X888" s="49"/>
      <c r="Y888" s="49"/>
      <c r="Z888" s="49"/>
      <c r="AA888" s="49"/>
      <c r="AB888" s="49"/>
      <c r="AC888" s="49"/>
    </row>
    <row r="889" spans="1:29" ht="14.25" customHeight="1">
      <c r="A889" s="929" t="s">
        <v>1398</v>
      </c>
      <c r="B889" s="928"/>
      <c r="C889" s="928"/>
      <c r="D889" s="928"/>
      <c r="E889" s="928"/>
      <c r="F889" s="928"/>
      <c r="G889" s="928"/>
      <c r="H889" s="928"/>
      <c r="I889" s="928"/>
      <c r="J889" s="928"/>
      <c r="K889" s="928"/>
      <c r="L889" s="928"/>
      <c r="M889" s="928"/>
      <c r="N889" s="41"/>
      <c r="O889" s="41"/>
      <c r="P889" s="41"/>
      <c r="Q889" s="43"/>
      <c r="R889" s="43"/>
      <c r="S889" s="43"/>
      <c r="T889" s="43"/>
      <c r="U889" s="43"/>
      <c r="V889" s="43"/>
      <c r="W889" s="43"/>
      <c r="X889" s="43"/>
      <c r="Y889" s="43"/>
      <c r="Z889" s="43"/>
      <c r="AA889" s="43"/>
      <c r="AB889" s="43"/>
      <c r="AC889" s="43"/>
    </row>
    <row r="890" spans="1:29" customFormat="1" ht="63.75" customHeight="1">
      <c r="A890" s="313" t="s">
        <v>1072</v>
      </c>
      <c r="B890" s="314" t="s">
        <v>840</v>
      </c>
      <c r="C890" s="314" t="s">
        <v>826</v>
      </c>
      <c r="D890" s="314" t="s">
        <v>841</v>
      </c>
      <c r="E890" s="314" t="s">
        <v>842</v>
      </c>
      <c r="F890" s="314" t="s">
        <v>5</v>
      </c>
      <c r="G890" s="435" t="s">
        <v>6</v>
      </c>
      <c r="H890" s="456" t="s">
        <v>7</v>
      </c>
      <c r="I890" s="456" t="s">
        <v>8</v>
      </c>
      <c r="J890" s="43"/>
      <c r="K890" s="43"/>
      <c r="L890" s="43"/>
      <c r="M890" s="43"/>
      <c r="N890" s="48"/>
      <c r="O890" s="48"/>
      <c r="P890" s="48"/>
      <c r="Q890" s="43"/>
      <c r="R890" s="43"/>
      <c r="S890" s="43"/>
      <c r="T890" s="43"/>
      <c r="U890" s="43"/>
      <c r="V890" s="43"/>
      <c r="W890" s="43"/>
      <c r="X890" s="43"/>
      <c r="Y890" s="43"/>
      <c r="Z890" s="43"/>
      <c r="AA890" s="43"/>
      <c r="AB890" s="43"/>
      <c r="AC890" s="43"/>
    </row>
    <row r="891" spans="1:29" customFormat="1" ht="14.25" customHeight="1">
      <c r="A891" s="292">
        <v>1</v>
      </c>
      <c r="B891" s="315">
        <v>2</v>
      </c>
      <c r="C891" s="315">
        <v>3</v>
      </c>
      <c r="D891" s="315">
        <v>4</v>
      </c>
      <c r="E891" s="315">
        <v>5</v>
      </c>
      <c r="F891" s="315">
        <v>6</v>
      </c>
      <c r="G891" s="436">
        <v>7</v>
      </c>
      <c r="H891" s="458">
        <v>8</v>
      </c>
      <c r="I891" s="458">
        <v>9</v>
      </c>
      <c r="J891" s="43"/>
      <c r="K891" s="43"/>
      <c r="L891" s="43"/>
      <c r="M891" s="43"/>
      <c r="N891" s="49"/>
      <c r="O891" s="49"/>
      <c r="P891" s="49"/>
      <c r="Q891" s="49"/>
      <c r="R891" s="49"/>
      <c r="S891" s="49"/>
      <c r="T891" s="49"/>
      <c r="U891" s="49"/>
      <c r="V891" s="49"/>
      <c r="W891" s="49"/>
      <c r="X891" s="49"/>
      <c r="Y891" s="49"/>
      <c r="Z891" s="49"/>
      <c r="AA891" s="49"/>
      <c r="AB891" s="49"/>
      <c r="AC891" s="49"/>
    </row>
    <row r="892" spans="1:29" customFormat="1" ht="96" customHeight="1">
      <c r="A892" s="316" t="s">
        <v>338</v>
      </c>
      <c r="B892" s="317" t="s">
        <v>1121</v>
      </c>
      <c r="C892" s="290" t="s">
        <v>1122</v>
      </c>
      <c r="D892" s="318">
        <v>24000</v>
      </c>
      <c r="E892" s="643"/>
      <c r="F892" s="644"/>
      <c r="G892" s="645"/>
      <c r="H892" s="646"/>
      <c r="I892" s="646"/>
      <c r="J892" s="43"/>
      <c r="K892" s="43"/>
      <c r="L892" s="43"/>
      <c r="M892" s="43"/>
      <c r="N892" s="50"/>
      <c r="O892" s="50"/>
      <c r="P892" s="50"/>
      <c r="Q892" s="43"/>
      <c r="R892" s="43"/>
      <c r="S892" s="43"/>
      <c r="T892" s="43"/>
      <c r="U892" s="43"/>
      <c r="V892" s="43"/>
      <c r="W892" s="43"/>
      <c r="X892" s="43"/>
      <c r="Y892" s="43"/>
      <c r="Z892" s="43"/>
      <c r="AA892" s="43"/>
      <c r="AB892" s="43"/>
      <c r="AC892" s="43"/>
    </row>
    <row r="893" spans="1:29" ht="53.25">
      <c r="A893" s="57" t="s">
        <v>127</v>
      </c>
      <c r="B893" s="258" t="s">
        <v>90</v>
      </c>
      <c r="C893" s="257"/>
      <c r="D893" s="58"/>
      <c r="E893" s="567"/>
      <c r="F893" s="567"/>
      <c r="G893" s="605"/>
      <c r="H893" s="567"/>
      <c r="I893" s="567"/>
    </row>
    <row r="894" spans="1:29" customFormat="1" ht="126" customHeight="1">
      <c r="A894" s="316" t="s">
        <v>10</v>
      </c>
      <c r="B894" s="319" t="s">
        <v>1123</v>
      </c>
      <c r="C894" s="290" t="s">
        <v>1124</v>
      </c>
      <c r="D894" s="318">
        <v>8550</v>
      </c>
      <c r="E894" s="643"/>
      <c r="F894" s="644"/>
      <c r="G894" s="645"/>
      <c r="H894" s="646"/>
      <c r="I894" s="646"/>
      <c r="J894" s="43"/>
      <c r="K894" s="43"/>
      <c r="L894" s="43"/>
      <c r="M894" s="43"/>
      <c r="N894" s="50"/>
      <c r="O894" s="50"/>
      <c r="P894" s="50"/>
      <c r="Q894" s="43"/>
      <c r="R894" s="43"/>
      <c r="S894" s="43"/>
      <c r="T894" s="43"/>
      <c r="U894" s="43"/>
      <c r="V894" s="43"/>
      <c r="W894" s="43"/>
      <c r="X894" s="43"/>
      <c r="Y894" s="43"/>
      <c r="Z894" s="43"/>
      <c r="AA894" s="43"/>
      <c r="AB894" s="43"/>
      <c r="AC894" s="43"/>
    </row>
    <row r="895" spans="1:29" ht="53.25">
      <c r="A895" s="57" t="s">
        <v>130</v>
      </c>
      <c r="B895" s="258" t="s">
        <v>90</v>
      </c>
      <c r="C895" s="257"/>
      <c r="D895" s="58"/>
      <c r="E895" s="567"/>
      <c r="F895" s="567"/>
      <c r="G895" s="605"/>
      <c r="H895" s="567"/>
      <c r="I895" s="567"/>
    </row>
    <row r="896" spans="1:29" customFormat="1" ht="54.75" customHeight="1">
      <c r="A896" s="316" t="s">
        <v>11</v>
      </c>
      <c r="B896" s="319" t="s">
        <v>898</v>
      </c>
      <c r="C896" s="320" t="s">
        <v>1125</v>
      </c>
      <c r="D896" s="318">
        <v>6000</v>
      </c>
      <c r="E896" s="643"/>
      <c r="F896" s="644"/>
      <c r="G896" s="645"/>
      <c r="H896" s="646"/>
      <c r="I896" s="646"/>
      <c r="J896" s="43"/>
      <c r="K896" s="43"/>
      <c r="L896" s="43"/>
      <c r="M896" s="43"/>
      <c r="N896" s="50"/>
      <c r="O896" s="50"/>
      <c r="P896" s="50"/>
      <c r="Q896" s="43"/>
      <c r="R896" s="43"/>
      <c r="S896" s="43"/>
      <c r="T896" s="43"/>
      <c r="U896" s="43"/>
      <c r="V896" s="43"/>
      <c r="W896" s="43"/>
      <c r="X896" s="43"/>
      <c r="Y896" s="43"/>
      <c r="Z896" s="43"/>
      <c r="AA896" s="43"/>
      <c r="AB896" s="43"/>
      <c r="AC896" s="43"/>
    </row>
    <row r="897" spans="1:31" ht="53.25">
      <c r="A897" s="57" t="s">
        <v>132</v>
      </c>
      <c r="B897" s="258" t="s">
        <v>90</v>
      </c>
      <c r="C897" s="257"/>
      <c r="D897" s="58"/>
      <c r="E897" s="567"/>
      <c r="F897" s="567"/>
      <c r="G897" s="605"/>
      <c r="H897" s="567"/>
      <c r="I897" s="567"/>
    </row>
    <row r="898" spans="1:31" customFormat="1" ht="48.75" customHeight="1">
      <c r="A898" s="316" t="s">
        <v>12</v>
      </c>
      <c r="B898" s="317" t="s">
        <v>899</v>
      </c>
      <c r="C898" s="290" t="s">
        <v>1126</v>
      </c>
      <c r="D898" s="318">
        <v>8550</v>
      </c>
      <c r="E898" s="643"/>
      <c r="F898" s="644"/>
      <c r="G898" s="645"/>
      <c r="H898" s="646"/>
      <c r="I898" s="646"/>
      <c r="J898" s="43"/>
      <c r="K898" s="43"/>
      <c r="L898" s="43"/>
      <c r="M898" s="43"/>
      <c r="N898" s="50"/>
      <c r="O898" s="50"/>
      <c r="P898" s="50"/>
      <c r="Q898" s="43"/>
      <c r="R898" s="43"/>
      <c r="S898" s="43"/>
      <c r="T898" s="43"/>
      <c r="U898" s="43"/>
      <c r="V898" s="43"/>
      <c r="W898" s="43"/>
      <c r="X898" s="43"/>
      <c r="Y898" s="43"/>
      <c r="Z898" s="43"/>
      <c r="AA898" s="43"/>
      <c r="AB898" s="43"/>
      <c r="AC898" s="43"/>
    </row>
    <row r="899" spans="1:31" ht="53.25">
      <c r="A899" s="57" t="s">
        <v>134</v>
      </c>
      <c r="B899" s="258" t="s">
        <v>90</v>
      </c>
      <c r="C899" s="257"/>
      <c r="D899" s="58"/>
      <c r="E899" s="567"/>
      <c r="F899" s="567"/>
      <c r="G899" s="605"/>
      <c r="H899" s="567"/>
      <c r="I899" s="567"/>
    </row>
    <row r="900" spans="1:31" customFormat="1" ht="30" customHeight="1">
      <c r="A900" s="321" t="s">
        <v>13</v>
      </c>
      <c r="B900" s="322" t="s">
        <v>900</v>
      </c>
      <c r="C900" s="323" t="s">
        <v>1127</v>
      </c>
      <c r="D900" s="324">
        <v>2000</v>
      </c>
      <c r="E900" s="647"/>
      <c r="F900" s="648"/>
      <c r="G900" s="649"/>
      <c r="H900" s="650"/>
      <c r="I900" s="650"/>
      <c r="J900" s="43"/>
      <c r="K900" s="43"/>
      <c r="L900" s="43"/>
      <c r="M900" s="43"/>
      <c r="N900" s="50"/>
      <c r="O900" s="50"/>
      <c r="P900" s="50"/>
      <c r="Q900" s="53"/>
      <c r="R900" s="53"/>
      <c r="S900" s="53"/>
      <c r="T900" s="53"/>
      <c r="U900" s="53"/>
      <c r="V900" s="53"/>
      <c r="W900" s="53"/>
      <c r="X900" s="53"/>
      <c r="Y900" s="53"/>
      <c r="Z900" s="53"/>
      <c r="AA900" s="53"/>
      <c r="AB900" s="53"/>
      <c r="AC900" s="53"/>
      <c r="AD900" s="17"/>
      <c r="AE900" s="17"/>
    </row>
    <row r="901" spans="1:31" ht="53.25">
      <c r="A901" s="57" t="s">
        <v>136</v>
      </c>
      <c r="B901" s="258" t="s">
        <v>90</v>
      </c>
      <c r="C901" s="257"/>
      <c r="D901" s="58"/>
      <c r="E901" s="567"/>
      <c r="F901" s="567"/>
      <c r="G901" s="605"/>
      <c r="H901" s="567"/>
      <c r="I901" s="567"/>
    </row>
    <row r="902" spans="1:31" customFormat="1" ht="37.5" customHeight="1">
      <c r="A902" s="321" t="s">
        <v>14</v>
      </c>
      <c r="B902" s="322" t="s">
        <v>901</v>
      </c>
      <c r="C902" s="323" t="s">
        <v>1128</v>
      </c>
      <c r="D902" s="324">
        <v>1200</v>
      </c>
      <c r="E902" s="647"/>
      <c r="F902" s="648"/>
      <c r="G902" s="649"/>
      <c r="H902" s="650"/>
      <c r="I902" s="650"/>
      <c r="J902" s="43"/>
      <c r="K902" s="43"/>
      <c r="L902" s="43"/>
      <c r="M902" s="43"/>
      <c r="N902" s="50"/>
      <c r="O902" s="50"/>
      <c r="P902" s="50"/>
      <c r="Q902" s="42"/>
      <c r="R902" s="42"/>
      <c r="S902" s="42"/>
      <c r="T902" s="42"/>
      <c r="U902" s="42"/>
      <c r="V902" s="42"/>
      <c r="W902" s="42"/>
      <c r="X902" s="42"/>
      <c r="Y902" s="42"/>
      <c r="Z902" s="42"/>
      <c r="AA902" s="41"/>
      <c r="AB902" s="41"/>
      <c r="AC902" s="41"/>
    </row>
    <row r="903" spans="1:31" ht="53.25">
      <c r="A903" s="57" t="s">
        <v>138</v>
      </c>
      <c r="B903" s="258" t="s">
        <v>90</v>
      </c>
      <c r="C903" s="257"/>
      <c r="D903" s="58"/>
      <c r="E903" s="567"/>
      <c r="F903" s="567"/>
      <c r="G903" s="605"/>
      <c r="H903" s="567"/>
      <c r="I903" s="567"/>
    </row>
    <row r="904" spans="1:31" s="52" customFormat="1" ht="26.25" customHeight="1">
      <c r="A904" s="321" t="s">
        <v>15</v>
      </c>
      <c r="B904" s="322" t="s">
        <v>1130</v>
      </c>
      <c r="C904" s="305" t="s">
        <v>1129</v>
      </c>
      <c r="D904" s="324">
        <v>750</v>
      </c>
      <c r="E904" s="647"/>
      <c r="F904" s="648"/>
      <c r="G904" s="649"/>
      <c r="H904" s="650"/>
      <c r="I904" s="650"/>
      <c r="J904" s="444"/>
      <c r="K904" s="444"/>
      <c r="L904" s="444"/>
      <c r="M904" s="444"/>
      <c r="N904" s="444"/>
      <c r="O904" s="444"/>
      <c r="P904" s="444"/>
      <c r="Q904" s="51"/>
      <c r="R904" s="51"/>
      <c r="S904" s="51"/>
      <c r="T904" s="51"/>
      <c r="U904" s="51"/>
      <c r="V904" s="51"/>
      <c r="W904" s="51"/>
      <c r="X904" s="51"/>
      <c r="Y904" s="51"/>
      <c r="Z904" s="51"/>
      <c r="AA904" s="51"/>
      <c r="AB904" s="51"/>
      <c r="AC904" s="51"/>
    </row>
    <row r="905" spans="1:31" ht="53.25">
      <c r="A905" s="57" t="s">
        <v>140</v>
      </c>
      <c r="B905" s="258" t="s">
        <v>90</v>
      </c>
      <c r="C905" s="257"/>
      <c r="D905" s="58"/>
      <c r="E905" s="567"/>
      <c r="F905" s="567"/>
      <c r="G905" s="605"/>
      <c r="H905" s="567"/>
      <c r="I905" s="567"/>
    </row>
    <row r="906" spans="1:31" customFormat="1" ht="28.5" customHeight="1">
      <c r="A906" s="321" t="s">
        <v>17</v>
      </c>
      <c r="B906" s="322" t="s">
        <v>902</v>
      </c>
      <c r="C906" s="305" t="s">
        <v>1129</v>
      </c>
      <c r="D906" s="324">
        <v>2700</v>
      </c>
      <c r="E906" s="647"/>
      <c r="F906" s="648"/>
      <c r="G906" s="649"/>
      <c r="H906" s="650"/>
      <c r="I906" s="650"/>
      <c r="J906" s="43"/>
      <c r="K906" s="43"/>
      <c r="L906" s="43"/>
      <c r="M906" s="43"/>
      <c r="N906" s="43"/>
      <c r="O906" s="43"/>
      <c r="P906" s="43"/>
      <c r="Q906" s="50"/>
      <c r="R906" s="50"/>
      <c r="S906" s="50"/>
      <c r="T906" s="50"/>
      <c r="U906" s="50"/>
      <c r="V906" s="50"/>
      <c r="W906" s="50"/>
      <c r="X906" s="50"/>
      <c r="Y906" s="50"/>
      <c r="Z906" s="50"/>
      <c r="AA906" s="50"/>
      <c r="AB906" s="50"/>
      <c r="AC906" s="50"/>
    </row>
    <row r="907" spans="1:31" ht="53.25">
      <c r="A907" s="57" t="s">
        <v>142</v>
      </c>
      <c r="B907" s="258" t="s">
        <v>90</v>
      </c>
      <c r="C907" s="257"/>
      <c r="D907" s="58"/>
      <c r="E907" s="567"/>
      <c r="F907" s="567"/>
      <c r="G907" s="605"/>
      <c r="H907" s="567"/>
      <c r="I907" s="567"/>
    </row>
    <row r="908" spans="1:31" s="52" customFormat="1" ht="57" customHeight="1">
      <c r="A908" s="321" t="s">
        <v>18</v>
      </c>
      <c r="B908" s="322" t="s">
        <v>1143</v>
      </c>
      <c r="C908" s="305" t="s">
        <v>1131</v>
      </c>
      <c r="D908" s="324">
        <v>900</v>
      </c>
      <c r="E908" s="647"/>
      <c r="F908" s="648"/>
      <c r="G908" s="649"/>
      <c r="H908" s="650"/>
      <c r="I908" s="650"/>
      <c r="J908" s="444"/>
      <c r="K908" s="444"/>
      <c r="L908" s="444"/>
      <c r="M908" s="444"/>
      <c r="N908" s="444"/>
      <c r="O908" s="444"/>
      <c r="P908" s="444"/>
      <c r="Q908" s="51"/>
      <c r="R908" s="51"/>
      <c r="S908" s="51"/>
      <c r="T908" s="51"/>
      <c r="U908" s="51"/>
      <c r="V908" s="51"/>
      <c r="W908" s="51"/>
      <c r="X908" s="51"/>
      <c r="Y908" s="51"/>
      <c r="Z908" s="51"/>
      <c r="AA908" s="51"/>
      <c r="AB908" s="51"/>
      <c r="AC908" s="51"/>
    </row>
    <row r="909" spans="1:31" ht="53.25">
      <c r="A909" s="57" t="s">
        <v>144</v>
      </c>
      <c r="B909" s="258" t="s">
        <v>90</v>
      </c>
      <c r="C909" s="257"/>
      <c r="D909" s="58"/>
      <c r="E909" s="567"/>
      <c r="F909" s="567"/>
      <c r="G909" s="605"/>
      <c r="H909" s="567"/>
      <c r="I909" s="567"/>
    </row>
    <row r="910" spans="1:31" s="52" customFormat="1" ht="57" customHeight="1">
      <c r="A910" s="321" t="s">
        <v>19</v>
      </c>
      <c r="B910" s="322" t="s">
        <v>906</v>
      </c>
      <c r="C910" s="305" t="s">
        <v>1131</v>
      </c>
      <c r="D910" s="324">
        <v>300</v>
      </c>
      <c r="E910" s="647"/>
      <c r="F910" s="648"/>
      <c r="G910" s="649"/>
      <c r="H910" s="650"/>
      <c r="I910" s="650"/>
      <c r="J910" s="444"/>
      <c r="K910" s="444"/>
      <c r="L910" s="444"/>
      <c r="M910" s="444"/>
      <c r="N910" s="444"/>
      <c r="O910" s="444"/>
      <c r="P910" s="444"/>
      <c r="Q910" s="51"/>
      <c r="R910" s="51"/>
      <c r="S910" s="51"/>
      <c r="T910" s="51"/>
      <c r="U910" s="51"/>
      <c r="V910" s="51"/>
      <c r="W910" s="51"/>
      <c r="X910" s="51"/>
      <c r="Y910" s="51"/>
      <c r="Z910" s="51"/>
      <c r="AA910" s="51"/>
      <c r="AB910" s="51"/>
      <c r="AC910" s="51"/>
    </row>
    <row r="911" spans="1:31" ht="53.25">
      <c r="A911" s="57" t="s">
        <v>240</v>
      </c>
      <c r="B911" s="258" t="s">
        <v>90</v>
      </c>
      <c r="C911" s="257"/>
      <c r="D911" s="58"/>
      <c r="E911" s="567"/>
      <c r="F911" s="567"/>
      <c r="G911" s="605"/>
      <c r="H911" s="567"/>
      <c r="I911" s="567"/>
    </row>
    <row r="912" spans="1:31" customFormat="1" ht="38.25" customHeight="1">
      <c r="A912" s="316" t="s">
        <v>20</v>
      </c>
      <c r="B912" s="317" t="s">
        <v>873</v>
      </c>
      <c r="C912" s="290" t="s">
        <v>1132</v>
      </c>
      <c r="D912" s="318">
        <v>1950</v>
      </c>
      <c r="E912" s="643"/>
      <c r="F912" s="644"/>
      <c r="G912" s="645"/>
      <c r="H912" s="646"/>
      <c r="I912" s="646"/>
      <c r="J912" s="43"/>
      <c r="K912" s="43"/>
      <c r="L912" s="43"/>
      <c r="M912" s="43"/>
      <c r="N912" s="43"/>
      <c r="O912" s="43"/>
      <c r="P912" s="43"/>
      <c r="Q912" s="50"/>
      <c r="R912" s="50"/>
      <c r="S912" s="50"/>
      <c r="T912" s="50"/>
      <c r="U912" s="50"/>
      <c r="V912" s="50"/>
      <c r="W912" s="50"/>
      <c r="X912" s="50"/>
      <c r="Y912" s="50"/>
      <c r="Z912" s="50"/>
      <c r="AA912" s="50"/>
      <c r="AB912" s="50"/>
      <c r="AC912" s="50"/>
    </row>
    <row r="913" spans="1:29" ht="53.25">
      <c r="A913" s="57" t="s">
        <v>146</v>
      </c>
      <c r="B913" s="258" t="s">
        <v>90</v>
      </c>
      <c r="C913" s="257"/>
      <c r="D913" s="58"/>
      <c r="E913" s="567"/>
      <c r="F913" s="567"/>
      <c r="G913" s="605"/>
      <c r="H913" s="567"/>
      <c r="I913" s="567"/>
    </row>
    <row r="914" spans="1:29" s="52" customFormat="1" ht="28.5" customHeight="1">
      <c r="A914" s="325" t="s">
        <v>22</v>
      </c>
      <c r="B914" s="326" t="s">
        <v>1133</v>
      </c>
      <c r="C914" s="327" t="s">
        <v>1134</v>
      </c>
      <c r="D914" s="328">
        <v>600</v>
      </c>
      <c r="E914" s="643"/>
      <c r="F914" s="651"/>
      <c r="G914" s="652"/>
      <c r="H914" s="653"/>
      <c r="I914" s="653"/>
      <c r="J914" s="476"/>
      <c r="K914" s="476"/>
      <c r="L914" s="476"/>
      <c r="M914" s="476"/>
      <c r="N914" s="476"/>
    </row>
    <row r="915" spans="1:29" ht="53.25">
      <c r="A915" s="57" t="s">
        <v>148</v>
      </c>
      <c r="B915" s="258" t="s">
        <v>90</v>
      </c>
      <c r="C915" s="257"/>
      <c r="D915" s="58"/>
      <c r="E915" s="567"/>
      <c r="F915" s="567"/>
      <c r="G915" s="605"/>
      <c r="H915" s="567"/>
      <c r="I915" s="567"/>
    </row>
    <row r="916" spans="1:29" s="52" customFormat="1" ht="24" customHeight="1">
      <c r="A916" s="325" t="s">
        <v>23</v>
      </c>
      <c r="B916" s="329" t="s">
        <v>1135</v>
      </c>
      <c r="C916" s="327" t="s">
        <v>1134</v>
      </c>
      <c r="D916" s="328">
        <v>600</v>
      </c>
      <c r="E916" s="643"/>
      <c r="F916" s="651"/>
      <c r="G916" s="652"/>
      <c r="H916" s="653"/>
      <c r="I916" s="653"/>
      <c r="J916" s="476"/>
      <c r="K916" s="476"/>
      <c r="L916" s="476"/>
      <c r="M916" s="476"/>
      <c r="N916" s="476"/>
    </row>
    <row r="917" spans="1:29" ht="53.25">
      <c r="A917" s="57" t="s">
        <v>149</v>
      </c>
      <c r="B917" s="258" t="s">
        <v>90</v>
      </c>
      <c r="C917" s="257"/>
      <c r="D917" s="58"/>
      <c r="E917" s="567"/>
      <c r="F917" s="567"/>
      <c r="G917" s="605"/>
      <c r="H917" s="567"/>
      <c r="I917" s="567"/>
    </row>
    <row r="918" spans="1:29" customFormat="1" ht="14.25" customHeight="1">
      <c r="A918" s="1159" t="s">
        <v>1542</v>
      </c>
      <c r="B918" s="1160"/>
      <c r="C918" s="1160"/>
      <c r="D918" s="1160"/>
      <c r="E918" s="1160"/>
      <c r="F918" s="1160"/>
      <c r="G918" s="1161"/>
      <c r="H918" s="642"/>
      <c r="I918" s="642"/>
      <c r="J918" s="17"/>
      <c r="K918" s="17"/>
      <c r="L918" s="17"/>
      <c r="M918" s="17"/>
      <c r="N918" s="17"/>
      <c r="Q918" s="43"/>
      <c r="R918" s="43"/>
      <c r="S918" s="43"/>
      <c r="T918" s="43"/>
      <c r="U918" s="43"/>
      <c r="V918" s="43"/>
      <c r="W918" s="43"/>
      <c r="X918" s="43"/>
      <c r="Y918" s="43"/>
      <c r="Z918" s="43"/>
      <c r="AA918" s="43"/>
      <c r="AB918" s="43"/>
      <c r="AC918" s="43"/>
    </row>
    <row r="919" spans="1:29" s="12" customFormat="1" ht="16.5" customHeight="1">
      <c r="A919" s="731" t="s">
        <v>91</v>
      </c>
      <c r="B919" s="731"/>
      <c r="C919" s="731"/>
      <c r="D919" s="731"/>
      <c r="E919" s="731"/>
      <c r="F919" s="731"/>
      <c r="G919" s="731"/>
      <c r="H919" s="731"/>
      <c r="I919" s="731"/>
      <c r="J919" s="11"/>
    </row>
    <row r="920" spans="1:29" s="12" customFormat="1" ht="16.5" customHeight="1">
      <c r="A920" s="697" t="s">
        <v>1422</v>
      </c>
      <c r="B920" s="697"/>
      <c r="C920" s="697"/>
      <c r="D920" s="697"/>
      <c r="E920" s="697"/>
      <c r="F920" s="697"/>
      <c r="G920" s="697"/>
      <c r="H920" s="697"/>
      <c r="I920" s="697"/>
      <c r="J920" s="11"/>
    </row>
    <row r="921" spans="1:29" s="12" customFormat="1" ht="16.5" customHeight="1">
      <c r="A921" s="697" t="s">
        <v>92</v>
      </c>
      <c r="B921" s="697"/>
      <c r="C921" s="697"/>
      <c r="D921" s="697"/>
      <c r="E921" s="697"/>
      <c r="F921" s="697"/>
      <c r="G921" s="697"/>
      <c r="H921" s="697"/>
      <c r="I921" s="697"/>
      <c r="J921" s="8"/>
      <c r="K921" s="8"/>
      <c r="L921" s="8"/>
    </row>
    <row r="922" spans="1:29" s="12" customFormat="1" ht="29.25" customHeight="1">
      <c r="A922" s="697" t="s">
        <v>1430</v>
      </c>
      <c r="B922" s="697"/>
      <c r="C922" s="697"/>
      <c r="D922" s="697"/>
      <c r="E922" s="697"/>
      <c r="F922" s="697"/>
      <c r="G922" s="697"/>
      <c r="H922" s="697"/>
      <c r="I922" s="697"/>
      <c r="J922" s="462"/>
      <c r="K922" s="462"/>
      <c r="L922" s="462"/>
    </row>
    <row r="923" spans="1:29" s="12" customFormat="1" ht="16.5" customHeight="1">
      <c r="A923" s="697" t="s">
        <v>979</v>
      </c>
      <c r="B923" s="697"/>
      <c r="C923" s="697"/>
      <c r="D923" s="697"/>
      <c r="E923" s="697"/>
      <c r="F923" s="697"/>
      <c r="G923" s="697"/>
      <c r="H923" s="697"/>
      <c r="I923" s="697"/>
      <c r="J923" s="462"/>
      <c r="K923" s="462"/>
      <c r="L923" s="462"/>
    </row>
    <row r="924" spans="1:29" s="12" customFormat="1" ht="15.75" customHeight="1">
      <c r="A924" s="697" t="s">
        <v>1501</v>
      </c>
      <c r="B924" s="697"/>
      <c r="C924" s="697"/>
      <c r="D924" s="697"/>
      <c r="E924" s="697"/>
      <c r="F924" s="697"/>
      <c r="G924" s="697"/>
      <c r="H924" s="697"/>
      <c r="I924" s="697"/>
      <c r="J924" s="8"/>
      <c r="K924" s="8"/>
      <c r="L924" s="8"/>
    </row>
    <row r="925" spans="1:29" s="13" customFormat="1" ht="26.25" customHeight="1">
      <c r="A925" s="695" t="s">
        <v>1686</v>
      </c>
      <c r="B925" s="695"/>
      <c r="C925" s="695"/>
      <c r="D925" s="695"/>
      <c r="E925" s="695"/>
      <c r="F925" s="695"/>
      <c r="G925" s="695"/>
      <c r="H925" s="695"/>
      <c r="I925" s="695"/>
      <c r="J925" s="206"/>
      <c r="K925" s="206"/>
      <c r="L925" s="206"/>
      <c r="M925" s="206"/>
    </row>
    <row r="926" spans="1:29" s="463" customFormat="1" ht="60.75" customHeight="1">
      <c r="A926" s="691" t="s">
        <v>1425</v>
      </c>
      <c r="B926" s="692"/>
      <c r="C926" s="692"/>
      <c r="D926" s="692"/>
      <c r="E926" s="692"/>
      <c r="F926" s="692"/>
      <c r="G926" s="692"/>
      <c r="H926" s="692"/>
      <c r="I926" s="692"/>
    </row>
    <row r="927" spans="1:29" s="463" customFormat="1" ht="52.5" customHeight="1">
      <c r="A927" s="691" t="s">
        <v>1498</v>
      </c>
      <c r="B927" s="692"/>
      <c r="C927" s="692"/>
      <c r="D927" s="692"/>
      <c r="E927" s="692"/>
      <c r="F927" s="692"/>
      <c r="G927" s="692"/>
      <c r="H927" s="692"/>
      <c r="I927" s="692"/>
    </row>
    <row r="928" spans="1:29" s="463" customFormat="1" ht="21.75" customHeight="1">
      <c r="A928" s="691" t="s">
        <v>1497</v>
      </c>
      <c r="B928" s="692"/>
      <c r="C928" s="692"/>
      <c r="D928" s="692"/>
      <c r="E928" s="692"/>
      <c r="F928" s="692"/>
      <c r="G928" s="692"/>
      <c r="H928" s="692"/>
      <c r="I928" s="692"/>
    </row>
    <row r="929" spans="1:10" s="463" customFormat="1" ht="13.5" customHeight="1">
      <c r="A929" s="691" t="s">
        <v>1442</v>
      </c>
      <c r="B929" s="692"/>
      <c r="C929" s="692"/>
      <c r="D929" s="692"/>
      <c r="E929" s="692"/>
      <c r="F929" s="692"/>
      <c r="G929" s="692"/>
      <c r="H929" s="692"/>
      <c r="I929" s="692"/>
    </row>
    <row r="930" spans="1:10" s="463" customFormat="1" ht="39.75" customHeight="1">
      <c r="A930" s="691" t="s">
        <v>1443</v>
      </c>
      <c r="B930" s="692"/>
      <c r="C930" s="692"/>
      <c r="D930" s="692"/>
      <c r="E930" s="692"/>
      <c r="F930" s="692"/>
      <c r="G930" s="692"/>
      <c r="H930" s="692"/>
      <c r="I930" s="692"/>
    </row>
    <row r="931" spans="1:10" s="12" customFormat="1" ht="77.25" customHeight="1">
      <c r="A931" s="277" t="s">
        <v>93</v>
      </c>
      <c r="B931" s="930" t="s">
        <v>94</v>
      </c>
      <c r="C931" s="931"/>
      <c r="D931" s="930" t="s">
        <v>95</v>
      </c>
      <c r="E931" s="932"/>
      <c r="F931" s="931"/>
      <c r="G931" s="933" t="s">
        <v>1630</v>
      </c>
      <c r="H931" s="803"/>
      <c r="I931" s="804"/>
      <c r="J931" s="11"/>
    </row>
    <row r="932" spans="1:10" s="12" customFormat="1" ht="15" customHeight="1">
      <c r="A932" s="278">
        <v>1</v>
      </c>
      <c r="B932" s="934" t="s">
        <v>856</v>
      </c>
      <c r="C932" s="935"/>
      <c r="D932" s="934" t="s">
        <v>1108</v>
      </c>
      <c r="E932" s="936"/>
      <c r="F932" s="935"/>
      <c r="G932" s="937"/>
      <c r="H932" s="938"/>
      <c r="I932" s="939"/>
      <c r="J932" s="11"/>
    </row>
    <row r="933" spans="1:10" s="12" customFormat="1" ht="19.5" customHeight="1">
      <c r="A933" s="278">
        <v>2</v>
      </c>
      <c r="B933" s="905" t="s">
        <v>817</v>
      </c>
      <c r="C933" s="906"/>
      <c r="D933" s="907" t="s">
        <v>903</v>
      </c>
      <c r="E933" s="908"/>
      <c r="F933" s="909"/>
      <c r="G933" s="902"/>
      <c r="H933" s="903"/>
      <c r="I933" s="904"/>
      <c r="J933" s="11"/>
    </row>
    <row r="934" spans="1:10" s="12" customFormat="1" ht="35.25" customHeight="1">
      <c r="A934" s="278">
        <v>3</v>
      </c>
      <c r="B934" s="905" t="s">
        <v>185</v>
      </c>
      <c r="C934" s="906"/>
      <c r="D934" s="907" t="s">
        <v>904</v>
      </c>
      <c r="E934" s="908"/>
      <c r="F934" s="909"/>
      <c r="G934" s="902"/>
      <c r="H934" s="903"/>
      <c r="I934" s="904"/>
      <c r="J934" s="11"/>
    </row>
    <row r="935" spans="1:10" s="12" customFormat="1" ht="30" customHeight="1">
      <c r="A935" s="278">
        <v>4</v>
      </c>
      <c r="B935" s="311" t="s">
        <v>905</v>
      </c>
      <c r="C935" s="312"/>
      <c r="D935" s="907" t="s">
        <v>1136</v>
      </c>
      <c r="E935" s="908"/>
      <c r="F935" s="909"/>
      <c r="G935" s="914"/>
      <c r="H935" s="915"/>
      <c r="I935" s="916"/>
      <c r="J935" s="11"/>
    </row>
    <row r="936" spans="1:10" s="12" customFormat="1" ht="18.75" customHeight="1">
      <c r="A936" s="278">
        <v>5</v>
      </c>
      <c r="B936" s="905" t="s">
        <v>829</v>
      </c>
      <c r="C936" s="906"/>
      <c r="D936" s="905" t="s">
        <v>1144</v>
      </c>
      <c r="E936" s="926"/>
      <c r="F936" s="906"/>
      <c r="G936" s="902"/>
      <c r="H936" s="903"/>
      <c r="I936" s="904"/>
      <c r="J936" s="11"/>
    </row>
    <row r="937" spans="1:10" s="12" customFormat="1" ht="19.5" customHeight="1">
      <c r="A937" s="278">
        <v>6</v>
      </c>
      <c r="B937" s="905" t="s">
        <v>1138</v>
      </c>
      <c r="C937" s="906"/>
      <c r="D937" s="905" t="s">
        <v>1139</v>
      </c>
      <c r="E937" s="926"/>
      <c r="F937" s="906"/>
      <c r="G937" s="902"/>
      <c r="H937" s="903"/>
      <c r="I937" s="904"/>
      <c r="J937" s="11"/>
    </row>
    <row r="938" spans="1:10" s="12" customFormat="1" ht="29.25" customHeight="1">
      <c r="A938" s="278">
        <v>7</v>
      </c>
      <c r="B938" s="311" t="s">
        <v>1149</v>
      </c>
      <c r="C938" s="312"/>
      <c r="D938" s="907" t="s">
        <v>1148</v>
      </c>
      <c r="E938" s="908"/>
      <c r="F938" s="909"/>
      <c r="G938" s="914"/>
      <c r="H938" s="915"/>
      <c r="I938" s="916"/>
      <c r="J938" s="11"/>
    </row>
    <row r="939" spans="1:10" s="12" customFormat="1" ht="20.25" customHeight="1">
      <c r="A939" s="278">
        <v>8</v>
      </c>
      <c r="B939" s="905" t="s">
        <v>860</v>
      </c>
      <c r="C939" s="906"/>
      <c r="D939" s="907" t="s">
        <v>1141</v>
      </c>
      <c r="E939" s="908"/>
      <c r="F939" s="909"/>
      <c r="G939" s="902"/>
      <c r="H939" s="910"/>
      <c r="I939" s="911"/>
      <c r="J939" s="11"/>
    </row>
    <row r="940" spans="1:10" s="12" customFormat="1" ht="21" customHeight="1">
      <c r="A940" s="278">
        <v>9</v>
      </c>
      <c r="B940" s="905" t="s">
        <v>1111</v>
      </c>
      <c r="C940" s="906"/>
      <c r="D940" s="907" t="s">
        <v>1142</v>
      </c>
      <c r="E940" s="908"/>
      <c r="F940" s="909"/>
      <c r="G940" s="902"/>
      <c r="H940" s="910"/>
      <c r="I940" s="911"/>
      <c r="J940" s="11"/>
    </row>
    <row r="941" spans="1:10" s="12" customFormat="1" ht="16.5" customHeight="1">
      <c r="A941" s="279">
        <v>10</v>
      </c>
      <c r="B941" s="905" t="s">
        <v>1113</v>
      </c>
      <c r="C941" s="906"/>
      <c r="D941" s="907" t="s">
        <v>1114</v>
      </c>
      <c r="E941" s="908"/>
      <c r="F941" s="909"/>
      <c r="G941" s="902"/>
      <c r="H941" s="903"/>
      <c r="I941" s="904"/>
      <c r="J941" s="11"/>
    </row>
    <row r="942" spans="1:10" s="12" customFormat="1" ht="24.75" customHeight="1">
      <c r="A942" s="279">
        <v>11</v>
      </c>
      <c r="B942" s="912" t="s">
        <v>1115</v>
      </c>
      <c r="C942" s="913"/>
      <c r="D942" s="907" t="s">
        <v>1116</v>
      </c>
      <c r="E942" s="908"/>
      <c r="F942" s="909"/>
      <c r="G942" s="902"/>
      <c r="H942" s="903"/>
      <c r="I942" s="904"/>
      <c r="J942" s="11"/>
    </row>
    <row r="943" spans="1:10" s="12" customFormat="1" ht="19.5" customHeight="1">
      <c r="A943" s="279">
        <v>12</v>
      </c>
      <c r="B943" s="917" t="s">
        <v>864</v>
      </c>
      <c r="C943" s="918"/>
      <c r="D943" s="919" t="s">
        <v>1145</v>
      </c>
      <c r="E943" s="920"/>
      <c r="F943" s="921"/>
      <c r="G943" s="637"/>
      <c r="H943" s="638"/>
      <c r="I943" s="639"/>
      <c r="J943" s="11"/>
    </row>
    <row r="944" spans="1:10" s="12" customFormat="1" ht="24" customHeight="1">
      <c r="A944" s="279">
        <v>13</v>
      </c>
      <c r="B944" s="892" t="s">
        <v>1137</v>
      </c>
      <c r="C944" s="893"/>
      <c r="D944" s="894" t="s">
        <v>1147</v>
      </c>
      <c r="E944" s="895"/>
      <c r="F944" s="896"/>
      <c r="G944" s="902"/>
      <c r="H944" s="903"/>
      <c r="I944" s="1052"/>
      <c r="J944" s="11"/>
    </row>
    <row r="945" spans="1:10" s="12" customFormat="1">
      <c r="A945" s="279">
        <v>14</v>
      </c>
      <c r="B945" s="892" t="s">
        <v>865</v>
      </c>
      <c r="C945" s="893"/>
      <c r="D945" s="940" t="s">
        <v>96</v>
      </c>
      <c r="E945" s="941"/>
      <c r="F945" s="942"/>
      <c r="G945" s="637"/>
      <c r="H945" s="638"/>
      <c r="I945" s="640"/>
      <c r="J945" s="11"/>
    </row>
    <row r="946" spans="1:10" s="12" customFormat="1" ht="30" customHeight="1">
      <c r="A946" s="279">
        <v>15</v>
      </c>
      <c r="B946" s="892" t="s">
        <v>1150</v>
      </c>
      <c r="C946" s="893"/>
      <c r="D946" s="894" t="s">
        <v>1140</v>
      </c>
      <c r="E946" s="895"/>
      <c r="F946" s="896"/>
      <c r="G946" s="637"/>
      <c r="H946" s="638"/>
      <c r="I946" s="641"/>
      <c r="J946" s="11"/>
    </row>
    <row r="947" spans="1:10" s="12" customFormat="1">
      <c r="A947" s="279">
        <v>16</v>
      </c>
      <c r="B947" s="892" t="s">
        <v>868</v>
      </c>
      <c r="C947" s="893"/>
      <c r="D947" s="940" t="s">
        <v>96</v>
      </c>
      <c r="E947" s="941"/>
      <c r="F947" s="942"/>
      <c r="G947" s="902"/>
      <c r="H947" s="903"/>
      <c r="I947" s="1052"/>
      <c r="J947" s="11"/>
    </row>
    <row r="948" spans="1:10" s="12" customFormat="1">
      <c r="A948" s="422">
        <v>17</v>
      </c>
      <c r="B948" s="892" t="s">
        <v>181</v>
      </c>
      <c r="C948" s="942"/>
      <c r="D948" s="892" t="s">
        <v>1146</v>
      </c>
      <c r="E948" s="941"/>
      <c r="F948" s="942"/>
      <c r="G948" s="637"/>
      <c r="H948" s="638"/>
      <c r="I948" s="640"/>
      <c r="J948" s="11"/>
    </row>
    <row r="949" spans="1:10" s="12" customFormat="1">
      <c r="A949" s="133">
        <v>18</v>
      </c>
      <c r="B949" s="940" t="s">
        <v>831</v>
      </c>
      <c r="C949" s="893"/>
      <c r="D949" s="940" t="s">
        <v>96</v>
      </c>
      <c r="E949" s="941"/>
      <c r="F949" s="893"/>
      <c r="G949" s="638"/>
      <c r="H949" s="638"/>
      <c r="I949" s="606"/>
      <c r="J949" s="11"/>
    </row>
    <row r="950" spans="1:10">
      <c r="A950" s="9"/>
      <c r="B950" s="7"/>
      <c r="C950" s="1"/>
      <c r="D950" s="4"/>
      <c r="E950" s="1"/>
      <c r="F950" s="1"/>
      <c r="G950" s="1"/>
      <c r="H950" s="1"/>
      <c r="I950" s="1"/>
    </row>
    <row r="951" spans="1:10" ht="33.75" customHeight="1">
      <c r="A951" s="834" t="s">
        <v>1444</v>
      </c>
      <c r="B951" s="834"/>
      <c r="C951" s="834"/>
      <c r="D951" s="834"/>
      <c r="E951" s="834"/>
      <c r="F951" s="834"/>
      <c r="G951" s="29"/>
      <c r="H951" s="29"/>
      <c r="I951" s="29"/>
    </row>
    <row r="952" spans="1:10">
      <c r="A952" s="849" t="s">
        <v>1344</v>
      </c>
      <c r="B952" s="849"/>
      <c r="C952" s="849"/>
      <c r="D952" s="849"/>
      <c r="E952" s="849"/>
      <c r="F952" s="849"/>
      <c r="G952" s="256"/>
      <c r="H952" s="256"/>
      <c r="I952" s="256"/>
    </row>
    <row r="953" spans="1:10" ht="72.75" customHeight="1">
      <c r="A953" s="55" t="s">
        <v>0</v>
      </c>
      <c r="B953" s="56" t="s">
        <v>1</v>
      </c>
      <c r="C953" s="56" t="s">
        <v>2</v>
      </c>
      <c r="D953" s="56" t="s">
        <v>89</v>
      </c>
      <c r="E953" s="56" t="s">
        <v>4</v>
      </c>
      <c r="F953" s="56" t="s">
        <v>5</v>
      </c>
      <c r="G953" s="56" t="s">
        <v>6</v>
      </c>
      <c r="H953" s="56" t="s">
        <v>7</v>
      </c>
      <c r="I953" s="56" t="s">
        <v>8</v>
      </c>
    </row>
    <row r="954" spans="1:10" ht="27.75" customHeight="1">
      <c r="A954" s="60"/>
      <c r="B954" s="994" t="s">
        <v>1445</v>
      </c>
      <c r="C954" s="995"/>
      <c r="D954" s="995"/>
      <c r="E954" s="995"/>
      <c r="F954" s="995"/>
      <c r="G954" s="995"/>
      <c r="H954" s="995"/>
      <c r="I954" s="996"/>
    </row>
    <row r="955" spans="1:10">
      <c r="A955" s="57" t="s">
        <v>9</v>
      </c>
      <c r="B955" s="122" t="s">
        <v>586</v>
      </c>
      <c r="C955" s="212"/>
      <c r="D955" s="330">
        <v>140000</v>
      </c>
      <c r="E955" s="567"/>
      <c r="F955" s="567"/>
      <c r="G955" s="567"/>
      <c r="H955" s="567"/>
      <c r="I955" s="567"/>
    </row>
    <row r="956" spans="1:10" ht="53.25">
      <c r="A956" s="57" t="s">
        <v>127</v>
      </c>
      <c r="B956" s="258" t="s">
        <v>90</v>
      </c>
      <c r="C956" s="257"/>
      <c r="D956" s="58"/>
      <c r="E956" s="567"/>
      <c r="F956" s="567"/>
      <c r="G956" s="567"/>
      <c r="H956" s="567"/>
      <c r="I956" s="567"/>
    </row>
    <row r="957" spans="1:10">
      <c r="A957" s="57" t="s">
        <v>10</v>
      </c>
      <c r="B957" s="122" t="s">
        <v>1411</v>
      </c>
      <c r="C957" s="212"/>
      <c r="D957" s="330" t="s">
        <v>1488</v>
      </c>
      <c r="E957" s="567"/>
      <c r="F957" s="567"/>
      <c r="G957" s="567"/>
      <c r="H957" s="567"/>
      <c r="I957" s="567"/>
    </row>
    <row r="958" spans="1:10" ht="53.25">
      <c r="A958" s="57" t="s">
        <v>130</v>
      </c>
      <c r="B958" s="258" t="s">
        <v>90</v>
      </c>
      <c r="C958" s="257"/>
      <c r="D958" s="58"/>
      <c r="E958" s="567"/>
      <c r="F958" s="567"/>
      <c r="G958" s="567"/>
      <c r="H958" s="567"/>
      <c r="I958" s="567"/>
    </row>
    <row r="959" spans="1:10">
      <c r="A959" s="1046" t="s">
        <v>1541</v>
      </c>
      <c r="B959" s="1047"/>
      <c r="C959" s="1047"/>
      <c r="D959" s="1047"/>
      <c r="E959" s="1047"/>
      <c r="F959" s="1047"/>
      <c r="G959" s="784"/>
      <c r="H959" s="588"/>
      <c r="I959" s="588"/>
    </row>
    <row r="960" spans="1:10" s="12" customFormat="1" ht="16.5" customHeight="1">
      <c r="A960" s="698" t="s">
        <v>91</v>
      </c>
      <c r="B960" s="698"/>
      <c r="C960" s="698"/>
      <c r="D960" s="698"/>
      <c r="E960" s="698"/>
      <c r="F960" s="698"/>
      <c r="G960" s="698"/>
      <c r="H960" s="698"/>
      <c r="I960" s="698"/>
      <c r="J960" s="11"/>
    </row>
    <row r="961" spans="1:13" s="12" customFormat="1" ht="16.5" customHeight="1">
      <c r="A961" s="697" t="s">
        <v>1422</v>
      </c>
      <c r="B961" s="697"/>
      <c r="C961" s="697"/>
      <c r="D961" s="697"/>
      <c r="E961" s="697"/>
      <c r="F961" s="697"/>
      <c r="G961" s="697"/>
      <c r="H961" s="697"/>
      <c r="I961" s="697"/>
      <c r="J961" s="11"/>
    </row>
    <row r="962" spans="1:13" s="12" customFormat="1" ht="16.5" customHeight="1">
      <c r="A962" s="697" t="s">
        <v>92</v>
      </c>
      <c r="B962" s="697"/>
      <c r="C962" s="697"/>
      <c r="D962" s="697"/>
      <c r="E962" s="697"/>
      <c r="F962" s="697"/>
      <c r="G962" s="697"/>
      <c r="H962" s="697"/>
      <c r="I962" s="697"/>
      <c r="J962" s="8"/>
      <c r="K962" s="8"/>
      <c r="L962" s="8"/>
    </row>
    <row r="963" spans="1:13" s="12" customFormat="1" ht="29.25" customHeight="1">
      <c r="A963" s="697" t="s">
        <v>1430</v>
      </c>
      <c r="B963" s="697"/>
      <c r="C963" s="697"/>
      <c r="D963" s="697"/>
      <c r="E963" s="697"/>
      <c r="F963" s="697"/>
      <c r="G963" s="697"/>
      <c r="H963" s="697"/>
      <c r="I963" s="697"/>
      <c r="J963" s="462"/>
      <c r="K963" s="462"/>
      <c r="L963" s="462"/>
    </row>
    <row r="964" spans="1:13" s="12" customFormat="1" ht="16.5" customHeight="1">
      <c r="A964" s="697" t="s">
        <v>979</v>
      </c>
      <c r="B964" s="697"/>
      <c r="C964" s="697"/>
      <c r="D964" s="697"/>
      <c r="E964" s="697"/>
      <c r="F964" s="697"/>
      <c r="G964" s="697"/>
      <c r="H964" s="697"/>
      <c r="I964" s="697"/>
      <c r="J964" s="462"/>
      <c r="K964" s="462"/>
      <c r="L964" s="462"/>
    </row>
    <row r="965" spans="1:13" s="12" customFormat="1" ht="15.75" customHeight="1">
      <c r="A965" s="697" t="s">
        <v>1501</v>
      </c>
      <c r="B965" s="697"/>
      <c r="C965" s="697"/>
      <c r="D965" s="697"/>
      <c r="E965" s="697"/>
      <c r="F965" s="697"/>
      <c r="G965" s="697"/>
      <c r="H965" s="697"/>
      <c r="I965" s="697"/>
      <c r="J965" s="8"/>
      <c r="K965" s="8"/>
      <c r="L965" s="8"/>
    </row>
    <row r="966" spans="1:13" s="12" customFormat="1" ht="15.75" customHeight="1">
      <c r="A966" s="697" t="s">
        <v>1431</v>
      </c>
      <c r="B966" s="697"/>
      <c r="C966" s="697"/>
      <c r="D966" s="697"/>
      <c r="E966" s="697"/>
      <c r="F966" s="697"/>
      <c r="G966" s="697"/>
      <c r="H966" s="697"/>
      <c r="I966" s="697"/>
      <c r="J966" s="8"/>
      <c r="K966" s="739"/>
      <c r="L966" s="740"/>
      <c r="M966" s="740"/>
    </row>
    <row r="967" spans="1:13">
      <c r="A967" s="9"/>
      <c r="B967" s="7"/>
      <c r="C967" s="1"/>
      <c r="D967" s="4"/>
      <c r="E967" s="1"/>
      <c r="F967" s="1"/>
      <c r="G967" s="1"/>
      <c r="H967" s="1"/>
      <c r="I967" s="1"/>
    </row>
    <row r="968" spans="1:13" ht="15" customHeight="1">
      <c r="A968" s="1043" t="s">
        <v>1687</v>
      </c>
      <c r="B968" s="1043"/>
      <c r="C968" s="1043"/>
      <c r="D968" s="1043"/>
      <c r="E968" s="1043"/>
      <c r="F968" s="1043"/>
      <c r="G968" s="72"/>
      <c r="H968" s="72"/>
      <c r="I968" s="482"/>
    </row>
    <row r="969" spans="1:13" ht="78.75" customHeight="1">
      <c r="A969" s="259" t="s">
        <v>93</v>
      </c>
      <c r="B969" s="802" t="s">
        <v>94</v>
      </c>
      <c r="C969" s="804"/>
      <c r="D969" s="802" t="s">
        <v>95</v>
      </c>
      <c r="E969" s="803"/>
      <c r="F969" s="804"/>
      <c r="G969" s="802" t="s">
        <v>1630</v>
      </c>
      <c r="H969" s="803"/>
      <c r="I969" s="804"/>
    </row>
    <row r="970" spans="1:13" ht="15" customHeight="1">
      <c r="A970" s="63" t="s">
        <v>9</v>
      </c>
      <c r="B970" s="823" t="s">
        <v>393</v>
      </c>
      <c r="C970" s="824"/>
      <c r="D970" s="708" t="s">
        <v>587</v>
      </c>
      <c r="E970" s="988"/>
      <c r="F970" s="709"/>
      <c r="G970" s="732"/>
      <c r="H970" s="733"/>
      <c r="I970" s="734"/>
    </row>
    <row r="971" spans="1:13" ht="15" customHeight="1">
      <c r="A971" s="63" t="s">
        <v>10</v>
      </c>
      <c r="B971" s="823" t="s">
        <v>588</v>
      </c>
      <c r="C971" s="824"/>
      <c r="D971" s="816" t="s">
        <v>589</v>
      </c>
      <c r="E971" s="817"/>
      <c r="F971" s="818"/>
      <c r="G971" s="732"/>
      <c r="H971" s="733"/>
      <c r="I971" s="734"/>
    </row>
    <row r="972" spans="1:13" ht="15" customHeight="1">
      <c r="A972" s="63" t="s">
        <v>11</v>
      </c>
      <c r="B972" s="823" t="s">
        <v>590</v>
      </c>
      <c r="C972" s="824"/>
      <c r="D972" s="816" t="s">
        <v>591</v>
      </c>
      <c r="E972" s="817"/>
      <c r="F972" s="818"/>
      <c r="G972" s="732"/>
      <c r="H972" s="733"/>
      <c r="I972" s="734"/>
    </row>
    <row r="973" spans="1:13" ht="17.25" customHeight="1">
      <c r="A973" s="63" t="s">
        <v>12</v>
      </c>
      <c r="B973" s="823" t="s">
        <v>592</v>
      </c>
      <c r="C973" s="824"/>
      <c r="D973" s="816" t="s">
        <v>593</v>
      </c>
      <c r="E973" s="817"/>
      <c r="F973" s="818"/>
      <c r="G973" s="732"/>
      <c r="H973" s="733"/>
      <c r="I973" s="734"/>
    </row>
    <row r="974" spans="1:13" ht="19.5" customHeight="1">
      <c r="A974" s="63" t="s">
        <v>13</v>
      </c>
      <c r="B974" s="823" t="s">
        <v>594</v>
      </c>
      <c r="C974" s="824"/>
      <c r="D974" s="816" t="s">
        <v>595</v>
      </c>
      <c r="E974" s="817"/>
      <c r="F974" s="818"/>
      <c r="G974" s="732"/>
      <c r="H974" s="733"/>
      <c r="I974" s="734"/>
    </row>
    <row r="975" spans="1:13" ht="15" customHeight="1">
      <c r="A975" s="63" t="s">
        <v>14</v>
      </c>
      <c r="B975" s="823" t="s">
        <v>596</v>
      </c>
      <c r="C975" s="824"/>
      <c r="D975" s="816" t="s">
        <v>597</v>
      </c>
      <c r="E975" s="817"/>
      <c r="F975" s="818"/>
      <c r="G975" s="732"/>
      <c r="H975" s="733"/>
      <c r="I975" s="734"/>
    </row>
    <row r="976" spans="1:13" ht="15" customHeight="1">
      <c r="A976" s="63" t="s">
        <v>15</v>
      </c>
      <c r="B976" s="823" t="s">
        <v>598</v>
      </c>
      <c r="C976" s="824"/>
      <c r="D976" s="816" t="s">
        <v>599</v>
      </c>
      <c r="E976" s="817"/>
      <c r="F976" s="818"/>
      <c r="G976" s="732"/>
      <c r="H976" s="733"/>
      <c r="I976" s="734"/>
    </row>
    <row r="977" spans="1:13" ht="19.5" customHeight="1">
      <c r="A977" s="63" t="s">
        <v>17</v>
      </c>
      <c r="B977" s="823" t="s">
        <v>600</v>
      </c>
      <c r="C977" s="824"/>
      <c r="D977" s="816" t="s">
        <v>601</v>
      </c>
      <c r="E977" s="817"/>
      <c r="F977" s="818"/>
      <c r="G977" s="732"/>
      <c r="H977" s="733"/>
      <c r="I977" s="734"/>
    </row>
    <row r="978" spans="1:13" ht="27" customHeight="1">
      <c r="A978" s="63" t="s">
        <v>18</v>
      </c>
      <c r="B978" s="823" t="s">
        <v>602</v>
      </c>
      <c r="C978" s="824"/>
      <c r="D978" s="816" t="s">
        <v>603</v>
      </c>
      <c r="E978" s="817"/>
      <c r="F978" s="818"/>
      <c r="G978" s="732"/>
      <c r="H978" s="733"/>
      <c r="I978" s="734"/>
    </row>
    <row r="979" spans="1:13" ht="15" customHeight="1">
      <c r="A979" s="63" t="s">
        <v>19</v>
      </c>
      <c r="B979" s="823" t="s">
        <v>604</v>
      </c>
      <c r="C979" s="824"/>
      <c r="D979" s="816" t="s">
        <v>605</v>
      </c>
      <c r="E979" s="817"/>
      <c r="F979" s="818"/>
      <c r="G979" s="732"/>
      <c r="H979" s="733"/>
      <c r="I979" s="734"/>
    </row>
    <row r="980" spans="1:13" ht="19.5" customHeight="1">
      <c r="A980" s="332" t="s">
        <v>20</v>
      </c>
      <c r="B980" s="823" t="s">
        <v>181</v>
      </c>
      <c r="C980" s="824"/>
      <c r="D980" s="816" t="s">
        <v>606</v>
      </c>
      <c r="E980" s="817"/>
      <c r="F980" s="818"/>
      <c r="G980" s="732"/>
      <c r="H980" s="733"/>
      <c r="I980" s="734"/>
    </row>
    <row r="981" spans="1:13" ht="18" customHeight="1">
      <c r="A981" s="1053" t="s">
        <v>22</v>
      </c>
      <c r="B981" s="1065" t="s">
        <v>607</v>
      </c>
      <c r="C981" s="1066"/>
      <c r="D981" s="1071" t="s">
        <v>608</v>
      </c>
      <c r="E981" s="1072"/>
      <c r="F981" s="1073"/>
      <c r="G981" s="1034"/>
      <c r="H981" s="1035"/>
      <c r="I981" s="1036"/>
    </row>
    <row r="982" spans="1:13" ht="16.5" customHeight="1">
      <c r="A982" s="1054"/>
      <c r="B982" s="1067"/>
      <c r="C982" s="1068"/>
      <c r="D982" s="1059" t="s">
        <v>609</v>
      </c>
      <c r="E982" s="1060"/>
      <c r="F982" s="1061"/>
      <c r="G982" s="1037"/>
      <c r="H982" s="1038"/>
      <c r="I982" s="1039"/>
    </row>
    <row r="983" spans="1:13" ht="29.25" customHeight="1">
      <c r="A983" s="1055"/>
      <c r="B983" s="1069"/>
      <c r="C983" s="1070"/>
      <c r="D983" s="1062" t="s">
        <v>610</v>
      </c>
      <c r="E983" s="1063"/>
      <c r="F983" s="1064"/>
      <c r="G983" s="1040"/>
      <c r="H983" s="1041"/>
      <c r="I983" s="1042"/>
    </row>
    <row r="984" spans="1:13" ht="42.75" customHeight="1">
      <c r="A984" s="333" t="s">
        <v>23</v>
      </c>
      <c r="B984" s="823" t="s">
        <v>611</v>
      </c>
      <c r="C984" s="824"/>
      <c r="D984" s="816" t="s">
        <v>612</v>
      </c>
      <c r="E984" s="817"/>
      <c r="F984" s="818"/>
      <c r="G984" s="732"/>
      <c r="H984" s="733"/>
      <c r="I984" s="734"/>
    </row>
    <row r="985" spans="1:13" ht="29.25" customHeight="1">
      <c r="A985" s="63" t="s">
        <v>26</v>
      </c>
      <c r="B985" s="823" t="s">
        <v>613</v>
      </c>
      <c r="C985" s="824"/>
      <c r="D985" s="816" t="s">
        <v>614</v>
      </c>
      <c r="E985" s="817"/>
      <c r="F985" s="818"/>
      <c r="G985" s="732"/>
      <c r="H985" s="733"/>
      <c r="I985" s="734"/>
    </row>
    <row r="986" spans="1:13" ht="15" customHeight="1">
      <c r="A986" s="63" t="s">
        <v>27</v>
      </c>
      <c r="B986" s="823" t="s">
        <v>615</v>
      </c>
      <c r="C986" s="824"/>
      <c r="D986" s="816" t="s">
        <v>616</v>
      </c>
      <c r="E986" s="817"/>
      <c r="F986" s="818"/>
      <c r="G986" s="732"/>
      <c r="H986" s="733"/>
      <c r="I986" s="734"/>
    </row>
    <row r="987" spans="1:13" ht="15" customHeight="1">
      <c r="A987" s="63" t="s">
        <v>30</v>
      </c>
      <c r="B987" s="823" t="s">
        <v>617</v>
      </c>
      <c r="C987" s="824"/>
      <c r="D987" s="816" t="s">
        <v>618</v>
      </c>
      <c r="E987" s="817"/>
      <c r="F987" s="818"/>
      <c r="G987" s="732"/>
      <c r="H987" s="733"/>
      <c r="I987" s="734"/>
    </row>
    <row r="988" spans="1:13" ht="28.5" customHeight="1">
      <c r="A988" s="63" t="s">
        <v>31</v>
      </c>
      <c r="B988" s="823" t="s">
        <v>619</v>
      </c>
      <c r="C988" s="824"/>
      <c r="D988" s="816" t="s">
        <v>96</v>
      </c>
      <c r="E988" s="817"/>
      <c r="F988" s="818"/>
      <c r="G988" s="732"/>
      <c r="H988" s="733"/>
      <c r="I988" s="734"/>
    </row>
    <row r="989" spans="1:13" ht="19.5" customHeight="1">
      <c r="A989" s="63" t="s">
        <v>33</v>
      </c>
      <c r="B989" s="823" t="s">
        <v>620</v>
      </c>
      <c r="C989" s="824"/>
      <c r="D989" s="816" t="s">
        <v>621</v>
      </c>
      <c r="E989" s="817"/>
      <c r="F989" s="818"/>
      <c r="G989" s="732"/>
      <c r="H989" s="733"/>
      <c r="I989" s="734"/>
    </row>
    <row r="990" spans="1:13" ht="34.5" customHeight="1">
      <c r="A990" s="63" t="s">
        <v>34</v>
      </c>
      <c r="B990" s="823" t="s">
        <v>622</v>
      </c>
      <c r="C990" s="824"/>
      <c r="D990" s="816" t="s">
        <v>623</v>
      </c>
      <c r="E990" s="817"/>
      <c r="F990" s="818"/>
      <c r="G990" s="732"/>
      <c r="H990" s="733"/>
      <c r="I990" s="734"/>
    </row>
    <row r="991" spans="1:13" ht="19.5" customHeight="1">
      <c r="A991" s="63" t="s">
        <v>35</v>
      </c>
      <c r="B991" s="823" t="s">
        <v>208</v>
      </c>
      <c r="C991" s="824"/>
      <c r="D991" s="816" t="s">
        <v>624</v>
      </c>
      <c r="E991" s="817"/>
      <c r="F991" s="818"/>
      <c r="G991" s="732"/>
      <c r="H991" s="733"/>
      <c r="I991" s="734"/>
    </row>
    <row r="992" spans="1:13" s="417" customFormat="1" ht="35.25" customHeight="1">
      <c r="A992" s="1134" t="s">
        <v>1476</v>
      </c>
      <c r="B992" s="1135"/>
      <c r="C992" s="1135"/>
      <c r="D992" s="1135"/>
      <c r="E992" s="1135"/>
      <c r="F992" s="1135"/>
      <c r="G992" s="1135"/>
      <c r="H992" s="1135"/>
      <c r="I992" s="1135"/>
      <c r="J992" s="445"/>
      <c r="K992" s="445"/>
      <c r="L992" s="445"/>
      <c r="M992" s="445"/>
    </row>
    <row r="993" spans="1:26" s="23" customFormat="1" ht="12">
      <c r="A993" s="334"/>
      <c r="B993" s="335"/>
      <c r="C993" s="335"/>
      <c r="D993" s="335"/>
      <c r="E993" s="335"/>
      <c r="F993" s="335"/>
      <c r="G993" s="1074"/>
      <c r="H993" s="1074"/>
      <c r="I993" s="1074"/>
      <c r="J993" s="335"/>
      <c r="K993" s="477"/>
      <c r="L993" s="478"/>
      <c r="M993" s="478"/>
    </row>
    <row r="994" spans="1:26" s="21" customFormat="1" ht="12">
      <c r="A994" s="993" t="s">
        <v>1345</v>
      </c>
      <c r="B994" s="993"/>
      <c r="C994" s="993"/>
      <c r="D994" s="993"/>
      <c r="E994" s="993"/>
      <c r="F994" s="993"/>
      <c r="G994" s="993"/>
      <c r="H994" s="993"/>
      <c r="I994" s="993"/>
      <c r="J994" s="993"/>
      <c r="K994" s="993"/>
      <c r="L994" s="993"/>
      <c r="M994" s="993"/>
    </row>
    <row r="995" spans="1:26" s="23" customFormat="1" ht="12">
      <c r="A995" s="334"/>
      <c r="B995" s="335"/>
      <c r="C995" s="335"/>
      <c r="D995" s="335"/>
      <c r="E995" s="335"/>
      <c r="F995" s="335"/>
      <c r="G995" s="1074" t="s">
        <v>920</v>
      </c>
      <c r="H995" s="1074"/>
      <c r="I995" s="1074"/>
      <c r="J995" s="335"/>
      <c r="K995" s="477"/>
      <c r="L995" s="478"/>
      <c r="M995" s="478"/>
    </row>
    <row r="996" spans="1:26" s="13" customFormat="1" ht="60">
      <c r="A996" s="336" t="s">
        <v>0</v>
      </c>
      <c r="B996" s="136" t="s">
        <v>1</v>
      </c>
      <c r="C996" s="136" t="s">
        <v>826</v>
      </c>
      <c r="D996" s="135" t="s">
        <v>841</v>
      </c>
      <c r="E996" s="136" t="s">
        <v>842</v>
      </c>
      <c r="F996" s="136" t="s">
        <v>5</v>
      </c>
      <c r="G996" s="487" t="s">
        <v>6</v>
      </c>
      <c r="H996" s="455" t="s">
        <v>7</v>
      </c>
      <c r="I996" s="455" t="s">
        <v>8</v>
      </c>
      <c r="J996" s="15"/>
      <c r="K996" s="15"/>
      <c r="L996" s="15"/>
      <c r="M996" s="15"/>
      <c r="N996" s="15"/>
      <c r="O996" s="15"/>
      <c r="P996" s="15"/>
      <c r="Q996" s="15"/>
      <c r="R996" s="15"/>
      <c r="S996" s="15"/>
      <c r="T996" s="15"/>
      <c r="U996" s="15"/>
      <c r="V996" s="15"/>
      <c r="W996" s="15"/>
      <c r="X996" s="15"/>
      <c r="Y996" s="15"/>
      <c r="Z996" s="15"/>
    </row>
    <row r="997" spans="1:26" s="13" customFormat="1" ht="12">
      <c r="A997" s="146">
        <v>1</v>
      </c>
      <c r="B997" s="218">
        <v>2</v>
      </c>
      <c r="C997" s="218">
        <v>3</v>
      </c>
      <c r="D997" s="137">
        <v>4</v>
      </c>
      <c r="E997" s="137">
        <v>5</v>
      </c>
      <c r="F997" s="137">
        <v>6</v>
      </c>
      <c r="G997" s="433">
        <v>7</v>
      </c>
      <c r="H997" s="138">
        <v>8</v>
      </c>
      <c r="I997" s="138">
        <v>9</v>
      </c>
      <c r="J997" s="15"/>
      <c r="K997" s="15"/>
      <c r="L997" s="15"/>
      <c r="M997" s="15"/>
      <c r="N997" s="15"/>
      <c r="O997" s="15"/>
      <c r="P997" s="15"/>
      <c r="Q997" s="15"/>
      <c r="R997" s="15"/>
      <c r="S997" s="15"/>
      <c r="T997" s="15"/>
      <c r="U997" s="15"/>
      <c r="V997" s="15"/>
      <c r="W997" s="15"/>
      <c r="X997" s="15"/>
      <c r="Y997" s="15"/>
      <c r="Z997" s="15"/>
    </row>
    <row r="998" spans="1:26" s="13" customFormat="1" ht="12">
      <c r="A998" s="337" t="s">
        <v>9</v>
      </c>
      <c r="B998" s="338" t="s">
        <v>871</v>
      </c>
      <c r="C998" s="338"/>
      <c r="D998" s="339">
        <v>20000</v>
      </c>
      <c r="E998" s="635"/>
      <c r="F998" s="636"/>
      <c r="G998" s="618"/>
      <c r="H998" s="576"/>
      <c r="I998" s="576"/>
      <c r="J998" s="15"/>
      <c r="K998" s="15"/>
      <c r="L998" s="15"/>
      <c r="M998" s="15"/>
      <c r="N998" s="15"/>
      <c r="O998" s="15"/>
      <c r="P998" s="15"/>
      <c r="Q998" s="15"/>
      <c r="R998" s="15"/>
      <c r="S998" s="15"/>
      <c r="T998" s="15"/>
      <c r="U998" s="15"/>
      <c r="V998" s="15"/>
      <c r="W998" s="15"/>
      <c r="X998" s="15"/>
      <c r="Y998" s="15"/>
      <c r="Z998" s="15"/>
    </row>
    <row r="999" spans="1:26" s="13" customFormat="1" ht="48">
      <c r="A999" s="146" t="s">
        <v>127</v>
      </c>
      <c r="B999" s="222" t="s">
        <v>848</v>
      </c>
      <c r="C999" s="222"/>
      <c r="D999" s="340"/>
      <c r="E999" s="636"/>
      <c r="F999" s="636"/>
      <c r="G999" s="618"/>
      <c r="H999" s="576"/>
      <c r="I999" s="576"/>
      <c r="J999" s="15"/>
      <c r="K999" s="15"/>
      <c r="L999" s="15"/>
      <c r="M999" s="15"/>
      <c r="N999" s="15"/>
      <c r="O999" s="15"/>
      <c r="P999" s="15"/>
      <c r="Q999" s="15"/>
      <c r="R999" s="15"/>
      <c r="S999" s="15"/>
      <c r="T999" s="15"/>
      <c r="U999" s="15"/>
      <c r="V999" s="15"/>
      <c r="W999" s="15"/>
      <c r="X999" s="15"/>
      <c r="Y999" s="15"/>
      <c r="Z999" s="15"/>
    </row>
    <row r="1000" spans="1:26" s="23" customFormat="1" ht="12">
      <c r="A1000" s="1156" t="s">
        <v>1540</v>
      </c>
      <c r="B1000" s="1157"/>
      <c r="C1000" s="1157"/>
      <c r="D1000" s="1157"/>
      <c r="E1000" s="1157"/>
      <c r="F1000" s="1157"/>
      <c r="G1000" s="1158"/>
      <c r="H1000" s="633"/>
      <c r="I1000" s="634"/>
    </row>
    <row r="1001" spans="1:26" s="12" customFormat="1" ht="16.5" customHeight="1">
      <c r="A1001" s="731" t="s">
        <v>91</v>
      </c>
      <c r="B1001" s="731"/>
      <c r="C1001" s="731"/>
      <c r="D1001" s="731"/>
      <c r="E1001" s="731"/>
      <c r="F1001" s="731"/>
      <c r="G1001" s="731"/>
      <c r="H1001" s="731"/>
      <c r="I1001" s="731"/>
      <c r="J1001" s="11"/>
    </row>
    <row r="1002" spans="1:26" s="12" customFormat="1" ht="16.5" customHeight="1">
      <c r="A1002" s="697" t="s">
        <v>1422</v>
      </c>
      <c r="B1002" s="697"/>
      <c r="C1002" s="697"/>
      <c r="D1002" s="697"/>
      <c r="E1002" s="697"/>
      <c r="F1002" s="697"/>
      <c r="G1002" s="697"/>
      <c r="H1002" s="697"/>
      <c r="I1002" s="697"/>
      <c r="J1002" s="11"/>
    </row>
    <row r="1003" spans="1:26" s="12" customFormat="1" ht="16.5" customHeight="1">
      <c r="A1003" s="697" t="s">
        <v>92</v>
      </c>
      <c r="B1003" s="697"/>
      <c r="C1003" s="697"/>
      <c r="D1003" s="697"/>
      <c r="E1003" s="697"/>
      <c r="F1003" s="697"/>
      <c r="G1003" s="697"/>
      <c r="H1003" s="697"/>
      <c r="I1003" s="697"/>
      <c r="J1003" s="8"/>
      <c r="K1003" s="8"/>
      <c r="L1003" s="8"/>
    </row>
    <row r="1004" spans="1:26" s="12" customFormat="1" ht="29.25" customHeight="1">
      <c r="A1004" s="697" t="s">
        <v>1430</v>
      </c>
      <c r="B1004" s="697"/>
      <c r="C1004" s="697"/>
      <c r="D1004" s="697"/>
      <c r="E1004" s="697"/>
      <c r="F1004" s="697"/>
      <c r="G1004" s="697"/>
      <c r="H1004" s="697"/>
      <c r="I1004" s="697"/>
      <c r="J1004" s="462"/>
      <c r="K1004" s="462"/>
      <c r="L1004" s="462"/>
    </row>
    <row r="1005" spans="1:26" s="12" customFormat="1" ht="16.5" customHeight="1">
      <c r="A1005" s="697" t="s">
        <v>979</v>
      </c>
      <c r="B1005" s="697"/>
      <c r="C1005" s="697"/>
      <c r="D1005" s="697"/>
      <c r="E1005" s="697"/>
      <c r="F1005" s="697"/>
      <c r="G1005" s="697"/>
      <c r="H1005" s="697"/>
      <c r="I1005" s="697"/>
      <c r="J1005" s="462"/>
      <c r="K1005" s="462"/>
      <c r="L1005" s="462"/>
    </row>
    <row r="1006" spans="1:26" s="12" customFormat="1" ht="15.75" customHeight="1">
      <c r="A1006" s="697" t="s">
        <v>1423</v>
      </c>
      <c r="B1006" s="697"/>
      <c r="C1006" s="697"/>
      <c r="D1006" s="697"/>
      <c r="E1006" s="697"/>
      <c r="F1006" s="697"/>
      <c r="G1006" s="697"/>
      <c r="H1006" s="697"/>
      <c r="I1006" s="697"/>
      <c r="J1006" s="8"/>
      <c r="K1006" s="8"/>
      <c r="L1006" s="8"/>
    </row>
    <row r="1007" spans="1:26" s="12" customFormat="1" ht="15.75" customHeight="1">
      <c r="A1007" s="697" t="s">
        <v>1431</v>
      </c>
      <c r="B1007" s="697"/>
      <c r="C1007" s="697"/>
      <c r="D1007" s="697"/>
      <c r="E1007" s="697"/>
      <c r="F1007" s="697"/>
      <c r="G1007" s="697"/>
      <c r="H1007" s="697"/>
      <c r="I1007" s="697"/>
      <c r="J1007" s="8"/>
      <c r="K1007" s="739"/>
      <c r="L1007" s="740"/>
      <c r="M1007" s="740"/>
    </row>
    <row r="1008" spans="1:26" s="23" customFormat="1" ht="12">
      <c r="A1008" s="341"/>
      <c r="B1008" s="342"/>
      <c r="C1008" s="342"/>
      <c r="D1008" s="342"/>
      <c r="E1008" s="134"/>
      <c r="F1008" s="134"/>
      <c r="G1008" s="134"/>
      <c r="H1008" s="134"/>
      <c r="I1008" s="134"/>
      <c r="J1008" s="134"/>
      <c r="K1008" s="134"/>
      <c r="L1008" s="134"/>
      <c r="M1008" s="134"/>
    </row>
    <row r="1009" spans="1:9" ht="15.75" customHeight="1">
      <c r="A1009" s="1043" t="s">
        <v>1688</v>
      </c>
      <c r="B1009" s="1043"/>
      <c r="C1009" s="1043"/>
      <c r="D1009" s="1043"/>
      <c r="E1009" s="1043"/>
      <c r="F1009" s="1043"/>
      <c r="G1009" s="1043"/>
      <c r="H1009" s="1043"/>
      <c r="I1009" s="1043"/>
    </row>
    <row r="1010" spans="1:9" ht="81" customHeight="1">
      <c r="A1010" s="259" t="s">
        <v>93</v>
      </c>
      <c r="B1010" s="802" t="s">
        <v>94</v>
      </c>
      <c r="C1010" s="804"/>
      <c r="D1010" s="802" t="s">
        <v>95</v>
      </c>
      <c r="E1010" s="803"/>
      <c r="F1010" s="804"/>
      <c r="G1010" s="802" t="s">
        <v>1630</v>
      </c>
      <c r="H1010" s="803"/>
      <c r="I1010" s="804"/>
    </row>
    <row r="1011" spans="1:9" ht="15" customHeight="1">
      <c r="A1011" s="63" t="s">
        <v>9</v>
      </c>
      <c r="B1011" s="823" t="s">
        <v>1183</v>
      </c>
      <c r="C1011" s="824"/>
      <c r="D1011" s="708" t="s">
        <v>921</v>
      </c>
      <c r="E1011" s="988"/>
      <c r="F1011" s="709"/>
      <c r="G1011" s="732"/>
      <c r="H1011" s="733"/>
      <c r="I1011" s="734"/>
    </row>
    <row r="1012" spans="1:9" ht="15" customHeight="1">
      <c r="A1012" s="63" t="s">
        <v>10</v>
      </c>
      <c r="B1012" s="823" t="s">
        <v>817</v>
      </c>
      <c r="C1012" s="824"/>
      <c r="D1012" s="835" t="s">
        <v>881</v>
      </c>
      <c r="E1012" s="836"/>
      <c r="F1012" s="837"/>
      <c r="G1012" s="732"/>
      <c r="H1012" s="733"/>
      <c r="I1012" s="734"/>
    </row>
    <row r="1013" spans="1:9" ht="15" customHeight="1">
      <c r="A1013" s="63" t="s">
        <v>11</v>
      </c>
      <c r="B1013" s="823" t="s">
        <v>393</v>
      </c>
      <c r="C1013" s="824"/>
      <c r="D1013" s="825" t="s">
        <v>922</v>
      </c>
      <c r="E1013" s="826"/>
      <c r="F1013" s="827"/>
      <c r="G1013" s="732"/>
      <c r="H1013" s="733"/>
      <c r="I1013" s="734"/>
    </row>
    <row r="1014" spans="1:9" ht="17.25" customHeight="1">
      <c r="A1014" s="63" t="s">
        <v>12</v>
      </c>
      <c r="B1014" s="823" t="s">
        <v>594</v>
      </c>
      <c r="C1014" s="824"/>
      <c r="D1014" s="825" t="s">
        <v>1692</v>
      </c>
      <c r="E1014" s="826"/>
      <c r="F1014" s="827"/>
      <c r="G1014" s="732"/>
      <c r="H1014" s="733"/>
      <c r="I1014" s="734"/>
    </row>
    <row r="1015" spans="1:9" ht="19.5" customHeight="1">
      <c r="A1015" s="63" t="s">
        <v>13</v>
      </c>
      <c r="B1015" s="823" t="s">
        <v>923</v>
      </c>
      <c r="C1015" s="824"/>
      <c r="D1015" s="825" t="s">
        <v>924</v>
      </c>
      <c r="E1015" s="826"/>
      <c r="F1015" s="827"/>
      <c r="G1015" s="732"/>
      <c r="H1015" s="733"/>
      <c r="I1015" s="734"/>
    </row>
    <row r="1016" spans="1:9" ht="15" customHeight="1">
      <c r="A1016" s="63" t="s">
        <v>14</v>
      </c>
      <c r="B1016" s="823" t="s">
        <v>1184</v>
      </c>
      <c r="C1016" s="824"/>
      <c r="D1016" s="825" t="s">
        <v>925</v>
      </c>
      <c r="E1016" s="826"/>
      <c r="F1016" s="827"/>
      <c r="G1016" s="732"/>
      <c r="H1016" s="733"/>
      <c r="I1016" s="734"/>
    </row>
    <row r="1017" spans="1:9" ht="15" customHeight="1">
      <c r="A1017" s="63" t="s">
        <v>15</v>
      </c>
      <c r="B1017" s="823" t="s">
        <v>926</v>
      </c>
      <c r="C1017" s="824"/>
      <c r="D1017" s="825" t="s">
        <v>927</v>
      </c>
      <c r="E1017" s="826"/>
      <c r="F1017" s="827"/>
      <c r="G1017" s="732"/>
      <c r="H1017" s="733"/>
      <c r="I1017" s="734"/>
    </row>
    <row r="1018" spans="1:9" ht="19.5" customHeight="1">
      <c r="A1018" s="63" t="s">
        <v>17</v>
      </c>
      <c r="B1018" s="823" t="s">
        <v>928</v>
      </c>
      <c r="C1018" s="824"/>
      <c r="D1018" s="825" t="s">
        <v>929</v>
      </c>
      <c r="E1018" s="826"/>
      <c r="F1018" s="827"/>
      <c r="G1018" s="732"/>
      <c r="H1018" s="733"/>
      <c r="I1018" s="734"/>
    </row>
    <row r="1019" spans="1:9" ht="18" customHeight="1">
      <c r="A1019" s="63" t="s">
        <v>18</v>
      </c>
      <c r="B1019" s="823" t="s">
        <v>882</v>
      </c>
      <c r="C1019" s="824"/>
      <c r="D1019" s="825" t="s">
        <v>96</v>
      </c>
      <c r="E1019" s="826"/>
      <c r="F1019" s="827"/>
      <c r="G1019" s="732"/>
      <c r="H1019" s="733"/>
      <c r="I1019" s="734"/>
    </row>
    <row r="1020" spans="1:9" ht="15" customHeight="1">
      <c r="A1020" s="63" t="s">
        <v>19</v>
      </c>
      <c r="B1020" s="823" t="s">
        <v>930</v>
      </c>
      <c r="C1020" s="824"/>
      <c r="D1020" s="838" t="s">
        <v>96</v>
      </c>
      <c r="E1020" s="839"/>
      <c r="F1020" s="840"/>
      <c r="G1020" s="732"/>
      <c r="H1020" s="733"/>
      <c r="I1020" s="734"/>
    </row>
    <row r="1021" spans="1:9" ht="19.5" customHeight="1">
      <c r="A1021" s="332" t="s">
        <v>20</v>
      </c>
      <c r="B1021" s="823" t="s">
        <v>931</v>
      </c>
      <c r="C1021" s="824"/>
      <c r="D1021" s="816" t="s">
        <v>96</v>
      </c>
      <c r="E1021" s="817"/>
      <c r="F1021" s="818"/>
      <c r="G1021" s="732"/>
      <c r="H1021" s="733"/>
      <c r="I1021" s="734"/>
    </row>
    <row r="1022" spans="1:9" ht="28.5" customHeight="1">
      <c r="A1022" s="63" t="s">
        <v>22</v>
      </c>
      <c r="B1022" s="841" t="s">
        <v>932</v>
      </c>
      <c r="C1022" s="842"/>
      <c r="D1022" s="816" t="s">
        <v>1693</v>
      </c>
      <c r="E1022" s="817"/>
      <c r="F1022" s="818"/>
      <c r="G1022" s="867"/>
      <c r="H1022" s="868"/>
      <c r="I1022" s="869"/>
    </row>
    <row r="1023" spans="1:9" ht="27.75" customHeight="1">
      <c r="A1023" s="333" t="s">
        <v>23</v>
      </c>
      <c r="B1023" s="823" t="s">
        <v>569</v>
      </c>
      <c r="C1023" s="824"/>
      <c r="D1023" s="816" t="s">
        <v>1694</v>
      </c>
      <c r="E1023" s="817"/>
      <c r="F1023" s="818"/>
      <c r="G1023" s="1049"/>
      <c r="H1023" s="1050"/>
      <c r="I1023" s="1051"/>
    </row>
    <row r="1024" spans="1:9" ht="15" customHeight="1">
      <c r="A1024" s="63" t="s">
        <v>26</v>
      </c>
      <c r="B1024" s="823" t="s">
        <v>933</v>
      </c>
      <c r="C1024" s="824"/>
      <c r="D1024" s="816" t="s">
        <v>934</v>
      </c>
      <c r="E1024" s="817"/>
      <c r="F1024" s="818"/>
      <c r="G1024" s="732"/>
      <c r="H1024" s="733"/>
      <c r="I1024" s="734"/>
    </row>
    <row r="1025" spans="1:13" ht="21" customHeight="1">
      <c r="A1025" s="63" t="s">
        <v>27</v>
      </c>
      <c r="B1025" s="823" t="s">
        <v>935</v>
      </c>
      <c r="C1025" s="824"/>
      <c r="D1025" s="816" t="s">
        <v>96</v>
      </c>
      <c r="E1025" s="817"/>
      <c r="F1025" s="818"/>
      <c r="G1025" s="732"/>
      <c r="H1025" s="733"/>
      <c r="I1025" s="734"/>
    </row>
    <row r="1026" spans="1:13" ht="34.5" customHeight="1">
      <c r="A1026" s="63" t="s">
        <v>30</v>
      </c>
      <c r="B1026" s="823" t="s">
        <v>1185</v>
      </c>
      <c r="C1026" s="824"/>
      <c r="D1026" s="816" t="s">
        <v>1186</v>
      </c>
      <c r="E1026" s="817"/>
      <c r="F1026" s="818"/>
      <c r="G1026" s="732"/>
      <c r="H1026" s="733"/>
      <c r="I1026" s="734"/>
    </row>
    <row r="1027" spans="1:13" s="21" customFormat="1" ht="21.75" customHeight="1">
      <c r="A1027" s="992" t="s">
        <v>1471</v>
      </c>
      <c r="B1027" s="992"/>
      <c r="C1027" s="992"/>
      <c r="D1027" s="992"/>
      <c r="E1027" s="992"/>
      <c r="F1027" s="992"/>
      <c r="G1027" s="992"/>
      <c r="H1027" s="992"/>
      <c r="I1027" s="992"/>
      <c r="J1027" s="479"/>
      <c r="K1027" s="479"/>
      <c r="L1027" s="479"/>
      <c r="M1027" s="479"/>
    </row>
    <row r="1028" spans="1:13" s="21" customFormat="1" ht="12">
      <c r="A1028" s="343"/>
      <c r="B1028" s="343"/>
      <c r="C1028" s="343"/>
      <c r="D1028" s="343"/>
      <c r="E1028" s="343"/>
      <c r="F1028" s="343"/>
      <c r="G1028" s="343"/>
      <c r="H1028" s="343"/>
      <c r="I1028" s="343"/>
      <c r="J1028" s="343"/>
      <c r="K1028" s="343"/>
      <c r="L1028" s="343"/>
      <c r="M1028" s="427"/>
    </row>
    <row r="1029" spans="1:13" s="21" customFormat="1" ht="12">
      <c r="A1029" s="993" t="s">
        <v>1446</v>
      </c>
      <c r="B1029" s="993"/>
      <c r="C1029" s="993"/>
      <c r="D1029" s="993"/>
      <c r="E1029" s="993"/>
      <c r="F1029" s="993"/>
      <c r="G1029" s="993"/>
      <c r="H1029" s="993"/>
      <c r="I1029" s="993"/>
      <c r="J1029" s="441"/>
      <c r="K1029" s="441"/>
      <c r="L1029" s="441"/>
      <c r="M1029" s="441"/>
    </row>
    <row r="1030" spans="1:13" s="24" customFormat="1" ht="60">
      <c r="A1030" s="344" t="s">
        <v>0</v>
      </c>
      <c r="B1030" s="345" t="s">
        <v>1</v>
      </c>
      <c r="C1030" s="345" t="s">
        <v>826</v>
      </c>
      <c r="D1030" s="345" t="s">
        <v>841</v>
      </c>
      <c r="E1030" s="345" t="s">
        <v>842</v>
      </c>
      <c r="F1030" s="345" t="s">
        <v>5</v>
      </c>
      <c r="G1030" s="437" t="s">
        <v>6</v>
      </c>
      <c r="H1030" s="459" t="s">
        <v>7</v>
      </c>
      <c r="I1030" s="459" t="s">
        <v>8</v>
      </c>
    </row>
    <row r="1031" spans="1:13" s="24" customFormat="1" ht="12">
      <c r="A1031" s="346">
        <v>1</v>
      </c>
      <c r="B1031" s="347">
        <v>2</v>
      </c>
      <c r="C1031" s="347">
        <v>3</v>
      </c>
      <c r="D1031" s="348">
        <v>4</v>
      </c>
      <c r="E1031" s="349">
        <v>5</v>
      </c>
      <c r="F1031" s="350">
        <v>6</v>
      </c>
      <c r="G1031" s="438">
        <v>7</v>
      </c>
      <c r="H1031" s="460">
        <v>8</v>
      </c>
      <c r="I1031" s="460">
        <v>9</v>
      </c>
    </row>
    <row r="1032" spans="1:13" s="27" customFormat="1" ht="102" customHeight="1">
      <c r="A1032" s="351" t="s">
        <v>9</v>
      </c>
      <c r="B1032" s="352" t="s">
        <v>875</v>
      </c>
      <c r="C1032" s="353" t="s">
        <v>876</v>
      </c>
      <c r="D1032" s="354">
        <v>1000</v>
      </c>
      <c r="E1032" s="625"/>
      <c r="F1032" s="626"/>
      <c r="G1032" s="627"/>
      <c r="H1032" s="628"/>
      <c r="I1032" s="628"/>
    </row>
    <row r="1033" spans="1:13" s="24" customFormat="1" ht="36">
      <c r="A1033" s="346" t="s">
        <v>127</v>
      </c>
      <c r="B1033" s="355" t="s">
        <v>938</v>
      </c>
      <c r="C1033" s="355"/>
      <c r="D1033" s="356"/>
      <c r="E1033" s="629"/>
      <c r="F1033" s="630"/>
      <c r="G1033" s="631"/>
      <c r="H1033" s="632"/>
      <c r="I1033" s="632"/>
    </row>
    <row r="1034" spans="1:13" s="24" customFormat="1" ht="12">
      <c r="A1034" s="1154" t="s">
        <v>1539</v>
      </c>
      <c r="B1034" s="1155"/>
      <c r="C1034" s="1155"/>
      <c r="D1034" s="1155"/>
      <c r="E1034" s="1155"/>
      <c r="F1034" s="1155"/>
      <c r="G1034" s="1149"/>
      <c r="H1034" s="623"/>
      <c r="I1034" s="624"/>
    </row>
    <row r="1035" spans="1:13" s="12" customFormat="1" ht="16.5" customHeight="1">
      <c r="A1035" s="698" t="s">
        <v>91</v>
      </c>
      <c r="B1035" s="698"/>
      <c r="C1035" s="698"/>
      <c r="D1035" s="698"/>
      <c r="E1035" s="698"/>
      <c r="F1035" s="698"/>
      <c r="G1035" s="698"/>
      <c r="H1035" s="698"/>
      <c r="I1035" s="698"/>
      <c r="J1035" s="11"/>
    </row>
    <row r="1036" spans="1:13" s="12" customFormat="1" ht="16.5" customHeight="1">
      <c r="A1036" s="697" t="s">
        <v>1422</v>
      </c>
      <c r="B1036" s="697"/>
      <c r="C1036" s="697"/>
      <c r="D1036" s="697"/>
      <c r="E1036" s="697"/>
      <c r="F1036" s="697"/>
      <c r="G1036" s="697"/>
      <c r="H1036" s="697"/>
      <c r="I1036" s="697"/>
      <c r="J1036" s="11"/>
    </row>
    <row r="1037" spans="1:13" s="12" customFormat="1" ht="16.5" customHeight="1">
      <c r="A1037" s="697" t="s">
        <v>92</v>
      </c>
      <c r="B1037" s="697"/>
      <c r="C1037" s="697"/>
      <c r="D1037" s="697"/>
      <c r="E1037" s="697"/>
      <c r="F1037" s="697"/>
      <c r="G1037" s="697"/>
      <c r="H1037" s="697"/>
      <c r="I1037" s="697"/>
      <c r="J1037" s="8"/>
      <c r="K1037" s="8"/>
      <c r="L1037" s="8"/>
    </row>
    <row r="1038" spans="1:13" s="12" customFormat="1" ht="29.25" customHeight="1">
      <c r="A1038" s="697" t="s">
        <v>1430</v>
      </c>
      <c r="B1038" s="697"/>
      <c r="C1038" s="697"/>
      <c r="D1038" s="697"/>
      <c r="E1038" s="697"/>
      <c r="F1038" s="697"/>
      <c r="G1038" s="697"/>
      <c r="H1038" s="697"/>
      <c r="I1038" s="697"/>
      <c r="J1038" s="462"/>
      <c r="K1038" s="462"/>
      <c r="L1038" s="462"/>
    </row>
    <row r="1039" spans="1:13" s="12" customFormat="1" ht="16.5" customHeight="1">
      <c r="A1039" s="697" t="s">
        <v>979</v>
      </c>
      <c r="B1039" s="697"/>
      <c r="C1039" s="697"/>
      <c r="D1039" s="697"/>
      <c r="E1039" s="697"/>
      <c r="F1039" s="697"/>
      <c r="G1039" s="697"/>
      <c r="H1039" s="697"/>
      <c r="I1039" s="697"/>
      <c r="J1039" s="462"/>
      <c r="K1039" s="462"/>
      <c r="L1039" s="462"/>
    </row>
    <row r="1040" spans="1:13" s="12" customFormat="1" ht="15.75" customHeight="1">
      <c r="A1040" s="697" t="s">
        <v>1501</v>
      </c>
      <c r="B1040" s="697"/>
      <c r="C1040" s="697"/>
      <c r="D1040" s="697"/>
      <c r="E1040" s="697"/>
      <c r="F1040" s="697"/>
      <c r="G1040" s="697"/>
      <c r="H1040" s="697"/>
      <c r="I1040" s="697"/>
      <c r="J1040" s="8"/>
      <c r="K1040" s="8"/>
      <c r="L1040" s="8"/>
    </row>
    <row r="1041" spans="1:30" s="13" customFormat="1" ht="12">
      <c r="A1041" s="357"/>
      <c r="B1041" s="358"/>
      <c r="C1041" s="358"/>
      <c r="D1041" s="358"/>
      <c r="E1041" s="16"/>
      <c r="F1041" s="16"/>
      <c r="G1041" s="27"/>
      <c r="H1041" s="16"/>
      <c r="I1041" s="16"/>
      <c r="J1041" s="16"/>
      <c r="K1041" s="16"/>
      <c r="L1041" s="16"/>
      <c r="M1041" s="16"/>
      <c r="N1041" s="18"/>
      <c r="O1041" s="18"/>
      <c r="P1041" s="18"/>
      <c r="Q1041" s="18"/>
      <c r="R1041" s="18"/>
      <c r="S1041" s="18"/>
      <c r="T1041" s="18"/>
      <c r="U1041" s="18"/>
      <c r="V1041" s="18"/>
      <c r="W1041" s="18"/>
      <c r="X1041" s="18"/>
      <c r="Y1041" s="18"/>
      <c r="Z1041" s="18"/>
      <c r="AA1041" s="18"/>
      <c r="AB1041" s="18"/>
      <c r="AC1041" s="18"/>
      <c r="AD1041" s="18"/>
    </row>
    <row r="1042" spans="1:30" ht="15" customHeight="1">
      <c r="A1042" s="1043" t="s">
        <v>1689</v>
      </c>
      <c r="B1042" s="1043"/>
      <c r="C1042" s="1043"/>
      <c r="D1042" s="1043"/>
      <c r="E1042" s="1043"/>
      <c r="F1042" s="1043"/>
      <c r="G1042" s="1043"/>
      <c r="H1042" s="1043"/>
      <c r="I1042" s="1043"/>
    </row>
    <row r="1043" spans="1:30" ht="93.75" customHeight="1">
      <c r="A1043" s="259" t="s">
        <v>93</v>
      </c>
      <c r="B1043" s="802" t="s">
        <v>94</v>
      </c>
      <c r="C1043" s="804"/>
      <c r="D1043" s="802" t="s">
        <v>95</v>
      </c>
      <c r="E1043" s="803"/>
      <c r="F1043" s="804"/>
      <c r="G1043" s="802" t="s">
        <v>1630</v>
      </c>
      <c r="H1043" s="803"/>
      <c r="I1043" s="804"/>
    </row>
    <row r="1044" spans="1:30" s="12" customFormat="1" ht="15" customHeight="1">
      <c r="A1044" s="278">
        <v>1</v>
      </c>
      <c r="B1044" s="844" t="s">
        <v>874</v>
      </c>
      <c r="C1044" s="845"/>
      <c r="D1044" s="844" t="s">
        <v>1108</v>
      </c>
      <c r="E1044" s="846"/>
      <c r="F1044" s="845"/>
      <c r="G1044" s="847"/>
      <c r="H1044" s="829"/>
      <c r="I1044" s="848"/>
      <c r="J1044" s="11"/>
    </row>
    <row r="1045" spans="1:30" ht="15" customHeight="1">
      <c r="A1045" s="63" t="s">
        <v>10</v>
      </c>
      <c r="B1045" s="823" t="s">
        <v>817</v>
      </c>
      <c r="C1045" s="824"/>
      <c r="D1045" s="835" t="s">
        <v>877</v>
      </c>
      <c r="E1045" s="836"/>
      <c r="F1045" s="837"/>
      <c r="G1045" s="732"/>
      <c r="H1045" s="733"/>
      <c r="I1045" s="734"/>
    </row>
    <row r="1046" spans="1:30" ht="39.75" customHeight="1">
      <c r="A1046" s="63" t="s">
        <v>11</v>
      </c>
      <c r="B1046" s="823" t="s">
        <v>923</v>
      </c>
      <c r="C1046" s="824"/>
      <c r="D1046" s="825" t="s">
        <v>1189</v>
      </c>
      <c r="E1046" s="826"/>
      <c r="F1046" s="827"/>
      <c r="G1046" s="732"/>
      <c r="H1046" s="733"/>
      <c r="I1046" s="734"/>
    </row>
    <row r="1047" spans="1:30" ht="15" customHeight="1">
      <c r="A1047" s="63" t="s">
        <v>12</v>
      </c>
      <c r="B1047" s="823" t="s">
        <v>880</v>
      </c>
      <c r="C1047" s="824"/>
      <c r="D1047" s="825" t="s">
        <v>96</v>
      </c>
      <c r="E1047" s="826"/>
      <c r="F1047" s="827"/>
      <c r="G1047" s="732"/>
      <c r="H1047" s="733"/>
      <c r="I1047" s="734"/>
    </row>
    <row r="1048" spans="1:30" ht="42.75" customHeight="1">
      <c r="A1048" s="333" t="s">
        <v>13</v>
      </c>
      <c r="B1048" s="823" t="s">
        <v>1188</v>
      </c>
      <c r="C1048" s="824"/>
      <c r="D1048" s="831" t="s">
        <v>879</v>
      </c>
      <c r="E1048" s="832"/>
      <c r="F1048" s="833"/>
      <c r="G1048" s="732"/>
      <c r="H1048" s="733"/>
      <c r="I1048" s="734"/>
    </row>
    <row r="1049" spans="1:30" ht="29.25" customHeight="1">
      <c r="A1049" s="63" t="s">
        <v>14</v>
      </c>
      <c r="B1049" s="823" t="s">
        <v>872</v>
      </c>
      <c r="C1049" s="824"/>
      <c r="D1049" s="816" t="s">
        <v>878</v>
      </c>
      <c r="E1049" s="817"/>
      <c r="F1049" s="818"/>
      <c r="G1049" s="732"/>
      <c r="H1049" s="733"/>
      <c r="I1049" s="734"/>
    </row>
    <row r="1050" spans="1:30" ht="31.5" customHeight="1">
      <c r="A1050" s="63" t="s">
        <v>15</v>
      </c>
      <c r="B1050" s="823" t="s">
        <v>933</v>
      </c>
      <c r="C1050" s="824"/>
      <c r="D1050" s="816" t="s">
        <v>1190</v>
      </c>
      <c r="E1050" s="817"/>
      <c r="F1050" s="818"/>
      <c r="G1050" s="732"/>
      <c r="H1050" s="733"/>
      <c r="I1050" s="734"/>
    </row>
    <row r="1051" spans="1:30" ht="25.5" customHeight="1">
      <c r="A1051" s="63" t="s">
        <v>17</v>
      </c>
      <c r="B1051" s="823" t="s">
        <v>198</v>
      </c>
      <c r="C1051" s="824"/>
      <c r="D1051" s="816" t="s">
        <v>1187</v>
      </c>
      <c r="E1051" s="817"/>
      <c r="F1051" s="818"/>
      <c r="G1051" s="732"/>
      <c r="H1051" s="733"/>
      <c r="I1051" s="734"/>
    </row>
    <row r="1052" spans="1:30" s="30" customFormat="1" ht="15.75" customHeight="1">
      <c r="A1052" s="10"/>
      <c r="B1052" s="225"/>
      <c r="C1052" s="225"/>
      <c r="D1052" s="226"/>
      <c r="E1052" s="226"/>
      <c r="F1052" s="226"/>
      <c r="G1052" s="227"/>
      <c r="H1052" s="227"/>
      <c r="I1052" s="227"/>
      <c r="J1052" s="11"/>
    </row>
    <row r="1053" spans="1:30" ht="22.5" customHeight="1">
      <c r="A1053" s="834" t="s">
        <v>1477</v>
      </c>
      <c r="B1053" s="834"/>
      <c r="C1053" s="834"/>
      <c r="D1053" s="834"/>
      <c r="E1053" s="834"/>
      <c r="F1053" s="834"/>
      <c r="G1053" s="29"/>
      <c r="H1053" s="29"/>
      <c r="I1053" s="29"/>
    </row>
    <row r="1054" spans="1:30" ht="19.5" customHeight="1">
      <c r="A1054" s="849" t="s">
        <v>1399</v>
      </c>
      <c r="B1054" s="849"/>
      <c r="C1054" s="849"/>
      <c r="D1054" s="849"/>
      <c r="E1054" s="849"/>
      <c r="F1054" s="849"/>
      <c r="G1054" s="256"/>
      <c r="H1054" s="256"/>
      <c r="I1054" s="256"/>
    </row>
    <row r="1055" spans="1:30" ht="123" customHeight="1">
      <c r="A1055" s="55" t="s">
        <v>0</v>
      </c>
      <c r="B1055" s="56" t="s">
        <v>1</v>
      </c>
      <c r="C1055" s="56" t="s">
        <v>2</v>
      </c>
      <c r="D1055" s="56" t="s">
        <v>546</v>
      </c>
      <c r="E1055" s="56" t="s">
        <v>4</v>
      </c>
      <c r="F1055" s="56" t="s">
        <v>5</v>
      </c>
      <c r="G1055" s="56" t="s">
        <v>6</v>
      </c>
      <c r="H1055" s="56" t="s">
        <v>7</v>
      </c>
      <c r="I1055" s="56" t="s">
        <v>8</v>
      </c>
    </row>
    <row r="1056" spans="1:30" ht="32.25" customHeight="1">
      <c r="A1056" s="359"/>
      <c r="B1056" s="1020" t="s">
        <v>1447</v>
      </c>
      <c r="C1056" s="1021"/>
      <c r="D1056" s="1021"/>
      <c r="E1056" s="1021"/>
      <c r="F1056" s="1022"/>
      <c r="G1056" s="1020"/>
      <c r="H1056" s="1021"/>
      <c r="I1056" s="1022"/>
    </row>
    <row r="1057" spans="1:12" ht="102">
      <c r="A1057" s="57" t="s">
        <v>9</v>
      </c>
      <c r="B1057" s="120" t="s">
        <v>625</v>
      </c>
      <c r="C1057" s="68" t="s">
        <v>723</v>
      </c>
      <c r="D1057" s="70">
        <v>80000</v>
      </c>
      <c r="E1057" s="622"/>
      <c r="F1057" s="594"/>
      <c r="G1057" s="594"/>
      <c r="H1057" s="594"/>
      <c r="I1057" s="594"/>
    </row>
    <row r="1058" spans="1:12" ht="51">
      <c r="A1058" s="57" t="s">
        <v>127</v>
      </c>
      <c r="B1058" s="360" t="s">
        <v>547</v>
      </c>
      <c r="C1058" s="257"/>
      <c r="D1058" s="58"/>
      <c r="E1058" s="567"/>
      <c r="F1058" s="567"/>
      <c r="G1058" s="567"/>
      <c r="H1058" s="567"/>
      <c r="I1058" s="567"/>
    </row>
    <row r="1059" spans="1:12" ht="127.5">
      <c r="A1059" s="57" t="s">
        <v>10</v>
      </c>
      <c r="B1059" s="120" t="s">
        <v>626</v>
      </c>
      <c r="C1059" s="68" t="s">
        <v>724</v>
      </c>
      <c r="D1059" s="70">
        <v>2000</v>
      </c>
      <c r="E1059" s="622"/>
      <c r="F1059" s="594"/>
      <c r="G1059" s="594"/>
      <c r="H1059" s="594"/>
      <c r="I1059" s="594"/>
    </row>
    <row r="1060" spans="1:12" ht="51">
      <c r="A1060" s="57" t="s">
        <v>130</v>
      </c>
      <c r="B1060" s="360" t="s">
        <v>547</v>
      </c>
      <c r="C1060" s="257"/>
      <c r="D1060" s="58"/>
      <c r="E1060" s="567"/>
      <c r="F1060" s="567"/>
      <c r="G1060" s="567"/>
      <c r="H1060" s="567"/>
      <c r="I1060" s="567"/>
    </row>
    <row r="1061" spans="1:12" ht="76.5" customHeight="1">
      <c r="A1061" s="57" t="s">
        <v>11</v>
      </c>
      <c r="B1061" s="68" t="s">
        <v>627</v>
      </c>
      <c r="C1061" s="68" t="s">
        <v>725</v>
      </c>
      <c r="D1061" s="70">
        <v>47000</v>
      </c>
      <c r="E1061" s="594"/>
      <c r="F1061" s="594"/>
      <c r="G1061" s="594"/>
      <c r="H1061" s="594"/>
      <c r="I1061" s="594"/>
    </row>
    <row r="1062" spans="1:12" ht="51">
      <c r="A1062" s="57" t="s">
        <v>132</v>
      </c>
      <c r="B1062" s="258" t="s">
        <v>547</v>
      </c>
      <c r="C1062" s="257"/>
      <c r="D1062" s="58"/>
      <c r="E1062" s="567"/>
      <c r="F1062" s="567"/>
      <c r="G1062" s="567"/>
      <c r="H1062" s="567"/>
      <c r="I1062" s="567"/>
    </row>
    <row r="1063" spans="1:12" ht="178.5">
      <c r="A1063" s="57" t="s">
        <v>12</v>
      </c>
      <c r="B1063" s="120" t="s">
        <v>628</v>
      </c>
      <c r="C1063" s="68" t="s">
        <v>629</v>
      </c>
      <c r="D1063" s="70">
        <v>25000</v>
      </c>
      <c r="E1063" s="594"/>
      <c r="F1063" s="594"/>
      <c r="G1063" s="594"/>
      <c r="H1063" s="594"/>
      <c r="I1063" s="594"/>
    </row>
    <row r="1064" spans="1:12" ht="51">
      <c r="A1064" s="57" t="s">
        <v>134</v>
      </c>
      <c r="B1064" s="360" t="s">
        <v>547</v>
      </c>
      <c r="C1064" s="257"/>
      <c r="D1064" s="58"/>
      <c r="E1064" s="567"/>
      <c r="F1064" s="567"/>
      <c r="G1064" s="567"/>
      <c r="H1064" s="567"/>
      <c r="I1064" s="567"/>
    </row>
    <row r="1065" spans="1:12" ht="140.25">
      <c r="A1065" s="57" t="s">
        <v>13</v>
      </c>
      <c r="B1065" s="120" t="s">
        <v>630</v>
      </c>
      <c r="C1065" s="68" t="s">
        <v>631</v>
      </c>
      <c r="D1065" s="70">
        <f>960+600</f>
        <v>1560</v>
      </c>
      <c r="E1065" s="594"/>
      <c r="F1065" s="594"/>
      <c r="G1065" s="594"/>
      <c r="H1065" s="594"/>
      <c r="I1065" s="594"/>
    </row>
    <row r="1066" spans="1:12" ht="51">
      <c r="A1066" s="57" t="s">
        <v>136</v>
      </c>
      <c r="B1066" s="360" t="s">
        <v>547</v>
      </c>
      <c r="C1066" s="257"/>
      <c r="D1066" s="58"/>
      <c r="E1066" s="567"/>
      <c r="F1066" s="567"/>
      <c r="G1066" s="567"/>
      <c r="H1066" s="567"/>
      <c r="I1066" s="567"/>
    </row>
    <row r="1067" spans="1:12" ht="25.5">
      <c r="A1067" s="57" t="s">
        <v>14</v>
      </c>
      <c r="B1067" s="120" t="s">
        <v>1420</v>
      </c>
      <c r="C1067" s="68" t="s">
        <v>632</v>
      </c>
      <c r="D1067" s="70">
        <v>100</v>
      </c>
      <c r="E1067" s="594"/>
      <c r="F1067" s="594"/>
      <c r="G1067" s="594"/>
      <c r="H1067" s="594"/>
      <c r="I1067" s="594"/>
    </row>
    <row r="1068" spans="1:12" ht="51">
      <c r="A1068" s="57" t="s">
        <v>138</v>
      </c>
      <c r="B1068" s="360" t="s">
        <v>547</v>
      </c>
      <c r="C1068" s="257"/>
      <c r="D1068" s="58"/>
      <c r="E1068" s="567"/>
      <c r="F1068" s="567"/>
      <c r="G1068" s="567"/>
      <c r="H1068" s="621"/>
      <c r="I1068" s="621"/>
    </row>
    <row r="1069" spans="1:12" ht="21.75" customHeight="1">
      <c r="A1069" s="1046" t="s">
        <v>1538</v>
      </c>
      <c r="B1069" s="1047"/>
      <c r="C1069" s="1047"/>
      <c r="D1069" s="1047"/>
      <c r="E1069" s="1047"/>
      <c r="F1069" s="1047"/>
      <c r="G1069" s="1048"/>
      <c r="H1069" s="621"/>
      <c r="I1069" s="621"/>
    </row>
    <row r="1070" spans="1:12" s="12" customFormat="1" ht="16.5" customHeight="1">
      <c r="A1070" s="698" t="s">
        <v>91</v>
      </c>
      <c r="B1070" s="698"/>
      <c r="C1070" s="698"/>
      <c r="D1070" s="698"/>
      <c r="E1070" s="698"/>
      <c r="F1070" s="698"/>
      <c r="G1070" s="698"/>
      <c r="H1070" s="698"/>
      <c r="I1070" s="698"/>
      <c r="J1070" s="11"/>
    </row>
    <row r="1071" spans="1:12" s="12" customFormat="1" ht="16.5" customHeight="1">
      <c r="A1071" s="697" t="s">
        <v>1422</v>
      </c>
      <c r="B1071" s="697"/>
      <c r="C1071" s="697"/>
      <c r="D1071" s="697"/>
      <c r="E1071" s="697"/>
      <c r="F1071" s="697"/>
      <c r="G1071" s="697"/>
      <c r="H1071" s="697"/>
      <c r="I1071" s="697"/>
      <c r="J1071" s="11"/>
    </row>
    <row r="1072" spans="1:12" s="12" customFormat="1" ht="16.5" customHeight="1">
      <c r="A1072" s="697" t="s">
        <v>92</v>
      </c>
      <c r="B1072" s="697"/>
      <c r="C1072" s="697"/>
      <c r="D1072" s="697"/>
      <c r="E1072" s="697"/>
      <c r="F1072" s="697"/>
      <c r="G1072" s="697"/>
      <c r="H1072" s="697"/>
      <c r="I1072" s="697"/>
      <c r="J1072" s="8"/>
      <c r="K1072" s="8"/>
      <c r="L1072" s="8"/>
    </row>
    <row r="1073" spans="1:13" s="12" customFormat="1" ht="29.25" customHeight="1">
      <c r="A1073" s="697" t="s">
        <v>1430</v>
      </c>
      <c r="B1073" s="697"/>
      <c r="C1073" s="697"/>
      <c r="D1073" s="697"/>
      <c r="E1073" s="697"/>
      <c r="F1073" s="697"/>
      <c r="G1073" s="697"/>
      <c r="H1073" s="697"/>
      <c r="I1073" s="697"/>
      <c r="J1073" s="462"/>
      <c r="K1073" s="462"/>
      <c r="L1073" s="462"/>
    </row>
    <row r="1074" spans="1:13" s="12" customFormat="1" ht="16.5" customHeight="1">
      <c r="A1074" s="697" t="s">
        <v>979</v>
      </c>
      <c r="B1074" s="697"/>
      <c r="C1074" s="697"/>
      <c r="D1074" s="697"/>
      <c r="E1074" s="697"/>
      <c r="F1074" s="697"/>
      <c r="G1074" s="697"/>
      <c r="H1074" s="697"/>
      <c r="I1074" s="697"/>
      <c r="J1074" s="462"/>
      <c r="K1074" s="462"/>
      <c r="L1074" s="462"/>
    </row>
    <row r="1075" spans="1:13" s="12" customFormat="1" ht="15.75" customHeight="1">
      <c r="A1075" s="697" t="s">
        <v>1501</v>
      </c>
      <c r="B1075" s="697"/>
      <c r="C1075" s="697"/>
      <c r="D1075" s="697"/>
      <c r="E1075" s="697"/>
      <c r="F1075" s="697"/>
      <c r="G1075" s="697"/>
      <c r="H1075" s="697"/>
      <c r="I1075" s="697"/>
      <c r="J1075" s="8"/>
      <c r="K1075" s="8"/>
      <c r="L1075" s="8"/>
    </row>
    <row r="1076" spans="1:13" s="12" customFormat="1" ht="15.75" customHeight="1">
      <c r="A1076" s="697" t="s">
        <v>1431</v>
      </c>
      <c r="B1076" s="697"/>
      <c r="C1076" s="697"/>
      <c r="D1076" s="697"/>
      <c r="E1076" s="697"/>
      <c r="F1076" s="697"/>
      <c r="G1076" s="697"/>
      <c r="H1076" s="697"/>
      <c r="I1076" s="697"/>
      <c r="J1076" s="8"/>
      <c r="K1076" s="739"/>
      <c r="L1076" s="740"/>
      <c r="M1076" s="740"/>
    </row>
    <row r="1077" spans="1:13" s="13" customFormat="1" ht="26.25" customHeight="1">
      <c r="A1077" s="695" t="s">
        <v>1448</v>
      </c>
      <c r="B1077" s="695"/>
      <c r="C1077" s="695"/>
      <c r="D1077" s="695"/>
      <c r="E1077" s="695"/>
      <c r="F1077" s="695"/>
      <c r="G1077" s="695"/>
      <c r="H1077" s="695"/>
      <c r="I1077" s="695"/>
      <c r="J1077" s="206"/>
      <c r="K1077" s="206"/>
      <c r="L1077" s="206"/>
      <c r="M1077" s="206"/>
    </row>
    <row r="1078" spans="1:13" s="463" customFormat="1" ht="54.75" customHeight="1">
      <c r="A1078" s="691" t="s">
        <v>1425</v>
      </c>
      <c r="B1078" s="692"/>
      <c r="C1078" s="692"/>
      <c r="D1078" s="692"/>
      <c r="E1078" s="692"/>
      <c r="F1078" s="692"/>
      <c r="G1078" s="692"/>
      <c r="H1078" s="692"/>
      <c r="I1078" s="692"/>
    </row>
    <row r="1079" spans="1:13" s="463" customFormat="1" ht="54" customHeight="1">
      <c r="A1079" s="691" t="s">
        <v>1494</v>
      </c>
      <c r="B1079" s="692"/>
      <c r="C1079" s="692"/>
      <c r="D1079" s="692"/>
      <c r="E1079" s="692"/>
      <c r="F1079" s="692"/>
      <c r="G1079" s="692"/>
      <c r="H1079" s="692"/>
      <c r="I1079" s="692"/>
    </row>
    <row r="1080" spans="1:13" s="463" customFormat="1" ht="15.75" customHeight="1">
      <c r="A1080" s="691" t="s">
        <v>1497</v>
      </c>
      <c r="B1080" s="692"/>
      <c r="C1080" s="692"/>
      <c r="D1080" s="692"/>
      <c r="E1080" s="692"/>
      <c r="F1080" s="692"/>
      <c r="G1080" s="692"/>
      <c r="H1080" s="692"/>
      <c r="I1080" s="692"/>
    </row>
    <row r="1081" spans="1:13" s="463" customFormat="1" ht="16.5" customHeight="1">
      <c r="A1081" s="691" t="s">
        <v>1442</v>
      </c>
      <c r="B1081" s="692"/>
      <c r="C1081" s="692"/>
      <c r="D1081" s="692"/>
      <c r="E1081" s="692"/>
      <c r="F1081" s="692"/>
      <c r="G1081" s="692"/>
      <c r="H1081" s="692"/>
      <c r="I1081" s="692"/>
    </row>
    <row r="1082" spans="1:13" s="463" customFormat="1" ht="44.25" customHeight="1">
      <c r="A1082" s="693" t="s">
        <v>1443</v>
      </c>
      <c r="B1082" s="694"/>
      <c r="C1082" s="694"/>
      <c r="D1082" s="694"/>
      <c r="E1082" s="694"/>
      <c r="F1082" s="694"/>
      <c r="G1082" s="694"/>
      <c r="H1082" s="694"/>
      <c r="I1082" s="694"/>
    </row>
    <row r="1083" spans="1:13" ht="90" customHeight="1">
      <c r="A1083" s="259" t="s">
        <v>93</v>
      </c>
      <c r="B1083" s="802" t="s">
        <v>94</v>
      </c>
      <c r="C1083" s="804"/>
      <c r="D1083" s="802" t="s">
        <v>95</v>
      </c>
      <c r="E1083" s="803"/>
      <c r="F1083" s="804"/>
      <c r="G1083" s="802" t="s">
        <v>1630</v>
      </c>
      <c r="H1083" s="803"/>
      <c r="I1083" s="804"/>
    </row>
    <row r="1084" spans="1:13" ht="23.25" customHeight="1">
      <c r="A1084" s="57" t="s">
        <v>9</v>
      </c>
      <c r="B1084" s="850" t="s">
        <v>633</v>
      </c>
      <c r="C1084" s="1045"/>
      <c r="D1084" s="699" t="s">
        <v>634</v>
      </c>
      <c r="E1084" s="822"/>
      <c r="F1084" s="819"/>
      <c r="G1084" s="701"/>
      <c r="H1084" s="820"/>
      <c r="I1084" s="821"/>
    </row>
    <row r="1085" spans="1:13" ht="21" customHeight="1">
      <c r="A1085" s="57" t="s">
        <v>10</v>
      </c>
      <c r="B1085" s="850" t="s">
        <v>635</v>
      </c>
      <c r="C1085" s="851"/>
      <c r="D1085" s="699" t="s">
        <v>636</v>
      </c>
      <c r="E1085" s="811"/>
      <c r="F1085" s="812"/>
      <c r="G1085" s="701"/>
      <c r="H1085" s="820"/>
      <c r="I1085" s="821"/>
    </row>
    <row r="1086" spans="1:13" ht="68.25" customHeight="1">
      <c r="A1086" s="57" t="s">
        <v>11</v>
      </c>
      <c r="B1086" s="850" t="s">
        <v>637</v>
      </c>
      <c r="C1086" s="1045"/>
      <c r="D1086" s="699" t="s">
        <v>638</v>
      </c>
      <c r="E1086" s="822"/>
      <c r="F1086" s="819"/>
      <c r="G1086" s="701"/>
      <c r="H1086" s="820"/>
      <c r="I1086" s="821"/>
    </row>
    <row r="1087" spans="1:13" ht="18.75" customHeight="1">
      <c r="A1087" s="57" t="s">
        <v>12</v>
      </c>
      <c r="B1087" s="850" t="s">
        <v>639</v>
      </c>
      <c r="C1087" s="851"/>
      <c r="D1087" s="699" t="s">
        <v>1166</v>
      </c>
      <c r="E1087" s="811"/>
      <c r="F1087" s="812"/>
      <c r="G1087" s="701"/>
      <c r="H1087" s="820"/>
      <c r="I1087" s="821"/>
    </row>
    <row r="1088" spans="1:13" ht="15.75" customHeight="1">
      <c r="A1088" s="57" t="s">
        <v>13</v>
      </c>
      <c r="B1088" s="850" t="s">
        <v>640</v>
      </c>
      <c r="C1088" s="1045"/>
      <c r="D1088" s="699" t="s">
        <v>641</v>
      </c>
      <c r="E1088" s="811"/>
      <c r="F1088" s="812"/>
      <c r="G1088" s="701"/>
      <c r="H1088" s="820"/>
      <c r="I1088" s="821"/>
    </row>
    <row r="1089" spans="1:13" ht="78" customHeight="1">
      <c r="A1089" s="57" t="s">
        <v>14</v>
      </c>
      <c r="B1089" s="850" t="s">
        <v>642</v>
      </c>
      <c r="C1089" s="1045"/>
      <c r="D1089" s="699" t="s">
        <v>643</v>
      </c>
      <c r="E1089" s="822"/>
      <c r="F1089" s="819"/>
      <c r="G1089" s="701"/>
      <c r="H1089" s="820"/>
      <c r="I1089" s="821"/>
    </row>
    <row r="1090" spans="1:13" ht="69.75" customHeight="1">
      <c r="A1090" s="57" t="s">
        <v>15</v>
      </c>
      <c r="B1090" s="850" t="s">
        <v>644</v>
      </c>
      <c r="C1090" s="851"/>
      <c r="D1090" s="699" t="s">
        <v>645</v>
      </c>
      <c r="E1090" s="822"/>
      <c r="F1090" s="819"/>
      <c r="G1090" s="701"/>
      <c r="H1090" s="820"/>
      <c r="I1090" s="821"/>
    </row>
    <row r="1091" spans="1:13" ht="85.5" customHeight="1">
      <c r="A1091" s="57" t="s">
        <v>17</v>
      </c>
      <c r="B1091" s="850" t="s">
        <v>646</v>
      </c>
      <c r="C1091" s="851"/>
      <c r="D1091" s="699" t="s">
        <v>647</v>
      </c>
      <c r="E1091" s="822"/>
      <c r="F1091" s="819"/>
      <c r="G1091" s="701"/>
      <c r="H1091" s="820"/>
      <c r="I1091" s="821"/>
    </row>
    <row r="1092" spans="1:13" ht="57" customHeight="1">
      <c r="A1092" s="57" t="s">
        <v>18</v>
      </c>
      <c r="B1092" s="850" t="s">
        <v>648</v>
      </c>
      <c r="C1092" s="851"/>
      <c r="D1092" s="699" t="s">
        <v>649</v>
      </c>
      <c r="E1092" s="822"/>
      <c r="F1092" s="819"/>
      <c r="G1092" s="701"/>
      <c r="H1092" s="820"/>
      <c r="I1092" s="821"/>
      <c r="J1092" s="446"/>
    </row>
    <row r="1093" spans="1:13" ht="56.25" customHeight="1">
      <c r="A1093" s="57" t="s">
        <v>19</v>
      </c>
      <c r="B1093" s="850" t="s">
        <v>650</v>
      </c>
      <c r="C1093" s="851"/>
      <c r="D1093" s="699" t="s">
        <v>651</v>
      </c>
      <c r="E1093" s="811"/>
      <c r="F1093" s="812"/>
      <c r="G1093" s="701"/>
      <c r="H1093" s="820"/>
      <c r="I1093" s="821"/>
    </row>
    <row r="1094" spans="1:13" ht="35.25" customHeight="1">
      <c r="A1094" s="57" t="s">
        <v>20</v>
      </c>
      <c r="B1094" s="1171" t="s">
        <v>185</v>
      </c>
      <c r="C1094" s="1172"/>
      <c r="D1094" s="852" t="s">
        <v>1167</v>
      </c>
      <c r="E1094" s="1173"/>
      <c r="F1094" s="853"/>
      <c r="G1094" s="808"/>
      <c r="H1094" s="809"/>
      <c r="I1094" s="810"/>
    </row>
    <row r="1095" spans="1:13" s="13" customFormat="1" ht="26.25" customHeight="1">
      <c r="A1095" s="695" t="s">
        <v>1449</v>
      </c>
      <c r="B1095" s="695"/>
      <c r="C1095" s="695"/>
      <c r="D1095" s="695"/>
      <c r="E1095" s="695"/>
      <c r="F1095" s="695"/>
      <c r="G1095" s="695"/>
      <c r="H1095" s="695"/>
      <c r="I1095" s="695"/>
      <c r="J1095" s="206"/>
      <c r="K1095" s="206"/>
      <c r="L1095" s="206"/>
      <c r="M1095" s="206"/>
    </row>
    <row r="1096" spans="1:13" s="463" customFormat="1" ht="60.75" customHeight="1">
      <c r="A1096" s="691" t="s">
        <v>1425</v>
      </c>
      <c r="B1096" s="692"/>
      <c r="C1096" s="692"/>
      <c r="D1096" s="692"/>
      <c r="E1096" s="692"/>
      <c r="F1096" s="692"/>
      <c r="G1096" s="692"/>
      <c r="H1096" s="692"/>
      <c r="I1096" s="692"/>
    </row>
    <row r="1097" spans="1:13" s="463" customFormat="1" ht="53.25" customHeight="1">
      <c r="A1097" s="691" t="s">
        <v>1494</v>
      </c>
      <c r="B1097" s="692"/>
      <c r="C1097" s="692"/>
      <c r="D1097" s="692"/>
      <c r="E1097" s="692"/>
      <c r="F1097" s="692"/>
      <c r="G1097" s="692"/>
      <c r="H1097" s="692"/>
      <c r="I1097" s="692"/>
    </row>
    <row r="1098" spans="1:13" s="463" customFormat="1" ht="20.25" customHeight="1">
      <c r="A1098" s="691" t="s">
        <v>1492</v>
      </c>
      <c r="B1098" s="692"/>
      <c r="C1098" s="692"/>
      <c r="D1098" s="692"/>
      <c r="E1098" s="692"/>
      <c r="F1098" s="692"/>
      <c r="G1098" s="692"/>
      <c r="H1098" s="692"/>
      <c r="I1098" s="692"/>
    </row>
    <row r="1099" spans="1:13" s="463" customFormat="1" ht="14.25" customHeight="1">
      <c r="A1099" s="691" t="s">
        <v>1442</v>
      </c>
      <c r="B1099" s="692"/>
      <c r="C1099" s="692"/>
      <c r="D1099" s="692"/>
      <c r="E1099" s="692"/>
      <c r="F1099" s="692"/>
      <c r="G1099" s="692"/>
      <c r="H1099" s="692"/>
      <c r="I1099" s="692"/>
    </row>
    <row r="1100" spans="1:13">
      <c r="A1100" s="1174"/>
      <c r="B1100" s="1174"/>
      <c r="C1100" s="1174"/>
      <c r="D1100" s="1174"/>
      <c r="E1100" s="1174"/>
      <c r="F1100" s="1174"/>
      <c r="G1100" s="1174"/>
      <c r="H1100" s="1174"/>
      <c r="I1100" s="462"/>
    </row>
    <row r="1101" spans="1:13" ht="78" customHeight="1">
      <c r="A1101" s="259" t="s">
        <v>93</v>
      </c>
      <c r="B1101" s="802" t="s">
        <v>94</v>
      </c>
      <c r="C1101" s="804"/>
      <c r="D1101" s="802" t="s">
        <v>95</v>
      </c>
      <c r="E1101" s="803"/>
      <c r="F1101" s="804"/>
      <c r="G1101" s="802" t="s">
        <v>1630</v>
      </c>
      <c r="H1101" s="803"/>
      <c r="I1101" s="804"/>
    </row>
    <row r="1102" spans="1:13" ht="18" customHeight="1">
      <c r="A1102" s="57" t="s">
        <v>9</v>
      </c>
      <c r="B1102" s="699" t="s">
        <v>1450</v>
      </c>
      <c r="C1102" s="819"/>
      <c r="D1102" s="699" t="s">
        <v>1451</v>
      </c>
      <c r="E1102" s="811"/>
      <c r="F1102" s="812"/>
      <c r="G1102" s="701"/>
      <c r="H1102" s="820"/>
      <c r="I1102" s="821"/>
    </row>
    <row r="1103" spans="1:13" ht="19.5" customHeight="1">
      <c r="A1103" s="57" t="s">
        <v>10</v>
      </c>
      <c r="B1103" s="699" t="s">
        <v>635</v>
      </c>
      <c r="C1103" s="812"/>
      <c r="D1103" s="699" t="s">
        <v>636</v>
      </c>
      <c r="E1103" s="811"/>
      <c r="F1103" s="812"/>
      <c r="G1103" s="701"/>
      <c r="H1103" s="820"/>
      <c r="I1103" s="821"/>
    </row>
    <row r="1104" spans="1:13" ht="70.5" customHeight="1">
      <c r="A1104" s="57" t="s">
        <v>11</v>
      </c>
      <c r="B1104" s="708" t="s">
        <v>637</v>
      </c>
      <c r="C1104" s="812"/>
      <c r="D1104" s="699" t="s">
        <v>652</v>
      </c>
      <c r="E1104" s="811"/>
      <c r="F1104" s="812"/>
      <c r="G1104" s="701"/>
      <c r="H1104" s="820"/>
      <c r="I1104" s="821"/>
    </row>
    <row r="1105" spans="1:26" ht="83.25" customHeight="1">
      <c r="A1105" s="57" t="s">
        <v>12</v>
      </c>
      <c r="B1105" s="708" t="s">
        <v>642</v>
      </c>
      <c r="C1105" s="812"/>
      <c r="D1105" s="699" t="s">
        <v>653</v>
      </c>
      <c r="E1105" s="822"/>
      <c r="F1105" s="819"/>
      <c r="G1105" s="701"/>
      <c r="H1105" s="820"/>
      <c r="I1105" s="821"/>
    </row>
    <row r="1106" spans="1:26" ht="82.5" customHeight="1">
      <c r="A1106" s="57" t="s">
        <v>13</v>
      </c>
      <c r="B1106" s="699" t="s">
        <v>644</v>
      </c>
      <c r="C1106" s="812"/>
      <c r="D1106" s="699" t="s">
        <v>654</v>
      </c>
      <c r="E1106" s="822"/>
      <c r="F1106" s="819"/>
      <c r="G1106" s="701"/>
      <c r="H1106" s="820"/>
      <c r="I1106" s="821"/>
    </row>
    <row r="1107" spans="1:26" ht="68.25" customHeight="1">
      <c r="A1107" s="57" t="s">
        <v>14</v>
      </c>
      <c r="B1107" s="708" t="s">
        <v>646</v>
      </c>
      <c r="C1107" s="812"/>
      <c r="D1107" s="699" t="s">
        <v>655</v>
      </c>
      <c r="E1107" s="822"/>
      <c r="F1107" s="819"/>
      <c r="G1107" s="701"/>
      <c r="H1107" s="820"/>
      <c r="I1107" s="821"/>
    </row>
    <row r="1108" spans="1:26" ht="47.25" customHeight="1">
      <c r="A1108" s="57" t="s">
        <v>15</v>
      </c>
      <c r="B1108" s="699" t="s">
        <v>648</v>
      </c>
      <c r="C1108" s="812"/>
      <c r="D1108" s="699" t="s">
        <v>656</v>
      </c>
      <c r="E1108" s="822"/>
      <c r="F1108" s="819"/>
      <c r="G1108" s="701"/>
      <c r="H1108" s="820"/>
      <c r="I1108" s="821"/>
    </row>
    <row r="1109" spans="1:26" ht="57.75" customHeight="1">
      <c r="A1109" s="57" t="s">
        <v>17</v>
      </c>
      <c r="B1109" s="699" t="s">
        <v>650</v>
      </c>
      <c r="C1109" s="819"/>
      <c r="D1109" s="699" t="s">
        <v>657</v>
      </c>
      <c r="E1109" s="811"/>
      <c r="F1109" s="812"/>
      <c r="G1109" s="701"/>
      <c r="H1109" s="820"/>
      <c r="I1109" s="821"/>
    </row>
    <row r="1110" spans="1:26" ht="23.25" customHeight="1">
      <c r="A1110" s="57" t="s">
        <v>18</v>
      </c>
      <c r="B1110" s="699" t="s">
        <v>940</v>
      </c>
      <c r="C1110" s="819"/>
      <c r="D1110" s="699" t="s">
        <v>941</v>
      </c>
      <c r="E1110" s="822"/>
      <c r="F1110" s="819"/>
      <c r="G1110" s="701"/>
      <c r="H1110" s="820"/>
      <c r="I1110" s="821"/>
    </row>
    <row r="1111" spans="1:26" s="13" customFormat="1" ht="36" customHeight="1">
      <c r="A1111" s="843" t="s">
        <v>1473</v>
      </c>
      <c r="B1111" s="843"/>
      <c r="C1111" s="843"/>
      <c r="D1111" s="843"/>
      <c r="E1111" s="843"/>
      <c r="F1111" s="843"/>
      <c r="G1111" s="843"/>
      <c r="H1111" s="843"/>
      <c r="I1111" s="843"/>
      <c r="J1111" s="480"/>
      <c r="K1111" s="480"/>
      <c r="L1111" s="480"/>
      <c r="M1111" s="480"/>
    </row>
    <row r="1112" spans="1:26" s="13" customFormat="1" ht="12">
      <c r="A1112" s="866" t="s">
        <v>1472</v>
      </c>
      <c r="B1112" s="866"/>
      <c r="C1112" s="866"/>
      <c r="D1112" s="866"/>
      <c r="E1112" s="866"/>
      <c r="F1112" s="866"/>
      <c r="G1112" s="866"/>
      <c r="H1112" s="866"/>
      <c r="I1112" s="866"/>
      <c r="J1112" s="866"/>
      <c r="K1112" s="866"/>
      <c r="L1112" s="866"/>
      <c r="M1112" s="866"/>
    </row>
    <row r="1113" spans="1:26" s="13" customFormat="1" ht="12">
      <c r="A1113" s="14"/>
      <c r="B1113" s="14"/>
      <c r="C1113" s="14"/>
      <c r="D1113" s="14"/>
      <c r="E1113" s="14"/>
      <c r="F1113" s="14"/>
      <c r="G1113" s="134"/>
      <c r="H1113" s="483"/>
      <c r="I1113" s="483"/>
      <c r="J1113" s="14"/>
      <c r="M1113" s="14"/>
    </row>
    <row r="1114" spans="1:26" s="13" customFormat="1" ht="72.75" customHeight="1">
      <c r="A1114" s="362" t="s">
        <v>0</v>
      </c>
      <c r="B1114" s="56" t="s">
        <v>1</v>
      </c>
      <c r="C1114" s="56" t="s">
        <v>2</v>
      </c>
      <c r="D1114" s="56" t="s">
        <v>89</v>
      </c>
      <c r="E1114" s="56" t="s">
        <v>4</v>
      </c>
      <c r="F1114" s="136" t="s">
        <v>5</v>
      </c>
      <c r="G1114" s="487" t="s">
        <v>6</v>
      </c>
      <c r="H1114" s="455" t="s">
        <v>7</v>
      </c>
      <c r="I1114" s="455" t="s">
        <v>8</v>
      </c>
    </row>
    <row r="1115" spans="1:26" s="13" customFormat="1" ht="12">
      <c r="A1115" s="137">
        <v>1</v>
      </c>
      <c r="B1115" s="140">
        <v>2</v>
      </c>
      <c r="C1115" s="140">
        <v>3</v>
      </c>
      <c r="D1115" s="138">
        <v>4</v>
      </c>
      <c r="E1115" s="138">
        <v>5</v>
      </c>
      <c r="F1115" s="139">
        <v>6</v>
      </c>
      <c r="G1115" s="433">
        <v>7</v>
      </c>
      <c r="H1115" s="138">
        <v>8</v>
      </c>
      <c r="I1115" s="138">
        <v>9</v>
      </c>
    </row>
    <row r="1116" spans="1:26" s="14" customFormat="1" ht="37.5" customHeight="1">
      <c r="A1116" s="363" t="s">
        <v>338</v>
      </c>
      <c r="B1116" s="364" t="s">
        <v>1414</v>
      </c>
      <c r="C1116" s="365" t="s">
        <v>813</v>
      </c>
      <c r="D1116" s="145">
        <v>100</v>
      </c>
      <c r="E1116" s="569"/>
      <c r="F1116" s="570"/>
      <c r="G1116" s="616"/>
      <c r="H1116" s="572"/>
      <c r="I1116" s="572"/>
    </row>
    <row r="1117" spans="1:26" s="13" customFormat="1" ht="36">
      <c r="A1117" s="366" t="s">
        <v>127</v>
      </c>
      <c r="B1117" s="367" t="s">
        <v>814</v>
      </c>
      <c r="C1117" s="368"/>
      <c r="D1117" s="369"/>
      <c r="E1117" s="576"/>
      <c r="F1117" s="617"/>
      <c r="G1117" s="618"/>
      <c r="H1117" s="576"/>
      <c r="I1117" s="576"/>
      <c r="J1117" s="15"/>
      <c r="K1117" s="15"/>
      <c r="L1117" s="15"/>
      <c r="M1117" s="15"/>
      <c r="N1117" s="15"/>
      <c r="O1117" s="15"/>
      <c r="P1117" s="15"/>
      <c r="Q1117" s="15"/>
      <c r="R1117" s="15"/>
      <c r="S1117" s="15"/>
      <c r="T1117" s="15"/>
      <c r="U1117" s="15"/>
      <c r="V1117" s="15"/>
      <c r="W1117" s="15"/>
      <c r="X1117" s="15"/>
      <c r="Y1117" s="15"/>
      <c r="Z1117" s="15"/>
    </row>
    <row r="1118" spans="1:26" s="14" customFormat="1" ht="72">
      <c r="A1118" s="363" t="s">
        <v>340</v>
      </c>
      <c r="B1118" s="364" t="s">
        <v>815</v>
      </c>
      <c r="C1118" s="365" t="s">
        <v>816</v>
      </c>
      <c r="D1118" s="145">
        <v>100</v>
      </c>
      <c r="E1118" s="569"/>
      <c r="F1118" s="570"/>
      <c r="G1118" s="616"/>
      <c r="H1118" s="572"/>
      <c r="I1118" s="572"/>
    </row>
    <row r="1119" spans="1:26" s="13" customFormat="1" ht="36">
      <c r="A1119" s="489" t="s">
        <v>130</v>
      </c>
      <c r="B1119" s="367" t="s">
        <v>814</v>
      </c>
      <c r="C1119" s="370"/>
      <c r="D1119" s="369"/>
      <c r="E1119" s="576"/>
      <c r="F1119" s="619"/>
      <c r="G1119" s="620"/>
      <c r="H1119" s="576"/>
      <c r="I1119" s="576"/>
      <c r="J1119" s="15"/>
      <c r="K1119" s="15"/>
      <c r="L1119" s="15"/>
      <c r="M1119" s="15"/>
      <c r="N1119" s="15"/>
      <c r="O1119" s="15"/>
      <c r="P1119" s="15"/>
      <c r="Q1119" s="15"/>
      <c r="R1119" s="15"/>
      <c r="S1119" s="15"/>
      <c r="T1119" s="15"/>
      <c r="U1119" s="15"/>
      <c r="V1119" s="15"/>
      <c r="W1119" s="15"/>
      <c r="X1119" s="15"/>
      <c r="Y1119" s="15"/>
      <c r="Z1119" s="15"/>
    </row>
    <row r="1120" spans="1:26" s="19" customFormat="1" ht="19.5" customHeight="1">
      <c r="A1120" s="1184" t="s">
        <v>1537</v>
      </c>
      <c r="B1120" s="1185"/>
      <c r="C1120" s="1185"/>
      <c r="D1120" s="1185"/>
      <c r="E1120" s="1185"/>
      <c r="F1120" s="1185"/>
      <c r="G1120" s="1186"/>
      <c r="H1120" s="600"/>
      <c r="I1120" s="600"/>
      <c r="J1120" s="16"/>
      <c r="K1120" s="16"/>
      <c r="L1120" s="16"/>
      <c r="M1120" s="16"/>
      <c r="N1120" s="16"/>
      <c r="O1120" s="16"/>
      <c r="P1120" s="16"/>
      <c r="Q1120" s="16"/>
      <c r="R1120" s="16"/>
      <c r="S1120" s="16"/>
      <c r="T1120" s="16"/>
      <c r="U1120" s="16"/>
      <c r="V1120" s="16"/>
      <c r="W1120" s="16"/>
      <c r="X1120" s="16"/>
      <c r="Y1120" s="16"/>
      <c r="Z1120" s="16"/>
    </row>
    <row r="1121" spans="1:13" s="12" customFormat="1" ht="16.5" customHeight="1">
      <c r="A1121" s="731" t="s">
        <v>91</v>
      </c>
      <c r="B1121" s="731"/>
      <c r="C1121" s="731"/>
      <c r="D1121" s="731"/>
      <c r="E1121" s="731"/>
      <c r="F1121" s="731"/>
      <c r="G1121" s="731"/>
      <c r="H1121" s="731"/>
      <c r="I1121" s="731"/>
      <c r="J1121" s="11"/>
    </row>
    <row r="1122" spans="1:13" s="12" customFormat="1" ht="16.5" customHeight="1">
      <c r="A1122" s="697" t="s">
        <v>1422</v>
      </c>
      <c r="B1122" s="697"/>
      <c r="C1122" s="697"/>
      <c r="D1122" s="697"/>
      <c r="E1122" s="697"/>
      <c r="F1122" s="697"/>
      <c r="G1122" s="697"/>
      <c r="H1122" s="697"/>
      <c r="I1122" s="697"/>
      <c r="J1122" s="11"/>
    </row>
    <row r="1123" spans="1:13" s="12" customFormat="1" ht="16.5" customHeight="1">
      <c r="A1123" s="697" t="s">
        <v>92</v>
      </c>
      <c r="B1123" s="697"/>
      <c r="C1123" s="697"/>
      <c r="D1123" s="697"/>
      <c r="E1123" s="697"/>
      <c r="F1123" s="697"/>
      <c r="G1123" s="697"/>
      <c r="H1123" s="697"/>
      <c r="I1123" s="697"/>
      <c r="J1123" s="8"/>
      <c r="K1123" s="8"/>
      <c r="L1123" s="8"/>
    </row>
    <row r="1124" spans="1:13" s="12" customFormat="1" ht="29.25" customHeight="1">
      <c r="A1124" s="697" t="s">
        <v>1430</v>
      </c>
      <c r="B1124" s="697"/>
      <c r="C1124" s="697"/>
      <c r="D1124" s="697"/>
      <c r="E1124" s="697"/>
      <c r="F1124" s="697"/>
      <c r="G1124" s="697"/>
      <c r="H1124" s="697"/>
      <c r="I1124" s="697"/>
      <c r="J1124" s="462"/>
      <c r="K1124" s="462"/>
      <c r="L1124" s="462"/>
    </row>
    <row r="1125" spans="1:13" s="12" customFormat="1" ht="16.5" customHeight="1">
      <c r="A1125" s="697" t="s">
        <v>979</v>
      </c>
      <c r="B1125" s="697"/>
      <c r="C1125" s="697"/>
      <c r="D1125" s="697"/>
      <c r="E1125" s="697"/>
      <c r="F1125" s="697"/>
      <c r="G1125" s="697"/>
      <c r="H1125" s="697"/>
      <c r="I1125" s="697"/>
      <c r="J1125" s="462"/>
      <c r="K1125" s="462"/>
      <c r="L1125" s="462"/>
    </row>
    <row r="1126" spans="1:13" s="12" customFormat="1" ht="15.75" customHeight="1">
      <c r="A1126" s="697" t="s">
        <v>1501</v>
      </c>
      <c r="B1126" s="697"/>
      <c r="C1126" s="697"/>
      <c r="D1126" s="697"/>
      <c r="E1126" s="697"/>
      <c r="F1126" s="697"/>
      <c r="G1126" s="697"/>
      <c r="H1126" s="697"/>
      <c r="I1126" s="697"/>
      <c r="J1126" s="8"/>
      <c r="K1126" s="8"/>
      <c r="L1126" s="8"/>
    </row>
    <row r="1127" spans="1:13" s="13" customFormat="1" ht="26.25" customHeight="1">
      <c r="A1127" s="696" t="s">
        <v>1454</v>
      </c>
      <c r="B1127" s="696"/>
      <c r="C1127" s="696"/>
      <c r="D1127" s="696"/>
      <c r="E1127" s="696"/>
      <c r="F1127" s="696"/>
      <c r="G1127" s="696"/>
      <c r="H1127" s="696"/>
      <c r="I1127" s="696"/>
      <c r="J1127" s="206"/>
      <c r="K1127" s="206"/>
      <c r="L1127" s="206"/>
      <c r="M1127" s="206"/>
    </row>
    <row r="1128" spans="1:13" ht="93" customHeight="1">
      <c r="A1128" s="259" t="s">
        <v>93</v>
      </c>
      <c r="B1128" s="802" t="s">
        <v>94</v>
      </c>
      <c r="C1128" s="804"/>
      <c r="D1128" s="802" t="s">
        <v>95</v>
      </c>
      <c r="E1128" s="803"/>
      <c r="F1128" s="804"/>
      <c r="G1128" s="802" t="s">
        <v>1630</v>
      </c>
      <c r="H1128" s="803"/>
      <c r="I1128" s="804"/>
    </row>
    <row r="1129" spans="1:13" ht="18" customHeight="1">
      <c r="A1129" s="57" t="s">
        <v>9</v>
      </c>
      <c r="B1129" s="699" t="s">
        <v>1452</v>
      </c>
      <c r="C1129" s="819"/>
      <c r="D1129" s="699" t="s">
        <v>722</v>
      </c>
      <c r="E1129" s="811"/>
      <c r="F1129" s="812"/>
      <c r="G1129" s="701"/>
      <c r="H1129" s="820"/>
      <c r="I1129" s="821"/>
    </row>
    <row r="1130" spans="1:13" ht="19.5" customHeight="1">
      <c r="A1130" s="57" t="s">
        <v>10</v>
      </c>
      <c r="B1130" s="699" t="s">
        <v>817</v>
      </c>
      <c r="C1130" s="812"/>
      <c r="D1130" s="699" t="s">
        <v>818</v>
      </c>
      <c r="E1130" s="811"/>
      <c r="F1130" s="812"/>
      <c r="G1130" s="701"/>
      <c r="H1130" s="820"/>
      <c r="I1130" s="821"/>
    </row>
    <row r="1131" spans="1:13" ht="23.25" customHeight="1">
      <c r="A1131" s="57" t="s">
        <v>11</v>
      </c>
      <c r="B1131" s="708" t="s">
        <v>637</v>
      </c>
      <c r="C1131" s="812"/>
      <c r="D1131" s="699" t="s">
        <v>819</v>
      </c>
      <c r="E1131" s="811"/>
      <c r="F1131" s="812"/>
      <c r="G1131" s="701"/>
      <c r="H1131" s="820"/>
      <c r="I1131" s="821"/>
    </row>
    <row r="1132" spans="1:13" ht="21" customHeight="1">
      <c r="A1132" s="57" t="s">
        <v>12</v>
      </c>
      <c r="B1132" s="708" t="s">
        <v>642</v>
      </c>
      <c r="C1132" s="812"/>
      <c r="D1132" s="699" t="s">
        <v>1168</v>
      </c>
      <c r="E1132" s="822"/>
      <c r="F1132" s="819"/>
      <c r="G1132" s="701"/>
      <c r="H1132" s="820"/>
      <c r="I1132" s="821"/>
    </row>
    <row r="1133" spans="1:13" ht="18.75" customHeight="1">
      <c r="A1133" s="57" t="s">
        <v>13</v>
      </c>
      <c r="B1133" s="699" t="s">
        <v>820</v>
      </c>
      <c r="C1133" s="812"/>
      <c r="D1133" s="699" t="s">
        <v>821</v>
      </c>
      <c r="E1133" s="822"/>
      <c r="F1133" s="819"/>
      <c r="G1133" s="701"/>
      <c r="H1133" s="820"/>
      <c r="I1133" s="821"/>
    </row>
    <row r="1134" spans="1:13" ht="45.75" customHeight="1">
      <c r="A1134" s="57" t="s">
        <v>14</v>
      </c>
      <c r="B1134" s="708" t="s">
        <v>639</v>
      </c>
      <c r="C1134" s="812"/>
      <c r="D1134" s="699" t="s">
        <v>1169</v>
      </c>
      <c r="E1134" s="822"/>
      <c r="F1134" s="819"/>
      <c r="G1134" s="701"/>
      <c r="H1134" s="820"/>
      <c r="I1134" s="821"/>
    </row>
    <row r="1135" spans="1:13" ht="32.25" customHeight="1">
      <c r="A1135" s="57" t="s">
        <v>15</v>
      </c>
      <c r="B1135" s="699" t="s">
        <v>822</v>
      </c>
      <c r="C1135" s="812"/>
      <c r="D1135" s="699" t="s">
        <v>823</v>
      </c>
      <c r="E1135" s="822"/>
      <c r="F1135" s="819"/>
      <c r="G1135" s="701"/>
      <c r="H1135" s="820"/>
      <c r="I1135" s="821"/>
    </row>
    <row r="1136" spans="1:13" ht="24" customHeight="1">
      <c r="A1136" s="57" t="s">
        <v>17</v>
      </c>
      <c r="B1136" s="852" t="s">
        <v>824</v>
      </c>
      <c r="C1136" s="853"/>
      <c r="D1136" s="852" t="s">
        <v>825</v>
      </c>
      <c r="E1136" s="854"/>
      <c r="F1136" s="855"/>
      <c r="G1136" s="808"/>
      <c r="H1136" s="809"/>
      <c r="I1136" s="810"/>
    </row>
    <row r="1137" spans="1:13" s="13" customFormat="1" ht="12">
      <c r="A1137" s="371"/>
      <c r="B1137" s="154"/>
      <c r="C1137" s="154"/>
      <c r="D1137" s="151"/>
      <c r="E1137" s="151"/>
      <c r="F1137" s="420"/>
      <c r="G1137" s="420"/>
      <c r="H1137" s="420"/>
      <c r="I1137" s="484"/>
      <c r="J1137" s="151"/>
      <c r="K1137" s="151"/>
      <c r="L1137" s="151"/>
      <c r="M1137" s="151"/>
    </row>
    <row r="1138" spans="1:13" s="13" customFormat="1" ht="15" customHeight="1">
      <c r="A1138" s="1143" t="s">
        <v>1474</v>
      </c>
      <c r="B1138" s="1143"/>
      <c r="C1138" s="1143"/>
      <c r="D1138" s="1143"/>
      <c r="E1138" s="1143"/>
      <c r="F1138" s="1143"/>
      <c r="G1138" s="1143"/>
      <c r="H1138" s="1143"/>
      <c r="I1138" s="1143"/>
      <c r="J1138" s="447"/>
      <c r="K1138" s="447"/>
      <c r="L1138" s="447"/>
      <c r="M1138" s="447"/>
    </row>
    <row r="1139" spans="1:13" s="13" customFormat="1" ht="12">
      <c r="A1139" s="865" t="s">
        <v>1453</v>
      </c>
      <c r="B1139" s="865"/>
      <c r="C1139" s="865"/>
      <c r="D1139" s="865"/>
      <c r="E1139" s="865"/>
      <c r="F1139" s="865"/>
      <c r="G1139" s="865"/>
      <c r="H1139" s="865"/>
      <c r="I1139" s="865"/>
      <c r="J1139" s="865"/>
      <c r="K1139" s="865"/>
      <c r="L1139" s="865"/>
      <c r="M1139" s="865"/>
    </row>
    <row r="1140" spans="1:13">
      <c r="A1140" s="372"/>
      <c r="B1140" s="372"/>
      <c r="C1140" s="372"/>
      <c r="D1140" s="372"/>
      <c r="E1140" s="372"/>
      <c r="F1140" s="372"/>
      <c r="G1140" s="373"/>
      <c r="H1140" s="373"/>
      <c r="I1140" s="373"/>
    </row>
    <row r="1141" spans="1:13" s="36" customFormat="1" ht="63.75">
      <c r="A1141" s="374" t="s">
        <v>953</v>
      </c>
      <c r="B1141" s="135" t="s">
        <v>1</v>
      </c>
      <c r="C1141" s="135" t="s">
        <v>826</v>
      </c>
      <c r="D1141" s="135" t="s">
        <v>841</v>
      </c>
      <c r="E1141" s="375" t="s">
        <v>954</v>
      </c>
      <c r="F1141" s="376" t="s">
        <v>5</v>
      </c>
      <c r="G1141" s="376" t="s">
        <v>955</v>
      </c>
      <c r="H1141" s="376" t="s">
        <v>956</v>
      </c>
      <c r="I1141" s="375" t="s">
        <v>957</v>
      </c>
    </row>
    <row r="1142" spans="1:13" s="36" customFormat="1">
      <c r="A1142" s="377">
        <v>1</v>
      </c>
      <c r="B1142" s="378">
        <v>2</v>
      </c>
      <c r="C1142" s="378">
        <v>3</v>
      </c>
      <c r="D1142" s="378">
        <v>4</v>
      </c>
      <c r="E1142" s="378">
        <v>5</v>
      </c>
      <c r="F1142" s="378">
        <v>6</v>
      </c>
      <c r="G1142" s="378">
        <v>7</v>
      </c>
      <c r="H1142" s="378">
        <v>8</v>
      </c>
      <c r="I1142" s="378">
        <v>9</v>
      </c>
    </row>
    <row r="1143" spans="1:13" s="36" customFormat="1" ht="135" customHeight="1">
      <c r="A1143" s="379" t="s">
        <v>338</v>
      </c>
      <c r="B1143" s="380" t="s">
        <v>958</v>
      </c>
      <c r="C1143" s="381" t="s">
        <v>1170</v>
      </c>
      <c r="D1143" s="382">
        <v>300</v>
      </c>
      <c r="E1143" s="612"/>
      <c r="F1143" s="613"/>
      <c r="G1143" s="614"/>
      <c r="H1143" s="615"/>
      <c r="I1143" s="614"/>
    </row>
    <row r="1144" spans="1:13" s="36" customFormat="1" ht="50.25" customHeight="1">
      <c r="A1144" s="379" t="s">
        <v>127</v>
      </c>
      <c r="B1144" s="383" t="s">
        <v>959</v>
      </c>
      <c r="C1144" s="381"/>
      <c r="D1144" s="384"/>
      <c r="E1144" s="612"/>
      <c r="F1144" s="613"/>
      <c r="G1144" s="614"/>
      <c r="H1144" s="615"/>
      <c r="I1144" s="614"/>
    </row>
    <row r="1145" spans="1:13" s="36" customFormat="1">
      <c r="A1145" s="1181" t="s">
        <v>1536</v>
      </c>
      <c r="B1145" s="1182"/>
      <c r="C1145" s="1182"/>
      <c r="D1145" s="1182"/>
      <c r="E1145" s="1182"/>
      <c r="F1145" s="1182"/>
      <c r="G1145" s="1183"/>
      <c r="H1145" s="615"/>
      <c r="I1145" s="614"/>
      <c r="K1145" s="481"/>
    </row>
    <row r="1146" spans="1:13" s="12" customFormat="1" ht="16.5" customHeight="1">
      <c r="A1146" s="698" t="s">
        <v>91</v>
      </c>
      <c r="B1146" s="698"/>
      <c r="C1146" s="698"/>
      <c r="D1146" s="698"/>
      <c r="E1146" s="698"/>
      <c r="F1146" s="698"/>
      <c r="G1146" s="698"/>
      <c r="H1146" s="698"/>
      <c r="I1146" s="698"/>
      <c r="J1146" s="11"/>
    </row>
    <row r="1147" spans="1:13" s="12" customFormat="1" ht="16.5" customHeight="1">
      <c r="A1147" s="697" t="s">
        <v>1422</v>
      </c>
      <c r="B1147" s="697"/>
      <c r="C1147" s="697"/>
      <c r="D1147" s="697"/>
      <c r="E1147" s="697"/>
      <c r="F1147" s="697"/>
      <c r="G1147" s="697"/>
      <c r="H1147" s="697"/>
      <c r="I1147" s="697"/>
      <c r="J1147" s="11"/>
    </row>
    <row r="1148" spans="1:13" s="12" customFormat="1" ht="16.5" customHeight="1">
      <c r="A1148" s="697" t="s">
        <v>92</v>
      </c>
      <c r="B1148" s="697"/>
      <c r="C1148" s="697"/>
      <c r="D1148" s="697"/>
      <c r="E1148" s="697"/>
      <c r="F1148" s="697"/>
      <c r="G1148" s="697"/>
      <c r="H1148" s="697"/>
      <c r="I1148" s="697"/>
      <c r="J1148" s="8"/>
      <c r="K1148" s="8"/>
      <c r="L1148" s="8"/>
    </row>
    <row r="1149" spans="1:13" s="12" customFormat="1" ht="29.25" customHeight="1">
      <c r="A1149" s="697" t="s">
        <v>1430</v>
      </c>
      <c r="B1149" s="697"/>
      <c r="C1149" s="697"/>
      <c r="D1149" s="697"/>
      <c r="E1149" s="697"/>
      <c r="F1149" s="697"/>
      <c r="G1149" s="697"/>
      <c r="H1149" s="697"/>
      <c r="I1149" s="697"/>
      <c r="J1149" s="462"/>
      <c r="K1149" s="462"/>
      <c r="L1149" s="462"/>
    </row>
    <row r="1150" spans="1:13" s="12" customFormat="1" ht="16.5" customHeight="1">
      <c r="A1150" s="697" t="s">
        <v>979</v>
      </c>
      <c r="B1150" s="697"/>
      <c r="C1150" s="697"/>
      <c r="D1150" s="697"/>
      <c r="E1150" s="697"/>
      <c r="F1150" s="697"/>
      <c r="G1150" s="697"/>
      <c r="H1150" s="697"/>
      <c r="I1150" s="697"/>
      <c r="J1150" s="462"/>
      <c r="K1150" s="462"/>
      <c r="L1150" s="462"/>
    </row>
    <row r="1151" spans="1:13" s="12" customFormat="1" ht="15.75" customHeight="1">
      <c r="A1151" s="697" t="s">
        <v>1501</v>
      </c>
      <c r="B1151" s="697"/>
      <c r="C1151" s="697"/>
      <c r="D1151" s="697"/>
      <c r="E1151" s="697"/>
      <c r="F1151" s="697"/>
      <c r="G1151" s="697"/>
      <c r="H1151" s="697"/>
      <c r="I1151" s="697"/>
      <c r="J1151" s="8"/>
      <c r="K1151" s="8"/>
      <c r="L1151" s="8"/>
    </row>
    <row r="1152" spans="1:13" s="13" customFormat="1" ht="26.25" customHeight="1">
      <c r="A1152" s="696" t="s">
        <v>1455</v>
      </c>
      <c r="B1152" s="696"/>
      <c r="C1152" s="696"/>
      <c r="D1152" s="696"/>
      <c r="E1152" s="696"/>
      <c r="F1152" s="696"/>
      <c r="G1152" s="696"/>
      <c r="H1152" s="696"/>
      <c r="I1152" s="696"/>
      <c r="J1152" s="206"/>
      <c r="K1152" s="206"/>
      <c r="L1152" s="206"/>
      <c r="M1152" s="206"/>
    </row>
    <row r="1153" spans="1:11" s="36" customFormat="1" ht="61.15" customHeight="1">
      <c r="A1153" s="385" t="s">
        <v>93</v>
      </c>
      <c r="B1153" s="877" t="s">
        <v>94</v>
      </c>
      <c r="C1153" s="878"/>
      <c r="D1153" s="889" t="s">
        <v>95</v>
      </c>
      <c r="E1153" s="890"/>
      <c r="F1153" s="891"/>
      <c r="G1153" s="802" t="s">
        <v>1630</v>
      </c>
      <c r="H1153" s="803"/>
      <c r="I1153" s="804"/>
      <c r="J1153" s="448"/>
      <c r="K1153" s="448"/>
    </row>
    <row r="1154" spans="1:11" s="36" customFormat="1" ht="42" customHeight="1">
      <c r="A1154" s="386" t="s">
        <v>338</v>
      </c>
      <c r="B1154" s="716" t="s">
        <v>960</v>
      </c>
      <c r="C1154" s="717"/>
      <c r="D1154" s="874" t="s">
        <v>961</v>
      </c>
      <c r="E1154" s="875"/>
      <c r="F1154" s="876"/>
      <c r="G1154" s="1144"/>
      <c r="H1154" s="1145"/>
      <c r="I1154" s="1146"/>
      <c r="J1154" s="449"/>
      <c r="K1154" s="449"/>
    </row>
    <row r="1155" spans="1:11" s="36" customFormat="1">
      <c r="A1155" s="386" t="s">
        <v>340</v>
      </c>
      <c r="B1155" s="716" t="s">
        <v>962</v>
      </c>
      <c r="C1155" s="717"/>
      <c r="D1155" s="874" t="s">
        <v>963</v>
      </c>
      <c r="E1155" s="875"/>
      <c r="F1155" s="876"/>
      <c r="G1155" s="1144"/>
      <c r="H1155" s="1145"/>
      <c r="I1155" s="1146"/>
      <c r="J1155" s="449"/>
      <c r="K1155" s="449"/>
    </row>
    <row r="1156" spans="1:11" s="36" customFormat="1">
      <c r="A1156" s="386" t="s">
        <v>343</v>
      </c>
      <c r="B1156" s="716" t="s">
        <v>181</v>
      </c>
      <c r="C1156" s="717"/>
      <c r="D1156" s="874" t="s">
        <v>964</v>
      </c>
      <c r="E1156" s="875"/>
      <c r="F1156" s="876"/>
      <c r="G1156" s="1162"/>
      <c r="H1156" s="1163"/>
      <c r="I1156" s="1164"/>
      <c r="J1156" s="449"/>
      <c r="K1156" s="449"/>
    </row>
    <row r="1157" spans="1:11" s="36" customFormat="1" ht="14.45" customHeight="1">
      <c r="A1157" s="386" t="s">
        <v>12</v>
      </c>
      <c r="B1157" s="716" t="s">
        <v>965</v>
      </c>
      <c r="C1157" s="717"/>
      <c r="D1157" s="813" t="s">
        <v>966</v>
      </c>
      <c r="E1157" s="814"/>
      <c r="F1157" s="815"/>
      <c r="G1157" s="607"/>
      <c r="H1157" s="608"/>
      <c r="I1157" s="609"/>
      <c r="J1157" s="449"/>
      <c r="K1157" s="449"/>
    </row>
    <row r="1158" spans="1:11" s="36" customFormat="1" ht="14.45" customHeight="1">
      <c r="A1158" s="386" t="s">
        <v>13</v>
      </c>
      <c r="B1158" s="716" t="s">
        <v>967</v>
      </c>
      <c r="C1158" s="717"/>
      <c r="D1158" s="874" t="s">
        <v>968</v>
      </c>
      <c r="E1158" s="875"/>
      <c r="F1158" s="876"/>
      <c r="G1158" s="607"/>
      <c r="H1158" s="608"/>
      <c r="I1158" s="610"/>
      <c r="J1158" s="449"/>
      <c r="K1158" s="449"/>
    </row>
    <row r="1159" spans="1:11" s="36" customFormat="1" ht="14.45" customHeight="1">
      <c r="A1159" s="386" t="s">
        <v>349</v>
      </c>
      <c r="B1159" s="716" t="s">
        <v>726</v>
      </c>
      <c r="C1159" s="717"/>
      <c r="D1159" s="813" t="s">
        <v>969</v>
      </c>
      <c r="E1159" s="814"/>
      <c r="F1159" s="815"/>
      <c r="G1159" s="607"/>
      <c r="H1159" s="611"/>
      <c r="I1159" s="610"/>
      <c r="J1159" s="450"/>
      <c r="K1159" s="450"/>
    </row>
    <row r="1160" spans="1:11" s="36" customFormat="1" ht="16.899999999999999" customHeight="1">
      <c r="A1160" s="386" t="s">
        <v>15</v>
      </c>
      <c r="B1160" s="716" t="s">
        <v>970</v>
      </c>
      <c r="C1160" s="717"/>
      <c r="D1160" s="813" t="s">
        <v>971</v>
      </c>
      <c r="E1160" s="814"/>
      <c r="F1160" s="815"/>
      <c r="G1160" s="607"/>
      <c r="H1160" s="611"/>
      <c r="I1160" s="610"/>
      <c r="J1160" s="449"/>
      <c r="K1160" s="449"/>
    </row>
    <row r="1161" spans="1:11" s="36" customFormat="1">
      <c r="A1161" s="386" t="s">
        <v>17</v>
      </c>
      <c r="B1161" s="716" t="s">
        <v>208</v>
      </c>
      <c r="C1161" s="717"/>
      <c r="D1161" s="813" t="s">
        <v>972</v>
      </c>
      <c r="E1161" s="814"/>
      <c r="F1161" s="815"/>
      <c r="G1161" s="607"/>
      <c r="H1161" s="608"/>
      <c r="I1161" s="609"/>
      <c r="J1161" s="449"/>
      <c r="K1161" s="449"/>
    </row>
    <row r="1162" spans="1:11" s="36" customFormat="1">
      <c r="A1162" s="386" t="s">
        <v>18</v>
      </c>
      <c r="B1162" s="716" t="s">
        <v>833</v>
      </c>
      <c r="C1162" s="717"/>
      <c r="D1162" s="813" t="s">
        <v>973</v>
      </c>
      <c r="E1162" s="814"/>
      <c r="F1162" s="815"/>
      <c r="G1162" s="607"/>
      <c r="H1162" s="608"/>
      <c r="I1162" s="609"/>
      <c r="J1162" s="449"/>
      <c r="K1162" s="449"/>
    </row>
    <row r="1163" spans="1:11" s="36" customFormat="1" ht="16.899999999999999" customHeight="1">
      <c r="A1163" s="386" t="s">
        <v>19</v>
      </c>
      <c r="B1163" s="716" t="s">
        <v>974</v>
      </c>
      <c r="C1163" s="717"/>
      <c r="D1163" s="813" t="s">
        <v>96</v>
      </c>
      <c r="E1163" s="814"/>
      <c r="F1163" s="815"/>
      <c r="G1163" s="607"/>
      <c r="H1163" s="611"/>
      <c r="I1163" s="610"/>
      <c r="J1163" s="449"/>
      <c r="K1163" s="449"/>
    </row>
    <row r="1164" spans="1:11" s="12" customFormat="1" ht="36" customHeight="1">
      <c r="A1164" s="870" t="s">
        <v>1475</v>
      </c>
      <c r="B1164" s="871"/>
      <c r="C1164" s="871"/>
      <c r="D1164" s="871"/>
      <c r="E1164" s="871"/>
      <c r="F1164" s="871"/>
      <c r="G1164" s="187"/>
      <c r="H1164" s="187"/>
      <c r="I1164" s="187"/>
      <c r="J1164" s="11"/>
    </row>
    <row r="1165" spans="1:11" s="12" customFormat="1" ht="21.75" customHeight="1">
      <c r="A1165" s="872" t="s">
        <v>1346</v>
      </c>
      <c r="B1165" s="873"/>
      <c r="C1165" s="873"/>
      <c r="D1165" s="873"/>
      <c r="E1165" s="873"/>
      <c r="F1165" s="873"/>
      <c r="G1165" s="387"/>
      <c r="H1165" s="387"/>
      <c r="I1165" s="387"/>
      <c r="J1165" s="11"/>
    </row>
    <row r="1166" spans="1:11" s="12" customFormat="1" ht="71.25" customHeight="1">
      <c r="A1166" s="188" t="s">
        <v>192</v>
      </c>
      <c r="B1166" s="189" t="s">
        <v>1</v>
      </c>
      <c r="C1166" s="189" t="s">
        <v>2</v>
      </c>
      <c r="D1166" s="189" t="s">
        <v>89</v>
      </c>
      <c r="E1166" s="189" t="s">
        <v>4</v>
      </c>
      <c r="F1166" s="189" t="s">
        <v>5</v>
      </c>
      <c r="G1166" s="189" t="s">
        <v>6</v>
      </c>
      <c r="H1166" s="189" t="s">
        <v>7</v>
      </c>
      <c r="I1166" s="189" t="s">
        <v>8</v>
      </c>
      <c r="J1166" s="11"/>
    </row>
    <row r="1167" spans="1:11" s="12" customFormat="1">
      <c r="A1167" s="60">
        <v>1</v>
      </c>
      <c r="B1167" s="78">
        <v>2</v>
      </c>
      <c r="C1167" s="190">
        <v>3</v>
      </c>
      <c r="D1167" s="78">
        <v>4</v>
      </c>
      <c r="E1167" s="190">
        <v>5</v>
      </c>
      <c r="F1167" s="190">
        <v>6</v>
      </c>
      <c r="G1167" s="190">
        <v>7</v>
      </c>
      <c r="H1167" s="190">
        <v>8</v>
      </c>
      <c r="I1167" s="190">
        <v>9</v>
      </c>
      <c r="J1167" s="11"/>
    </row>
    <row r="1168" spans="1:11" s="12" customFormat="1" ht="87.75" customHeight="1">
      <c r="A1168" s="60" t="s">
        <v>9</v>
      </c>
      <c r="B1168" s="246" t="s">
        <v>1171</v>
      </c>
      <c r="C1168" s="388" t="s">
        <v>193</v>
      </c>
      <c r="D1168" s="249">
        <v>5000</v>
      </c>
      <c r="E1168" s="523"/>
      <c r="F1168" s="523"/>
      <c r="G1168" s="523"/>
      <c r="H1168" s="523"/>
      <c r="I1168" s="523"/>
      <c r="J1168" s="11"/>
    </row>
    <row r="1169" spans="1:13" s="12" customFormat="1" ht="53.25">
      <c r="A1169" s="60" t="s">
        <v>127</v>
      </c>
      <c r="B1169" s="243" t="s">
        <v>383</v>
      </c>
      <c r="C1169" s="62"/>
      <c r="D1169" s="78"/>
      <c r="E1169" s="523"/>
      <c r="F1169" s="523"/>
      <c r="G1169" s="523" t="s">
        <v>194</v>
      </c>
      <c r="H1169" s="523"/>
      <c r="I1169" s="523"/>
      <c r="J1169" s="11"/>
    </row>
    <row r="1170" spans="1:13" s="12" customFormat="1" ht="14.25" customHeight="1">
      <c r="A1170" s="782" t="s">
        <v>1535</v>
      </c>
      <c r="B1170" s="783"/>
      <c r="C1170" s="783"/>
      <c r="D1170" s="783"/>
      <c r="E1170" s="783"/>
      <c r="F1170" s="783"/>
      <c r="G1170" s="784"/>
      <c r="H1170" s="588"/>
      <c r="I1170" s="588"/>
      <c r="J1170" s="11"/>
    </row>
    <row r="1171" spans="1:13" s="12" customFormat="1" ht="16.5" customHeight="1">
      <c r="A1171" s="698" t="s">
        <v>91</v>
      </c>
      <c r="B1171" s="698"/>
      <c r="C1171" s="698"/>
      <c r="D1171" s="698"/>
      <c r="E1171" s="698"/>
      <c r="F1171" s="698"/>
      <c r="G1171" s="698"/>
      <c r="H1171" s="698"/>
      <c r="I1171" s="698"/>
      <c r="J1171" s="11"/>
    </row>
    <row r="1172" spans="1:13" s="12" customFormat="1" ht="16.5" customHeight="1">
      <c r="A1172" s="697" t="s">
        <v>1422</v>
      </c>
      <c r="B1172" s="697"/>
      <c r="C1172" s="697"/>
      <c r="D1172" s="697"/>
      <c r="E1172" s="697"/>
      <c r="F1172" s="697"/>
      <c r="G1172" s="697"/>
      <c r="H1172" s="697"/>
      <c r="I1172" s="697"/>
      <c r="J1172" s="11"/>
    </row>
    <row r="1173" spans="1:13" s="12" customFormat="1" ht="16.5" customHeight="1">
      <c r="A1173" s="697" t="s">
        <v>92</v>
      </c>
      <c r="B1173" s="697"/>
      <c r="C1173" s="697"/>
      <c r="D1173" s="697"/>
      <c r="E1173" s="697"/>
      <c r="F1173" s="697"/>
      <c r="G1173" s="697"/>
      <c r="H1173" s="697"/>
      <c r="I1173" s="697"/>
      <c r="J1173" s="8"/>
      <c r="K1173" s="8"/>
      <c r="L1173" s="8"/>
    </row>
    <row r="1174" spans="1:13" s="12" customFormat="1" ht="29.25" customHeight="1">
      <c r="A1174" s="697" t="s">
        <v>1430</v>
      </c>
      <c r="B1174" s="697"/>
      <c r="C1174" s="697"/>
      <c r="D1174" s="697"/>
      <c r="E1174" s="697"/>
      <c r="F1174" s="697"/>
      <c r="G1174" s="697"/>
      <c r="H1174" s="697"/>
      <c r="I1174" s="697"/>
      <c r="J1174" s="462"/>
      <c r="K1174" s="462"/>
      <c r="L1174" s="462"/>
    </row>
    <row r="1175" spans="1:13" s="12" customFormat="1" ht="16.5" customHeight="1">
      <c r="A1175" s="697" t="s">
        <v>979</v>
      </c>
      <c r="B1175" s="697"/>
      <c r="C1175" s="697"/>
      <c r="D1175" s="697"/>
      <c r="E1175" s="697"/>
      <c r="F1175" s="697"/>
      <c r="G1175" s="697"/>
      <c r="H1175" s="697"/>
      <c r="I1175" s="697"/>
      <c r="J1175" s="462"/>
      <c r="K1175" s="462"/>
      <c r="L1175" s="462"/>
    </row>
    <row r="1176" spans="1:13" s="12" customFormat="1" ht="15.75" customHeight="1">
      <c r="A1176" s="697" t="s">
        <v>1501</v>
      </c>
      <c r="B1176" s="697"/>
      <c r="C1176" s="697"/>
      <c r="D1176" s="697"/>
      <c r="E1176" s="697"/>
      <c r="F1176" s="697"/>
      <c r="G1176" s="697"/>
      <c r="H1176" s="697"/>
      <c r="I1176" s="697"/>
      <c r="J1176" s="8"/>
      <c r="K1176" s="8"/>
      <c r="L1176" s="8"/>
    </row>
    <row r="1177" spans="1:13" s="12" customFormat="1" ht="15.75" customHeight="1">
      <c r="A1177" s="697" t="s">
        <v>1431</v>
      </c>
      <c r="B1177" s="697"/>
      <c r="C1177" s="697"/>
      <c r="D1177" s="697"/>
      <c r="E1177" s="697"/>
      <c r="F1177" s="697"/>
      <c r="G1177" s="697"/>
      <c r="H1177" s="697"/>
      <c r="I1177" s="697"/>
      <c r="J1177" s="8"/>
      <c r="K1177" s="739"/>
      <c r="L1177" s="740"/>
      <c r="M1177" s="740"/>
    </row>
    <row r="1178" spans="1:13" s="13" customFormat="1" ht="26.25" customHeight="1">
      <c r="A1178" s="695" t="s">
        <v>1456</v>
      </c>
      <c r="B1178" s="695"/>
      <c r="C1178" s="695"/>
      <c r="D1178" s="695"/>
      <c r="E1178" s="695"/>
      <c r="F1178" s="695"/>
      <c r="G1178" s="695"/>
      <c r="H1178" s="695"/>
      <c r="I1178" s="695"/>
      <c r="J1178" s="206"/>
      <c r="K1178" s="206"/>
      <c r="L1178" s="206"/>
      <c r="M1178" s="206"/>
    </row>
    <row r="1179" spans="1:13" s="463" customFormat="1" ht="55.5" customHeight="1">
      <c r="A1179" s="691" t="s">
        <v>1425</v>
      </c>
      <c r="B1179" s="692"/>
      <c r="C1179" s="692"/>
      <c r="D1179" s="692"/>
      <c r="E1179" s="692"/>
      <c r="F1179" s="692"/>
      <c r="G1179" s="692"/>
      <c r="H1179" s="692"/>
      <c r="I1179" s="692"/>
    </row>
    <row r="1180" spans="1:13" s="463" customFormat="1" ht="54" customHeight="1">
      <c r="A1180" s="691" t="s">
        <v>1494</v>
      </c>
      <c r="B1180" s="692"/>
      <c r="C1180" s="692"/>
      <c r="D1180" s="692"/>
      <c r="E1180" s="692"/>
      <c r="F1180" s="692"/>
      <c r="G1180" s="692"/>
      <c r="H1180" s="692"/>
      <c r="I1180" s="692"/>
    </row>
    <row r="1181" spans="1:13" s="463" customFormat="1" ht="14.25" customHeight="1">
      <c r="A1181" s="691" t="s">
        <v>1497</v>
      </c>
      <c r="B1181" s="692"/>
      <c r="C1181" s="692"/>
      <c r="D1181" s="692"/>
      <c r="E1181" s="692"/>
      <c r="F1181" s="692"/>
      <c r="G1181" s="692"/>
      <c r="H1181" s="692"/>
      <c r="I1181" s="692"/>
    </row>
    <row r="1182" spans="1:13" s="463" customFormat="1" ht="15" customHeight="1">
      <c r="A1182" s="691" t="s">
        <v>1442</v>
      </c>
      <c r="B1182" s="692"/>
      <c r="C1182" s="692"/>
      <c r="D1182" s="692"/>
      <c r="E1182" s="692"/>
      <c r="F1182" s="692"/>
      <c r="G1182" s="692"/>
      <c r="H1182" s="692"/>
      <c r="I1182" s="692"/>
    </row>
    <row r="1183" spans="1:13" s="12" customFormat="1" ht="17.25" customHeight="1">
      <c r="A1183" s="856" t="s">
        <v>1427</v>
      </c>
      <c r="B1183" s="856"/>
      <c r="C1183" s="856"/>
      <c r="D1183" s="856"/>
      <c r="E1183" s="856"/>
      <c r="F1183" s="856"/>
      <c r="G1183" s="152"/>
      <c r="H1183" s="152"/>
      <c r="I1183" s="153"/>
      <c r="J1183" s="11"/>
    </row>
    <row r="1184" spans="1:13" s="12" customFormat="1" ht="76.5" customHeight="1">
      <c r="A1184" s="184" t="s">
        <v>93</v>
      </c>
      <c r="B1184" s="799" t="s">
        <v>94</v>
      </c>
      <c r="C1184" s="800"/>
      <c r="D1184" s="799" t="s">
        <v>95</v>
      </c>
      <c r="E1184" s="801"/>
      <c r="F1184" s="800"/>
      <c r="G1184" s="802" t="s">
        <v>1630</v>
      </c>
      <c r="H1184" s="803"/>
      <c r="I1184" s="804"/>
      <c r="J1184" s="11"/>
    </row>
    <row r="1185" spans="1:14" s="12" customFormat="1" ht="15" customHeight="1">
      <c r="A1185" s="389" t="s">
        <v>195</v>
      </c>
      <c r="B1185" s="802" t="s">
        <v>196</v>
      </c>
      <c r="C1185" s="804"/>
      <c r="D1185" s="805" t="s">
        <v>197</v>
      </c>
      <c r="E1185" s="806"/>
      <c r="F1185" s="807"/>
      <c r="G1185" s="732"/>
      <c r="H1185" s="733"/>
      <c r="I1185" s="734"/>
      <c r="J1185" s="11"/>
    </row>
    <row r="1186" spans="1:14" s="12" customFormat="1" ht="19.5" customHeight="1">
      <c r="A1186" s="58">
        <v>1</v>
      </c>
      <c r="B1186" s="699" t="s">
        <v>1458</v>
      </c>
      <c r="C1186" s="700"/>
      <c r="D1186" s="699" t="s">
        <v>1457</v>
      </c>
      <c r="E1186" s="704"/>
      <c r="F1186" s="700"/>
      <c r="G1186" s="828"/>
      <c r="H1186" s="829"/>
      <c r="I1186" s="830"/>
      <c r="J1186" s="11"/>
    </row>
    <row r="1187" spans="1:14" s="12" customFormat="1" ht="46.5" customHeight="1">
      <c r="A1187" s="58">
        <v>2</v>
      </c>
      <c r="B1187" s="699" t="s">
        <v>223</v>
      </c>
      <c r="C1187" s="700"/>
      <c r="D1187" s="888" t="s">
        <v>1172</v>
      </c>
      <c r="E1187" s="737"/>
      <c r="F1187" s="738"/>
      <c r="G1187" s="828"/>
      <c r="H1187" s="829"/>
      <c r="I1187" s="830"/>
      <c r="J1187" s="11"/>
    </row>
    <row r="1188" spans="1:14" s="12" customFormat="1" ht="28.5" customHeight="1">
      <c r="A1188" s="58">
        <v>3</v>
      </c>
      <c r="B1188" s="699" t="s">
        <v>198</v>
      </c>
      <c r="C1188" s="700"/>
      <c r="D1188" s="699" t="s">
        <v>199</v>
      </c>
      <c r="E1188" s="704"/>
      <c r="F1188" s="700"/>
      <c r="G1188" s="828"/>
      <c r="H1188" s="829"/>
      <c r="I1188" s="830"/>
      <c r="J1188" s="11"/>
    </row>
    <row r="1189" spans="1:14" s="12" customFormat="1" ht="21" customHeight="1">
      <c r="A1189" s="58">
        <v>4</v>
      </c>
      <c r="B1189" s="699" t="s">
        <v>183</v>
      </c>
      <c r="C1189" s="700"/>
      <c r="D1189" s="699" t="s">
        <v>1173</v>
      </c>
      <c r="E1189" s="704"/>
      <c r="F1189" s="700"/>
      <c r="G1189" s="828"/>
      <c r="H1189" s="733"/>
      <c r="I1189" s="734"/>
      <c r="J1189" s="11"/>
    </row>
    <row r="1190" spans="1:14" s="12" customFormat="1" ht="19.5" customHeight="1">
      <c r="A1190" s="58">
        <v>5</v>
      </c>
      <c r="B1190" s="699" t="s">
        <v>226</v>
      </c>
      <c r="C1190" s="700"/>
      <c r="D1190" s="699" t="s">
        <v>227</v>
      </c>
      <c r="E1190" s="704"/>
      <c r="F1190" s="700"/>
      <c r="G1190" s="828"/>
      <c r="H1190" s="733"/>
      <c r="I1190" s="734"/>
      <c r="J1190" s="11"/>
    </row>
    <row r="1191" spans="1:14" s="12" customFormat="1" ht="29.25" customHeight="1">
      <c r="A1191" s="390">
        <v>6</v>
      </c>
      <c r="B1191" s="699" t="s">
        <v>200</v>
      </c>
      <c r="C1191" s="700"/>
      <c r="D1191" s="699" t="s">
        <v>201</v>
      </c>
      <c r="E1191" s="704"/>
      <c r="F1191" s="700"/>
      <c r="G1191" s="828"/>
      <c r="H1191" s="829"/>
      <c r="I1191" s="830"/>
      <c r="J1191" s="11"/>
    </row>
    <row r="1192" spans="1:14" s="12" customFormat="1" ht="20.25" customHeight="1">
      <c r="A1192" s="390">
        <v>7</v>
      </c>
      <c r="B1192" s="699" t="s">
        <v>202</v>
      </c>
      <c r="C1192" s="700"/>
      <c r="D1192" s="699" t="s">
        <v>1696</v>
      </c>
      <c r="E1192" s="704"/>
      <c r="F1192" s="700"/>
      <c r="G1192" s="828"/>
      <c r="H1192" s="829"/>
      <c r="I1192" s="830"/>
      <c r="J1192" s="11"/>
    </row>
    <row r="1193" spans="1:14" s="12" customFormat="1" ht="16.5" customHeight="1">
      <c r="A1193" s="390">
        <v>8</v>
      </c>
      <c r="B1193" s="699" t="s">
        <v>1174</v>
      </c>
      <c r="C1193" s="700"/>
      <c r="D1193" s="699" t="s">
        <v>1175</v>
      </c>
      <c r="E1193" s="704"/>
      <c r="F1193" s="700"/>
      <c r="G1193" s="828"/>
      <c r="H1193" s="829"/>
      <c r="I1193" s="830"/>
      <c r="J1193" s="11"/>
    </row>
    <row r="1194" spans="1:14" s="12" customFormat="1" ht="20.25" customHeight="1">
      <c r="A1194" s="859">
        <v>9</v>
      </c>
      <c r="B1194" s="861" t="s">
        <v>203</v>
      </c>
      <c r="C1194" s="862"/>
      <c r="D1194" s="699" t="s">
        <v>224</v>
      </c>
      <c r="E1194" s="704"/>
      <c r="F1194" s="700"/>
      <c r="G1194" s="828"/>
      <c r="H1194" s="829"/>
      <c r="I1194" s="830"/>
      <c r="J1194" s="11"/>
    </row>
    <row r="1195" spans="1:14" s="12" customFormat="1" ht="18" customHeight="1">
      <c r="A1195" s="880"/>
      <c r="B1195" s="863"/>
      <c r="C1195" s="864"/>
      <c r="D1195" s="699" t="s">
        <v>225</v>
      </c>
      <c r="E1195" s="704"/>
      <c r="F1195" s="700"/>
      <c r="G1195" s="828"/>
      <c r="H1195" s="829"/>
      <c r="I1195" s="830"/>
      <c r="J1195" s="11"/>
    </row>
    <row r="1196" spans="1:14" s="12" customFormat="1" ht="18.75" customHeight="1">
      <c r="A1196" s="859">
        <v>10</v>
      </c>
      <c r="B1196" s="861" t="s">
        <v>204</v>
      </c>
      <c r="C1196" s="862"/>
      <c r="D1196" s="699" t="s">
        <v>205</v>
      </c>
      <c r="E1196" s="704"/>
      <c r="F1196" s="700"/>
      <c r="G1196" s="828"/>
      <c r="H1196" s="829"/>
      <c r="I1196" s="830"/>
      <c r="J1196" s="11"/>
    </row>
    <row r="1197" spans="1:14" s="12" customFormat="1" ht="43.5" customHeight="1">
      <c r="A1197" s="860"/>
      <c r="B1197" s="863"/>
      <c r="C1197" s="864"/>
      <c r="D1197" s="699" t="s">
        <v>206</v>
      </c>
      <c r="E1197" s="704"/>
      <c r="F1197" s="700"/>
      <c r="G1197" s="828"/>
      <c r="H1197" s="829"/>
      <c r="I1197" s="830"/>
      <c r="J1197" s="11"/>
    </row>
    <row r="1199" spans="1:14" customFormat="1">
      <c r="A1199" s="834" t="s">
        <v>1292</v>
      </c>
      <c r="B1199" s="834"/>
      <c r="C1199" s="834"/>
      <c r="D1199" s="834"/>
      <c r="E1199" s="834"/>
      <c r="F1199" s="834"/>
      <c r="G1199" s="29"/>
      <c r="H1199" s="29"/>
      <c r="I1199" s="29"/>
      <c r="J1199" s="11"/>
      <c r="K1199" s="11"/>
      <c r="L1199" s="17"/>
      <c r="M1199" s="17"/>
      <c r="N1199" s="17"/>
    </row>
    <row r="1200" spans="1:14" s="421" customFormat="1" ht="23.25" customHeight="1">
      <c r="A1200" s="901" t="s">
        <v>1463</v>
      </c>
      <c r="B1200" s="901"/>
      <c r="C1200" s="901"/>
      <c r="D1200" s="901"/>
      <c r="E1200" s="901"/>
      <c r="F1200" s="901"/>
      <c r="G1200" s="256"/>
      <c r="H1200" s="256"/>
      <c r="I1200" s="256"/>
      <c r="J1200" s="451"/>
      <c r="K1200" s="451"/>
    </row>
    <row r="1201" spans="1:14" customFormat="1" ht="51">
      <c r="A1201" s="188" t="s">
        <v>192</v>
      </c>
      <c r="B1201" s="189" t="s">
        <v>1</v>
      </c>
      <c r="C1201" s="189" t="s">
        <v>2</v>
      </c>
      <c r="D1201" s="189" t="s">
        <v>89</v>
      </c>
      <c r="E1201" s="189" t="s">
        <v>4</v>
      </c>
      <c r="F1201" s="189" t="s">
        <v>5</v>
      </c>
      <c r="G1201" s="189" t="s">
        <v>6</v>
      </c>
      <c r="H1201" s="189" t="s">
        <v>944</v>
      </c>
      <c r="I1201" s="189" t="s">
        <v>945</v>
      </c>
      <c r="J1201" s="11"/>
      <c r="K1201" s="11"/>
      <c r="L1201" s="17"/>
      <c r="M1201" s="17"/>
      <c r="N1201" s="17"/>
    </row>
    <row r="1202" spans="1:14" customFormat="1">
      <c r="A1202" s="60">
        <v>1</v>
      </c>
      <c r="B1202" s="78">
        <v>2</v>
      </c>
      <c r="C1202" s="190">
        <v>3</v>
      </c>
      <c r="D1202" s="190">
        <v>4</v>
      </c>
      <c r="E1202" s="190">
        <v>5</v>
      </c>
      <c r="F1202" s="190">
        <v>6</v>
      </c>
      <c r="G1202" s="190">
        <v>7</v>
      </c>
      <c r="H1202" s="190">
        <v>8</v>
      </c>
      <c r="I1202" s="190">
        <v>9</v>
      </c>
      <c r="J1202" s="11"/>
      <c r="K1202" s="11"/>
      <c r="L1202" s="17"/>
      <c r="M1202" s="17"/>
      <c r="N1202" s="17"/>
    </row>
    <row r="1203" spans="1:14" customFormat="1" ht="68.25" customHeight="1">
      <c r="A1203" s="60" t="s">
        <v>9</v>
      </c>
      <c r="B1203" s="142" t="s">
        <v>1176</v>
      </c>
      <c r="C1203" s="388"/>
      <c r="D1203" s="391">
        <v>130000</v>
      </c>
      <c r="E1203" s="523"/>
      <c r="F1203" s="523"/>
      <c r="G1203" s="523"/>
      <c r="H1203" s="523"/>
      <c r="I1203" s="523"/>
      <c r="J1203" s="11"/>
      <c r="K1203" s="11"/>
      <c r="L1203" s="17"/>
      <c r="M1203" s="17"/>
      <c r="N1203" s="17"/>
    </row>
    <row r="1204" spans="1:14" customFormat="1" ht="53.25">
      <c r="A1204" s="60" t="s">
        <v>127</v>
      </c>
      <c r="B1204" s="392" t="s">
        <v>383</v>
      </c>
      <c r="C1204" s="62"/>
      <c r="D1204" s="194"/>
      <c r="E1204" s="523"/>
      <c r="F1204" s="523"/>
      <c r="G1204" s="523" t="s">
        <v>194</v>
      </c>
      <c r="H1204" s="523"/>
      <c r="I1204" s="523"/>
      <c r="J1204" s="11"/>
      <c r="K1204" s="11"/>
      <c r="L1204" s="17"/>
      <c r="M1204" s="17"/>
      <c r="N1204" s="17"/>
    </row>
    <row r="1205" spans="1:14" customFormat="1">
      <c r="A1205" s="782" t="s">
        <v>1534</v>
      </c>
      <c r="B1205" s="783"/>
      <c r="C1205" s="783"/>
      <c r="D1205" s="783"/>
      <c r="E1205" s="783"/>
      <c r="F1205" s="783"/>
      <c r="G1205" s="784"/>
      <c r="H1205" s="604"/>
      <c r="I1205" s="604"/>
      <c r="J1205" s="11"/>
      <c r="K1205" s="11"/>
      <c r="L1205" s="17"/>
      <c r="M1205" s="17"/>
      <c r="N1205" s="17"/>
    </row>
    <row r="1206" spans="1:14" s="12" customFormat="1" ht="16.5" customHeight="1">
      <c r="A1206" s="698" t="s">
        <v>91</v>
      </c>
      <c r="B1206" s="698"/>
      <c r="C1206" s="698"/>
      <c r="D1206" s="698"/>
      <c r="E1206" s="698"/>
      <c r="F1206" s="698"/>
      <c r="G1206" s="698"/>
      <c r="H1206" s="698"/>
      <c r="I1206" s="698"/>
      <c r="J1206" s="11"/>
    </row>
    <row r="1207" spans="1:14" s="12" customFormat="1" ht="16.5" customHeight="1">
      <c r="A1207" s="697" t="s">
        <v>1422</v>
      </c>
      <c r="B1207" s="697"/>
      <c r="C1207" s="697"/>
      <c r="D1207" s="697"/>
      <c r="E1207" s="697"/>
      <c r="F1207" s="697"/>
      <c r="G1207" s="697"/>
      <c r="H1207" s="697"/>
      <c r="I1207" s="697"/>
      <c r="J1207" s="11"/>
    </row>
    <row r="1208" spans="1:14" s="12" customFormat="1" ht="16.5" customHeight="1">
      <c r="A1208" s="697" t="s">
        <v>92</v>
      </c>
      <c r="B1208" s="697"/>
      <c r="C1208" s="697"/>
      <c r="D1208" s="697"/>
      <c r="E1208" s="697"/>
      <c r="F1208" s="697"/>
      <c r="G1208" s="697"/>
      <c r="H1208" s="697"/>
      <c r="I1208" s="697"/>
      <c r="J1208" s="8"/>
      <c r="K1208" s="8"/>
      <c r="L1208" s="8"/>
    </row>
    <row r="1209" spans="1:14" s="12" customFormat="1" ht="29.25" customHeight="1">
      <c r="A1209" s="697" t="s">
        <v>1430</v>
      </c>
      <c r="B1209" s="697"/>
      <c r="C1209" s="697"/>
      <c r="D1209" s="697"/>
      <c r="E1209" s="697"/>
      <c r="F1209" s="697"/>
      <c r="G1209" s="697"/>
      <c r="H1209" s="697"/>
      <c r="I1209" s="697"/>
      <c r="J1209" s="462"/>
      <c r="K1209" s="462"/>
      <c r="L1209" s="462"/>
    </row>
    <row r="1210" spans="1:14" s="12" customFormat="1" ht="16.5" customHeight="1">
      <c r="A1210" s="697" t="s">
        <v>979</v>
      </c>
      <c r="B1210" s="697"/>
      <c r="C1210" s="697"/>
      <c r="D1210" s="697"/>
      <c r="E1210" s="697"/>
      <c r="F1210" s="697"/>
      <c r="G1210" s="697"/>
      <c r="H1210" s="697"/>
      <c r="I1210" s="697"/>
      <c r="J1210" s="462"/>
      <c r="K1210" s="462"/>
      <c r="L1210" s="462"/>
    </row>
    <row r="1211" spans="1:14" s="12" customFormat="1" ht="15.75" customHeight="1">
      <c r="A1211" s="697" t="s">
        <v>1501</v>
      </c>
      <c r="B1211" s="697"/>
      <c r="C1211" s="697"/>
      <c r="D1211" s="697"/>
      <c r="E1211" s="697"/>
      <c r="F1211" s="697"/>
      <c r="G1211" s="697"/>
      <c r="H1211" s="697"/>
      <c r="I1211" s="697"/>
      <c r="J1211" s="8"/>
      <c r="K1211" s="8"/>
      <c r="L1211" s="8"/>
    </row>
    <row r="1212" spans="1:14" s="12" customFormat="1" ht="15.75" customHeight="1">
      <c r="A1212" s="697" t="s">
        <v>1431</v>
      </c>
      <c r="B1212" s="697"/>
      <c r="C1212" s="697"/>
      <c r="D1212" s="697"/>
      <c r="E1212" s="697"/>
      <c r="F1212" s="697"/>
      <c r="G1212" s="697"/>
      <c r="H1212" s="697"/>
      <c r="I1212" s="697"/>
      <c r="J1212" s="8"/>
      <c r="K1212" s="739"/>
      <c r="L1212" s="740"/>
      <c r="M1212" s="740"/>
    </row>
    <row r="1213" spans="1:14" ht="15.75" customHeight="1">
      <c r="A1213" s="17"/>
      <c r="B1213" s="17"/>
      <c r="C1213" s="17"/>
      <c r="D1213" s="17"/>
      <c r="E1213" s="17"/>
      <c r="F1213" s="17"/>
      <c r="G1213" s="17"/>
      <c r="H1213" s="17"/>
      <c r="I1213" s="17"/>
      <c r="J1213" s="17"/>
    </row>
    <row r="1214" spans="1:14" s="13" customFormat="1" ht="26.25" customHeight="1">
      <c r="A1214" s="695" t="s">
        <v>1459</v>
      </c>
      <c r="B1214" s="695"/>
      <c r="C1214" s="695"/>
      <c r="D1214" s="695"/>
      <c r="E1214" s="695"/>
      <c r="F1214" s="695"/>
      <c r="G1214" s="695"/>
      <c r="H1214" s="695"/>
      <c r="I1214" s="695"/>
      <c r="J1214" s="206"/>
      <c r="K1214" s="206"/>
      <c r="L1214" s="206"/>
      <c r="M1214" s="206"/>
    </row>
    <row r="1215" spans="1:14" s="463" customFormat="1" ht="51.75" customHeight="1">
      <c r="A1215" s="691" t="s">
        <v>1425</v>
      </c>
      <c r="B1215" s="692"/>
      <c r="C1215" s="692"/>
      <c r="D1215" s="692"/>
      <c r="E1215" s="692"/>
      <c r="F1215" s="692"/>
      <c r="G1215" s="692"/>
      <c r="H1215" s="692"/>
      <c r="I1215" s="692"/>
    </row>
    <row r="1216" spans="1:14" s="463" customFormat="1" ht="51.75" customHeight="1">
      <c r="A1216" s="691" t="s">
        <v>1494</v>
      </c>
      <c r="B1216" s="692"/>
      <c r="C1216" s="692"/>
      <c r="D1216" s="692"/>
      <c r="E1216" s="692"/>
      <c r="F1216" s="692"/>
      <c r="G1216" s="692"/>
      <c r="H1216" s="692"/>
      <c r="I1216" s="692"/>
    </row>
    <row r="1217" spans="1:30" s="463" customFormat="1" ht="15.75" customHeight="1">
      <c r="A1217" s="691" t="s">
        <v>1497</v>
      </c>
      <c r="B1217" s="692"/>
      <c r="C1217" s="692"/>
      <c r="D1217" s="692"/>
      <c r="E1217" s="692"/>
      <c r="F1217" s="692"/>
      <c r="G1217" s="692"/>
      <c r="H1217" s="692"/>
      <c r="I1217" s="692"/>
    </row>
    <row r="1218" spans="1:30" s="463" customFormat="1" ht="14.25" customHeight="1">
      <c r="A1218" s="691" t="s">
        <v>1442</v>
      </c>
      <c r="B1218" s="692"/>
      <c r="C1218" s="692"/>
      <c r="D1218" s="692"/>
      <c r="E1218" s="692"/>
      <c r="F1218" s="692"/>
      <c r="G1218" s="692"/>
      <c r="H1218" s="692"/>
      <c r="I1218" s="692"/>
    </row>
    <row r="1219" spans="1:30" s="463" customFormat="1" ht="38.25" customHeight="1">
      <c r="A1219" s="693" t="s">
        <v>1443</v>
      </c>
      <c r="B1219" s="694"/>
      <c r="C1219" s="694"/>
      <c r="D1219" s="694"/>
      <c r="E1219" s="694"/>
      <c r="F1219" s="694"/>
      <c r="G1219" s="694"/>
      <c r="H1219" s="694"/>
      <c r="I1219" s="694"/>
    </row>
    <row r="1220" spans="1:30" customFormat="1" ht="77.25" customHeight="1">
      <c r="A1220" s="184" t="s">
        <v>93</v>
      </c>
      <c r="B1220" s="799" t="s">
        <v>94</v>
      </c>
      <c r="C1220" s="800"/>
      <c r="D1220" s="799" t="s">
        <v>95</v>
      </c>
      <c r="E1220" s="801"/>
      <c r="F1220" s="800"/>
      <c r="G1220" s="802" t="s">
        <v>1630</v>
      </c>
      <c r="H1220" s="803"/>
      <c r="I1220" s="804"/>
      <c r="J1220" s="11"/>
      <c r="K1220" s="11"/>
      <c r="L1220" s="17"/>
      <c r="M1220" s="17"/>
      <c r="N1220" s="17"/>
    </row>
    <row r="1221" spans="1:30" customFormat="1">
      <c r="A1221" s="389" t="s">
        <v>522</v>
      </c>
      <c r="B1221" s="802" t="s">
        <v>196</v>
      </c>
      <c r="C1221" s="804"/>
      <c r="D1221" s="805" t="s">
        <v>197</v>
      </c>
      <c r="E1221" s="806"/>
      <c r="F1221" s="807"/>
      <c r="G1221" s="732"/>
      <c r="H1221" s="733"/>
      <c r="I1221" s="734"/>
      <c r="J1221" s="11"/>
      <c r="K1221" s="11"/>
      <c r="L1221" s="17"/>
      <c r="M1221" s="17"/>
      <c r="N1221" s="17"/>
    </row>
    <row r="1222" spans="1:30" customFormat="1" ht="29.25" customHeight="1">
      <c r="A1222" s="58">
        <v>1</v>
      </c>
      <c r="B1222" s="699" t="s">
        <v>719</v>
      </c>
      <c r="C1222" s="700"/>
      <c r="D1222" s="716" t="s">
        <v>946</v>
      </c>
      <c r="E1222" s="718"/>
      <c r="F1222" s="717"/>
      <c r="G1222" s="732"/>
      <c r="H1222" s="733"/>
      <c r="I1222" s="734"/>
      <c r="J1222" s="11"/>
      <c r="K1222" s="11"/>
      <c r="L1222" s="17"/>
      <c r="M1222" s="17"/>
      <c r="N1222" s="17"/>
    </row>
    <row r="1223" spans="1:30" customFormat="1" ht="39.75" customHeight="1">
      <c r="A1223" s="58">
        <v>2</v>
      </c>
      <c r="B1223" s="699" t="s">
        <v>947</v>
      </c>
      <c r="C1223" s="700"/>
      <c r="D1223" s="699" t="s">
        <v>1177</v>
      </c>
      <c r="E1223" s="742"/>
      <c r="F1223" s="735"/>
      <c r="G1223" s="732"/>
      <c r="H1223" s="733"/>
      <c r="I1223" s="734"/>
      <c r="J1223" s="11"/>
      <c r="K1223" s="11"/>
      <c r="L1223" s="17"/>
      <c r="M1223" s="17"/>
      <c r="N1223" s="17"/>
    </row>
    <row r="1224" spans="1:30" customFormat="1" ht="18.75" customHeight="1">
      <c r="A1224" s="58">
        <v>3</v>
      </c>
      <c r="B1224" s="699" t="s">
        <v>183</v>
      </c>
      <c r="C1224" s="735"/>
      <c r="D1224" s="699" t="s">
        <v>948</v>
      </c>
      <c r="E1224" s="704"/>
      <c r="F1224" s="700"/>
      <c r="G1224" s="732"/>
      <c r="H1224" s="733"/>
      <c r="I1224" s="734"/>
      <c r="J1224" s="11"/>
      <c r="K1224" s="11"/>
      <c r="L1224" s="17"/>
      <c r="M1224" s="17"/>
      <c r="N1224" s="17"/>
    </row>
    <row r="1225" spans="1:30" s="34" customFormat="1" ht="47.25" customHeight="1">
      <c r="A1225" s="331">
        <v>4</v>
      </c>
      <c r="B1225" s="699" t="s">
        <v>713</v>
      </c>
      <c r="C1225" s="700"/>
      <c r="D1225" s="699" t="s">
        <v>1178</v>
      </c>
      <c r="E1225" s="704"/>
      <c r="F1225" s="700"/>
      <c r="G1225" s="732"/>
      <c r="H1225" s="733"/>
      <c r="I1225" s="734"/>
      <c r="J1225" s="11"/>
      <c r="K1225" s="11"/>
      <c r="L1225" s="54"/>
      <c r="M1225" s="54"/>
      <c r="N1225" s="54"/>
    </row>
    <row r="1226" spans="1:30" s="35" customFormat="1" ht="33.75" customHeight="1">
      <c r="A1226" s="859">
        <v>5</v>
      </c>
      <c r="B1226" s="861" t="s">
        <v>434</v>
      </c>
      <c r="C1226" s="898"/>
      <c r="D1226" s="736" t="s">
        <v>949</v>
      </c>
      <c r="E1226" s="737"/>
      <c r="F1226" s="738"/>
      <c r="G1226" s="732"/>
      <c r="H1226" s="733"/>
      <c r="I1226" s="734"/>
      <c r="J1226" s="11"/>
      <c r="K1226" s="11"/>
      <c r="L1226" s="12"/>
      <c r="M1226" s="12"/>
      <c r="N1226" s="12"/>
    </row>
    <row r="1227" spans="1:30" s="35" customFormat="1" ht="19.5" customHeight="1">
      <c r="A1227" s="897"/>
      <c r="B1227" s="899"/>
      <c r="C1227" s="900"/>
      <c r="D1227" s="736" t="s">
        <v>950</v>
      </c>
      <c r="E1227" s="737"/>
      <c r="F1227" s="738"/>
      <c r="G1227" s="732"/>
      <c r="H1227" s="733"/>
      <c r="I1227" s="734"/>
      <c r="J1227" s="11"/>
      <c r="K1227" s="11"/>
      <c r="L1227" s="12"/>
      <c r="M1227" s="12"/>
      <c r="N1227" s="12"/>
    </row>
    <row r="1228" spans="1:30" s="35" customFormat="1" ht="30.75" customHeight="1">
      <c r="A1228" s="58">
        <v>6</v>
      </c>
      <c r="B1228" s="699" t="s">
        <v>207</v>
      </c>
      <c r="C1228" s="735"/>
      <c r="D1228" s="736" t="s">
        <v>1179</v>
      </c>
      <c r="E1228" s="737"/>
      <c r="F1228" s="738"/>
      <c r="G1228" s="732"/>
      <c r="H1228" s="733"/>
      <c r="I1228" s="734"/>
      <c r="J1228" s="11"/>
      <c r="K1228" s="11"/>
      <c r="L1228" s="12"/>
      <c r="M1228" s="12"/>
      <c r="N1228" s="12"/>
    </row>
    <row r="1229" spans="1:30" s="35" customFormat="1" ht="22.5" customHeight="1">
      <c r="A1229" s="58">
        <v>7</v>
      </c>
      <c r="B1229" s="852" t="s">
        <v>951</v>
      </c>
      <c r="C1229" s="881"/>
      <c r="D1229" s="882" t="s">
        <v>952</v>
      </c>
      <c r="E1229" s="883"/>
      <c r="F1229" s="884"/>
      <c r="G1229" s="885"/>
      <c r="H1229" s="886"/>
      <c r="I1229" s="887"/>
      <c r="J1229" s="11"/>
      <c r="K1229" s="11"/>
      <c r="L1229" s="12"/>
      <c r="M1229" s="12"/>
      <c r="N1229" s="12"/>
    </row>
    <row r="1230" spans="1:30" customFormat="1">
      <c r="A1230" s="25"/>
      <c r="B1230" s="5"/>
      <c r="C1230" s="5"/>
      <c r="D1230" s="5"/>
      <c r="E1230" s="5"/>
      <c r="F1230" s="5"/>
      <c r="G1230" s="11"/>
      <c r="H1230" s="11"/>
      <c r="I1230" s="11"/>
      <c r="J1230" s="11"/>
      <c r="K1230" s="11"/>
      <c r="L1230" s="17"/>
      <c r="M1230" s="17"/>
      <c r="N1230" s="17"/>
    </row>
    <row r="1231" spans="1:30" s="13" customFormat="1" ht="27.6" customHeight="1">
      <c r="A1231" s="1142" t="s">
        <v>1464</v>
      </c>
      <c r="B1231" s="1142"/>
      <c r="C1231" s="1142"/>
      <c r="D1231" s="1142"/>
      <c r="E1231" s="1142"/>
      <c r="F1231" s="1142"/>
      <c r="G1231" s="1142"/>
      <c r="H1231" s="1142"/>
      <c r="I1231" s="1142"/>
      <c r="J1231" s="426"/>
      <c r="K1231" s="426"/>
      <c r="L1231" s="426"/>
      <c r="M1231" s="426"/>
      <c r="N1231" s="18"/>
      <c r="O1231" s="18"/>
      <c r="P1231" s="18"/>
      <c r="Q1231" s="18"/>
      <c r="R1231" s="18"/>
      <c r="S1231" s="18"/>
      <c r="T1231" s="18"/>
      <c r="U1231" s="18"/>
      <c r="V1231" s="18"/>
      <c r="W1231" s="18"/>
      <c r="X1231" s="18"/>
      <c r="Y1231" s="18"/>
      <c r="Z1231" s="18"/>
      <c r="AA1231" s="18"/>
      <c r="AB1231" s="18"/>
      <c r="AC1231" s="18"/>
      <c r="AD1231" s="18"/>
    </row>
    <row r="1232" spans="1:30" s="13" customFormat="1" ht="18.75" customHeight="1">
      <c r="A1232" s="857" t="s">
        <v>1347</v>
      </c>
      <c r="B1232" s="857"/>
      <c r="C1232" s="857"/>
      <c r="D1232" s="857"/>
      <c r="E1232" s="857"/>
      <c r="F1232" s="857"/>
      <c r="G1232" s="857"/>
      <c r="H1232" s="857"/>
      <c r="I1232" s="857"/>
      <c r="J1232" s="857"/>
      <c r="K1232" s="857"/>
      <c r="L1232" s="857"/>
      <c r="M1232" s="857"/>
      <c r="N1232" s="18"/>
      <c r="O1232" s="18"/>
      <c r="P1232" s="18"/>
      <c r="Q1232" s="18"/>
      <c r="R1232" s="18"/>
      <c r="S1232" s="18"/>
      <c r="T1232" s="18"/>
      <c r="U1232" s="18"/>
      <c r="V1232" s="18"/>
      <c r="W1232" s="18"/>
      <c r="X1232" s="18"/>
      <c r="Y1232" s="18"/>
      <c r="Z1232" s="18"/>
      <c r="AA1232" s="18"/>
      <c r="AB1232" s="18"/>
      <c r="AC1232" s="18"/>
      <c r="AD1232" s="18"/>
    </row>
    <row r="1233" spans="1:26" s="15" customFormat="1" ht="13.35" customHeight="1">
      <c r="A1233" s="395"/>
      <c r="B1233" s="20"/>
      <c r="C1233" s="20"/>
      <c r="D1233" s="20"/>
      <c r="E1233" s="13"/>
      <c r="F1233" s="13"/>
      <c r="G1233" s="858" t="s">
        <v>88</v>
      </c>
      <c r="H1233" s="858"/>
      <c r="I1233" s="858"/>
      <c r="L1233" s="13"/>
      <c r="M1233" s="13"/>
    </row>
    <row r="1234" spans="1:26" s="13" customFormat="1" ht="94.5" customHeight="1">
      <c r="A1234" s="396" t="s">
        <v>0</v>
      </c>
      <c r="B1234" s="397" t="s">
        <v>840</v>
      </c>
      <c r="C1234" s="397" t="s">
        <v>826</v>
      </c>
      <c r="D1234" s="135" t="s">
        <v>841</v>
      </c>
      <c r="E1234" s="136" t="s">
        <v>842</v>
      </c>
      <c r="F1234" s="136" t="s">
        <v>5</v>
      </c>
      <c r="G1234" s="487" t="s">
        <v>6</v>
      </c>
      <c r="H1234" s="455" t="s">
        <v>7</v>
      </c>
      <c r="I1234" s="455" t="s">
        <v>8</v>
      </c>
      <c r="J1234" s="15"/>
      <c r="K1234" s="15"/>
      <c r="L1234" s="15"/>
      <c r="M1234" s="15"/>
      <c r="N1234" s="15"/>
      <c r="O1234" s="15"/>
      <c r="P1234" s="15"/>
      <c r="Q1234" s="15"/>
      <c r="R1234" s="15"/>
      <c r="S1234" s="15"/>
      <c r="T1234" s="15"/>
      <c r="U1234" s="15"/>
      <c r="V1234" s="15"/>
      <c r="W1234" s="15"/>
      <c r="X1234" s="15"/>
      <c r="Y1234" s="15"/>
      <c r="Z1234" s="15"/>
    </row>
    <row r="1235" spans="1:26" s="13" customFormat="1" ht="12">
      <c r="A1235" s="137">
        <v>1</v>
      </c>
      <c r="B1235" s="137">
        <v>2</v>
      </c>
      <c r="C1235" s="137">
        <v>3</v>
      </c>
      <c r="D1235" s="137">
        <v>4</v>
      </c>
      <c r="E1235" s="137">
        <v>5</v>
      </c>
      <c r="F1235" s="137">
        <v>6</v>
      </c>
      <c r="G1235" s="433">
        <v>7</v>
      </c>
      <c r="H1235" s="138">
        <v>8</v>
      </c>
      <c r="I1235" s="138">
        <v>9</v>
      </c>
    </row>
    <row r="1236" spans="1:26" s="13" customFormat="1" ht="192">
      <c r="A1236" s="398" t="s">
        <v>338</v>
      </c>
      <c r="B1236" s="399" t="s">
        <v>885</v>
      </c>
      <c r="C1236" s="163" t="s">
        <v>1348</v>
      </c>
      <c r="D1236" s="400">
        <v>112500</v>
      </c>
      <c r="E1236" s="601"/>
      <c r="F1236" s="601"/>
      <c r="G1236" s="602"/>
      <c r="H1236" s="603"/>
      <c r="I1236" s="603"/>
      <c r="J1236" s="15"/>
      <c r="K1236" s="15"/>
      <c r="L1236" s="15"/>
      <c r="M1236" s="15"/>
      <c r="N1236" s="15"/>
      <c r="O1236" s="15"/>
      <c r="P1236" s="15"/>
      <c r="Q1236" s="15"/>
      <c r="R1236" s="15"/>
      <c r="S1236" s="15"/>
      <c r="T1236" s="15"/>
      <c r="U1236" s="15"/>
      <c r="V1236" s="15"/>
      <c r="W1236" s="15"/>
      <c r="X1236" s="15"/>
      <c r="Y1236" s="15"/>
      <c r="Z1236" s="15"/>
    </row>
    <row r="1237" spans="1:26" s="13" customFormat="1" ht="42.75" customHeight="1">
      <c r="A1237" s="401" t="s">
        <v>127</v>
      </c>
      <c r="B1237" s="222" t="s">
        <v>828</v>
      </c>
      <c r="C1237" s="402"/>
      <c r="D1237" s="400"/>
      <c r="E1237" s="601"/>
      <c r="F1237" s="601"/>
      <c r="G1237" s="602"/>
      <c r="H1237" s="603"/>
      <c r="I1237" s="603"/>
      <c r="J1237" s="15"/>
      <c r="K1237" s="15"/>
      <c r="L1237" s="15"/>
      <c r="M1237" s="15"/>
      <c r="N1237" s="15"/>
      <c r="O1237" s="15"/>
      <c r="P1237" s="15"/>
      <c r="Q1237" s="15"/>
      <c r="R1237" s="15"/>
      <c r="S1237" s="15"/>
      <c r="T1237" s="15"/>
      <c r="U1237" s="15"/>
      <c r="V1237" s="15"/>
      <c r="W1237" s="15"/>
      <c r="X1237" s="15"/>
      <c r="Y1237" s="15"/>
      <c r="Z1237" s="15"/>
    </row>
    <row r="1238" spans="1:26" s="13" customFormat="1" ht="84">
      <c r="A1238" s="398" t="s">
        <v>340</v>
      </c>
      <c r="B1238" s="399" t="s">
        <v>886</v>
      </c>
      <c r="C1238" s="163" t="s">
        <v>1349</v>
      </c>
      <c r="D1238" s="400">
        <v>1800</v>
      </c>
      <c r="E1238" s="601"/>
      <c r="F1238" s="601"/>
      <c r="G1238" s="602"/>
      <c r="H1238" s="603"/>
      <c r="I1238" s="603"/>
      <c r="J1238" s="15"/>
      <c r="K1238" s="15"/>
      <c r="L1238" s="15"/>
      <c r="M1238" s="15"/>
      <c r="N1238" s="15"/>
      <c r="O1238" s="15"/>
      <c r="P1238" s="15"/>
      <c r="Q1238" s="15"/>
      <c r="R1238" s="15"/>
      <c r="S1238" s="15"/>
      <c r="T1238" s="15"/>
      <c r="U1238" s="15"/>
      <c r="V1238" s="15"/>
      <c r="W1238" s="15"/>
      <c r="X1238" s="15"/>
      <c r="Y1238" s="15"/>
      <c r="Z1238" s="15"/>
    </row>
    <row r="1239" spans="1:26" s="13" customFormat="1" ht="36">
      <c r="A1239" s="401" t="s">
        <v>130</v>
      </c>
      <c r="B1239" s="222" t="s">
        <v>828</v>
      </c>
      <c r="C1239" s="402"/>
      <c r="D1239" s="400"/>
      <c r="E1239" s="601"/>
      <c r="F1239" s="601"/>
      <c r="G1239" s="602"/>
      <c r="H1239" s="603"/>
      <c r="I1239" s="603"/>
      <c r="J1239" s="15"/>
      <c r="K1239" s="15"/>
      <c r="L1239" s="15"/>
      <c r="M1239" s="15"/>
      <c r="N1239" s="15"/>
      <c r="O1239" s="15"/>
      <c r="P1239" s="15"/>
      <c r="Q1239" s="15"/>
      <c r="R1239" s="15"/>
      <c r="S1239" s="15"/>
      <c r="T1239" s="15"/>
      <c r="U1239" s="15"/>
      <c r="V1239" s="15"/>
      <c r="W1239" s="15"/>
      <c r="X1239" s="15"/>
      <c r="Y1239" s="15"/>
      <c r="Z1239" s="15"/>
    </row>
    <row r="1240" spans="1:26" s="13" customFormat="1" ht="159.75" customHeight="1">
      <c r="A1240" s="398" t="s">
        <v>343</v>
      </c>
      <c r="B1240" s="399" t="s">
        <v>887</v>
      </c>
      <c r="C1240" s="163" t="s">
        <v>1350</v>
      </c>
      <c r="D1240" s="400">
        <v>12500</v>
      </c>
      <c r="E1240" s="601"/>
      <c r="F1240" s="601"/>
      <c r="G1240" s="602"/>
      <c r="H1240" s="603"/>
      <c r="I1240" s="603"/>
      <c r="J1240" s="15"/>
      <c r="K1240" s="15"/>
      <c r="L1240" s="15"/>
      <c r="M1240" s="15"/>
      <c r="N1240" s="15"/>
      <c r="O1240" s="15"/>
      <c r="P1240" s="15"/>
      <c r="Q1240" s="15"/>
      <c r="R1240" s="15"/>
      <c r="S1240" s="15"/>
      <c r="T1240" s="15"/>
      <c r="U1240" s="15"/>
      <c r="V1240" s="15"/>
      <c r="W1240" s="15"/>
      <c r="X1240" s="15"/>
      <c r="Y1240" s="15"/>
      <c r="Z1240" s="15"/>
    </row>
    <row r="1241" spans="1:26" s="13" customFormat="1" ht="36">
      <c r="A1241" s="401" t="s">
        <v>132</v>
      </c>
      <c r="B1241" s="222" t="s">
        <v>828</v>
      </c>
      <c r="C1241" s="402"/>
      <c r="D1241" s="400"/>
      <c r="E1241" s="601"/>
      <c r="F1241" s="601"/>
      <c r="G1241" s="602"/>
      <c r="H1241" s="603"/>
      <c r="I1241" s="603"/>
      <c r="J1241" s="15"/>
      <c r="K1241" s="15"/>
      <c r="L1241" s="15"/>
      <c r="M1241" s="15"/>
      <c r="N1241" s="15"/>
      <c r="O1241" s="15"/>
      <c r="P1241" s="15"/>
      <c r="Q1241" s="15"/>
      <c r="R1241" s="15"/>
      <c r="S1241" s="15"/>
      <c r="T1241" s="15"/>
      <c r="U1241" s="15"/>
      <c r="V1241" s="15"/>
      <c r="W1241" s="15"/>
      <c r="X1241" s="15"/>
      <c r="Y1241" s="15"/>
      <c r="Z1241" s="15"/>
    </row>
    <row r="1242" spans="1:26" s="13" customFormat="1" ht="15" customHeight="1">
      <c r="A1242" s="1178" t="s">
        <v>1533</v>
      </c>
      <c r="B1242" s="1179"/>
      <c r="C1242" s="1179"/>
      <c r="D1242" s="1179"/>
      <c r="E1242" s="1179"/>
      <c r="F1242" s="1179"/>
      <c r="G1242" s="1180"/>
      <c r="H1242" s="600"/>
      <c r="I1242" s="600"/>
      <c r="J1242" s="16"/>
      <c r="K1242" s="16"/>
      <c r="L1242" s="16"/>
      <c r="M1242" s="16"/>
      <c r="N1242" s="16"/>
      <c r="O1242" s="16"/>
      <c r="P1242" s="16"/>
      <c r="Q1242" s="16"/>
      <c r="R1242" s="16"/>
      <c r="S1242" s="16"/>
      <c r="T1242" s="16"/>
      <c r="U1242" s="16"/>
      <c r="V1242" s="16"/>
      <c r="W1242" s="16"/>
      <c r="X1242" s="16"/>
      <c r="Y1242" s="16"/>
      <c r="Z1242" s="16"/>
    </row>
    <row r="1243" spans="1:26" s="12" customFormat="1" ht="16.5" customHeight="1">
      <c r="A1243" s="731" t="s">
        <v>91</v>
      </c>
      <c r="B1243" s="731"/>
      <c r="C1243" s="731"/>
      <c r="D1243" s="731"/>
      <c r="E1243" s="731"/>
      <c r="F1243" s="731"/>
      <c r="G1243" s="731"/>
      <c r="H1243" s="731"/>
      <c r="I1243" s="731"/>
      <c r="J1243" s="11"/>
    </row>
    <row r="1244" spans="1:26" s="12" customFormat="1" ht="16.5" customHeight="1">
      <c r="A1244" s="697" t="s">
        <v>1422</v>
      </c>
      <c r="B1244" s="697"/>
      <c r="C1244" s="697"/>
      <c r="D1244" s="697"/>
      <c r="E1244" s="697"/>
      <c r="F1244" s="697"/>
      <c r="G1244" s="697"/>
      <c r="H1244" s="697"/>
      <c r="I1244" s="697"/>
      <c r="J1244" s="11"/>
    </row>
    <row r="1245" spans="1:26" s="12" customFormat="1" ht="16.5" customHeight="1">
      <c r="A1245" s="697" t="s">
        <v>92</v>
      </c>
      <c r="B1245" s="697"/>
      <c r="C1245" s="697"/>
      <c r="D1245" s="697"/>
      <c r="E1245" s="697"/>
      <c r="F1245" s="697"/>
      <c r="G1245" s="697"/>
      <c r="H1245" s="697"/>
      <c r="I1245" s="697"/>
      <c r="J1245" s="8"/>
      <c r="K1245" s="8"/>
      <c r="L1245" s="8"/>
    </row>
    <row r="1246" spans="1:26" s="12" customFormat="1" ht="29.25" customHeight="1">
      <c r="A1246" s="697" t="s">
        <v>1430</v>
      </c>
      <c r="B1246" s="697"/>
      <c r="C1246" s="697"/>
      <c r="D1246" s="697"/>
      <c r="E1246" s="697"/>
      <c r="F1246" s="697"/>
      <c r="G1246" s="697"/>
      <c r="H1246" s="697"/>
      <c r="I1246" s="697"/>
      <c r="J1246" s="462"/>
      <c r="K1246" s="462"/>
      <c r="L1246" s="462"/>
    </row>
    <row r="1247" spans="1:26" s="12" customFormat="1" ht="16.5" customHeight="1">
      <c r="A1247" s="697" t="s">
        <v>979</v>
      </c>
      <c r="B1247" s="697"/>
      <c r="C1247" s="697"/>
      <c r="D1247" s="697"/>
      <c r="E1247" s="697"/>
      <c r="F1247" s="697"/>
      <c r="G1247" s="697"/>
      <c r="H1247" s="697"/>
      <c r="I1247" s="697"/>
      <c r="J1247" s="462"/>
      <c r="K1247" s="462"/>
      <c r="L1247" s="462"/>
    </row>
    <row r="1248" spans="1:26" s="12" customFormat="1" ht="15.75" customHeight="1">
      <c r="A1248" s="697" t="s">
        <v>1501</v>
      </c>
      <c r="B1248" s="697"/>
      <c r="C1248" s="697"/>
      <c r="D1248" s="697"/>
      <c r="E1248" s="697"/>
      <c r="F1248" s="697"/>
      <c r="G1248" s="697"/>
      <c r="H1248" s="697"/>
      <c r="I1248" s="697"/>
      <c r="J1248" s="8"/>
      <c r="K1248" s="8"/>
      <c r="L1248" s="8"/>
    </row>
    <row r="1249" spans="1:13" s="12" customFormat="1" ht="15.75" customHeight="1">
      <c r="A1249" s="697" t="s">
        <v>1532</v>
      </c>
      <c r="B1249" s="697"/>
      <c r="C1249" s="697"/>
      <c r="D1249" s="697"/>
      <c r="E1249" s="697"/>
      <c r="F1249" s="697"/>
      <c r="G1249" s="697"/>
      <c r="H1249" s="697"/>
      <c r="I1249" s="697"/>
      <c r="J1249" s="8"/>
      <c r="K1249" s="8"/>
      <c r="L1249" s="8"/>
    </row>
    <row r="1250" spans="1:13" s="13" customFormat="1" ht="26.25" customHeight="1">
      <c r="A1250" s="695" t="s">
        <v>1460</v>
      </c>
      <c r="B1250" s="695"/>
      <c r="C1250" s="695"/>
      <c r="D1250" s="695"/>
      <c r="E1250" s="695"/>
      <c r="F1250" s="695"/>
      <c r="G1250" s="695"/>
      <c r="H1250" s="695"/>
      <c r="I1250" s="695"/>
      <c r="J1250" s="206"/>
      <c r="K1250" s="206"/>
      <c r="L1250" s="206"/>
      <c r="M1250" s="206"/>
    </row>
    <row r="1251" spans="1:13" s="463" customFormat="1" ht="60.75" customHeight="1">
      <c r="A1251" s="691" t="s">
        <v>1425</v>
      </c>
      <c r="B1251" s="692"/>
      <c r="C1251" s="692"/>
      <c r="D1251" s="692"/>
      <c r="E1251" s="692"/>
      <c r="F1251" s="692"/>
      <c r="G1251" s="692"/>
      <c r="H1251" s="692"/>
      <c r="I1251" s="692"/>
    </row>
    <row r="1252" spans="1:13" s="463" customFormat="1" ht="60.75" customHeight="1">
      <c r="A1252" s="691" t="s">
        <v>1494</v>
      </c>
      <c r="B1252" s="692"/>
      <c r="C1252" s="692"/>
      <c r="D1252" s="692"/>
      <c r="E1252" s="692"/>
      <c r="F1252" s="692"/>
      <c r="G1252" s="692"/>
      <c r="H1252" s="692"/>
      <c r="I1252" s="692"/>
    </row>
    <row r="1253" spans="1:13" s="463" customFormat="1" ht="18.75" customHeight="1">
      <c r="A1253" s="691" t="s">
        <v>1497</v>
      </c>
      <c r="B1253" s="692"/>
      <c r="C1253" s="692"/>
      <c r="D1253" s="692"/>
      <c r="E1253" s="692"/>
      <c r="F1253" s="692"/>
      <c r="G1253" s="692"/>
      <c r="H1253" s="692"/>
      <c r="I1253" s="692"/>
    </row>
    <row r="1254" spans="1:13" s="463" customFormat="1" ht="16.5" customHeight="1">
      <c r="A1254" s="691" t="s">
        <v>1442</v>
      </c>
      <c r="B1254" s="692"/>
      <c r="C1254" s="692"/>
      <c r="D1254" s="692"/>
      <c r="E1254" s="692"/>
      <c r="F1254" s="692"/>
      <c r="G1254" s="692"/>
      <c r="H1254" s="692"/>
      <c r="I1254" s="692"/>
    </row>
    <row r="1255" spans="1:13" s="463" customFormat="1" ht="42.75" customHeight="1">
      <c r="A1255" s="693" t="s">
        <v>1443</v>
      </c>
      <c r="B1255" s="694"/>
      <c r="C1255" s="694"/>
      <c r="D1255" s="694"/>
      <c r="E1255" s="694"/>
      <c r="F1255" s="694"/>
      <c r="G1255" s="694"/>
      <c r="H1255" s="694"/>
      <c r="I1255" s="694"/>
    </row>
    <row r="1256" spans="1:13" ht="74.25" customHeight="1">
      <c r="A1256" s="184" t="s">
        <v>93</v>
      </c>
      <c r="B1256" s="799" t="s">
        <v>94</v>
      </c>
      <c r="C1256" s="800"/>
      <c r="D1256" s="799" t="s">
        <v>95</v>
      </c>
      <c r="E1256" s="801"/>
      <c r="F1256" s="800"/>
      <c r="G1256" s="802" t="s">
        <v>1630</v>
      </c>
      <c r="H1256" s="803"/>
      <c r="I1256" s="804"/>
      <c r="K1256" s="11"/>
    </row>
    <row r="1257" spans="1:13">
      <c r="A1257" s="389" t="s">
        <v>522</v>
      </c>
      <c r="B1257" s="802" t="s">
        <v>196</v>
      </c>
      <c r="C1257" s="804"/>
      <c r="D1257" s="805" t="s">
        <v>197</v>
      </c>
      <c r="E1257" s="806"/>
      <c r="F1257" s="807"/>
      <c r="G1257" s="732"/>
      <c r="H1257" s="733"/>
      <c r="I1257" s="734"/>
      <c r="K1257" s="11"/>
    </row>
    <row r="1258" spans="1:13" ht="54.75" customHeight="1">
      <c r="A1258" s="58">
        <v>1</v>
      </c>
      <c r="B1258" s="699" t="s">
        <v>565</v>
      </c>
      <c r="C1258" s="700"/>
      <c r="D1258" s="716" t="s">
        <v>1191</v>
      </c>
      <c r="E1258" s="718"/>
      <c r="F1258" s="717"/>
      <c r="G1258" s="732"/>
      <c r="H1258" s="733"/>
      <c r="I1258" s="734"/>
      <c r="K1258" s="11"/>
    </row>
    <row r="1259" spans="1:13" ht="18.75" customHeight="1">
      <c r="A1259" s="58">
        <v>2</v>
      </c>
      <c r="B1259" s="699" t="s">
        <v>1192</v>
      </c>
      <c r="C1259" s="700"/>
      <c r="D1259" s="699" t="s">
        <v>1193</v>
      </c>
      <c r="E1259" s="742"/>
      <c r="F1259" s="735"/>
      <c r="G1259" s="732"/>
      <c r="H1259" s="733"/>
      <c r="I1259" s="734"/>
      <c r="K1259" s="11"/>
    </row>
    <row r="1260" spans="1:13" ht="28.5" customHeight="1">
      <c r="A1260" s="58">
        <v>3</v>
      </c>
      <c r="B1260" s="699" t="s">
        <v>185</v>
      </c>
      <c r="C1260" s="735"/>
      <c r="D1260" s="699" t="s">
        <v>1194</v>
      </c>
      <c r="E1260" s="704"/>
      <c r="F1260" s="700"/>
      <c r="G1260" s="732"/>
      <c r="H1260" s="733"/>
      <c r="I1260" s="734"/>
      <c r="K1260" s="11"/>
    </row>
    <row r="1261" spans="1:13" s="54" customFormat="1" ht="133.5" customHeight="1">
      <c r="A1261" s="331">
        <v>4</v>
      </c>
      <c r="B1261" s="699" t="s">
        <v>388</v>
      </c>
      <c r="C1261" s="700"/>
      <c r="D1261" s="699" t="s">
        <v>1695</v>
      </c>
      <c r="E1261" s="704"/>
      <c r="F1261" s="700"/>
      <c r="G1261" s="732"/>
      <c r="H1261" s="733"/>
      <c r="I1261" s="734"/>
      <c r="J1261" s="11"/>
      <c r="K1261" s="11"/>
    </row>
    <row r="1262" spans="1:13" s="12" customFormat="1" ht="33.75" customHeight="1">
      <c r="A1262" s="331">
        <v>5</v>
      </c>
      <c r="B1262" s="699" t="s">
        <v>198</v>
      </c>
      <c r="C1262" s="735"/>
      <c r="D1262" s="736" t="s">
        <v>888</v>
      </c>
      <c r="E1262" s="737"/>
      <c r="F1262" s="738"/>
      <c r="G1262" s="732"/>
      <c r="H1262" s="733"/>
      <c r="I1262" s="734"/>
      <c r="J1262" s="11"/>
      <c r="K1262" s="11"/>
    </row>
    <row r="1263" spans="1:13" s="12" customFormat="1" ht="106.5" customHeight="1">
      <c r="A1263" s="58">
        <v>6</v>
      </c>
      <c r="B1263" s="699" t="s">
        <v>207</v>
      </c>
      <c r="C1263" s="735"/>
      <c r="D1263" s="736" t="s">
        <v>1195</v>
      </c>
      <c r="E1263" s="737"/>
      <c r="F1263" s="738"/>
      <c r="G1263" s="732"/>
      <c r="H1263" s="733"/>
      <c r="I1263" s="734"/>
      <c r="J1263" s="11"/>
      <c r="K1263" s="11"/>
    </row>
    <row r="1264" spans="1:13" s="12" customFormat="1" ht="23.25" customHeight="1">
      <c r="A1264" s="58">
        <v>7</v>
      </c>
      <c r="B1264" s="789" t="s">
        <v>181</v>
      </c>
      <c r="C1264" s="790"/>
      <c r="D1264" s="791" t="s">
        <v>1196</v>
      </c>
      <c r="E1264" s="792"/>
      <c r="F1264" s="793"/>
      <c r="G1264" s="732"/>
      <c r="H1264" s="733"/>
      <c r="I1264" s="734"/>
      <c r="J1264" s="11"/>
      <c r="K1264" s="11"/>
    </row>
    <row r="1265" spans="1:13" s="12" customFormat="1" ht="19.5" customHeight="1">
      <c r="A1265" s="58">
        <v>8</v>
      </c>
      <c r="B1265" s="794" t="s">
        <v>889</v>
      </c>
      <c r="C1265" s="795"/>
      <c r="D1265" s="796" t="s">
        <v>1197</v>
      </c>
      <c r="E1265" s="797"/>
      <c r="F1265" s="798"/>
      <c r="G1265" s="732"/>
      <c r="H1265" s="733"/>
      <c r="I1265" s="734"/>
      <c r="J1265" s="11"/>
      <c r="K1265" s="11"/>
    </row>
    <row r="1266" spans="1:13" s="12" customFormat="1" ht="18.75" customHeight="1">
      <c r="A1266" s="58">
        <v>9</v>
      </c>
      <c r="B1266" s="794" t="s">
        <v>1199</v>
      </c>
      <c r="C1266" s="795"/>
      <c r="D1266" s="796" t="s">
        <v>1198</v>
      </c>
      <c r="E1266" s="797"/>
      <c r="F1266" s="798"/>
      <c r="G1266" s="732"/>
      <c r="H1266" s="733"/>
      <c r="I1266" s="734"/>
      <c r="J1266" s="11"/>
      <c r="K1266" s="11"/>
    </row>
    <row r="1267" spans="1:13" s="12" customFormat="1" ht="19.5" customHeight="1">
      <c r="A1267" s="58">
        <v>10</v>
      </c>
      <c r="B1267" s="743" t="s">
        <v>890</v>
      </c>
      <c r="C1267" s="744"/>
      <c r="D1267" s="745" t="s">
        <v>891</v>
      </c>
      <c r="E1267" s="746"/>
      <c r="F1267" s="747"/>
      <c r="G1267" s="732"/>
      <c r="H1267" s="733"/>
      <c r="I1267" s="734"/>
      <c r="J1267" s="11"/>
      <c r="K1267" s="11"/>
    </row>
    <row r="1268" spans="1:13" s="12" customFormat="1" ht="26.25" customHeight="1">
      <c r="A1268" s="58">
        <v>11</v>
      </c>
      <c r="B1268" s="699" t="s">
        <v>892</v>
      </c>
      <c r="C1268" s="735"/>
      <c r="D1268" s="736" t="s">
        <v>96</v>
      </c>
      <c r="E1268" s="737"/>
      <c r="F1268" s="738"/>
      <c r="G1268" s="732"/>
      <c r="H1268" s="733"/>
      <c r="I1268" s="734"/>
      <c r="J1268" s="11"/>
      <c r="K1268" s="11"/>
    </row>
    <row r="1269" spans="1:13" s="12" customFormat="1" ht="17.25" customHeight="1">
      <c r="A1269" s="58">
        <v>12</v>
      </c>
      <c r="B1269" s="699" t="s">
        <v>893</v>
      </c>
      <c r="C1269" s="735"/>
      <c r="D1269" s="736" t="s">
        <v>1207</v>
      </c>
      <c r="E1269" s="737"/>
      <c r="F1269" s="738"/>
      <c r="G1269" s="732"/>
      <c r="H1269" s="733"/>
      <c r="I1269" s="734"/>
      <c r="J1269" s="11"/>
      <c r="K1269" s="11"/>
    </row>
    <row r="1270" spans="1:13" s="12" customFormat="1" ht="53.25" customHeight="1">
      <c r="A1270" s="58">
        <v>13</v>
      </c>
      <c r="B1270" s="699" t="s">
        <v>1200</v>
      </c>
      <c r="C1270" s="735"/>
      <c r="D1270" s="736" t="s">
        <v>1208</v>
      </c>
      <c r="E1270" s="737"/>
      <c r="F1270" s="738"/>
      <c r="G1270" s="732"/>
      <c r="H1270" s="733"/>
      <c r="I1270" s="734"/>
      <c r="J1270" s="11"/>
      <c r="K1270" s="11"/>
    </row>
    <row r="1271" spans="1:13" s="12" customFormat="1" ht="47.25" customHeight="1">
      <c r="A1271" s="58">
        <v>14</v>
      </c>
      <c r="B1271" s="699" t="s">
        <v>1201</v>
      </c>
      <c r="C1271" s="735"/>
      <c r="D1271" s="736" t="s">
        <v>1206</v>
      </c>
      <c r="E1271" s="737"/>
      <c r="F1271" s="738"/>
      <c r="G1271" s="732"/>
      <c r="H1271" s="733"/>
      <c r="I1271" s="734"/>
      <c r="J1271" s="11"/>
      <c r="K1271" s="11"/>
    </row>
    <row r="1272" spans="1:13" s="12" customFormat="1" ht="16.5" customHeight="1">
      <c r="A1272" s="58">
        <v>15</v>
      </c>
      <c r="B1272" s="699" t="s">
        <v>894</v>
      </c>
      <c r="C1272" s="735"/>
      <c r="D1272" s="736" t="s">
        <v>96</v>
      </c>
      <c r="E1272" s="737"/>
      <c r="F1272" s="738"/>
      <c r="G1272" s="732"/>
      <c r="H1272" s="733"/>
      <c r="I1272" s="734"/>
      <c r="J1272" s="11"/>
      <c r="K1272" s="11"/>
    </row>
    <row r="1273" spans="1:13" s="12" customFormat="1" ht="17.25" customHeight="1">
      <c r="A1273" s="58">
        <v>16</v>
      </c>
      <c r="B1273" s="699" t="s">
        <v>1202</v>
      </c>
      <c r="C1273" s="735"/>
      <c r="D1273" s="736" t="s">
        <v>96</v>
      </c>
      <c r="E1273" s="737"/>
      <c r="F1273" s="738"/>
      <c r="G1273" s="732"/>
      <c r="H1273" s="733"/>
      <c r="I1273" s="734"/>
      <c r="J1273" s="11"/>
      <c r="K1273" s="11"/>
    </row>
    <row r="1274" spans="1:13" s="12" customFormat="1" ht="34.5" customHeight="1">
      <c r="A1274" s="58">
        <v>17</v>
      </c>
      <c r="B1274" s="699" t="s">
        <v>1203</v>
      </c>
      <c r="C1274" s="735"/>
      <c r="D1274" s="736" t="s">
        <v>1204</v>
      </c>
      <c r="E1274" s="737"/>
      <c r="F1274" s="738"/>
      <c r="G1274" s="732"/>
      <c r="H1274" s="733"/>
      <c r="I1274" s="734"/>
      <c r="J1274" s="11"/>
      <c r="K1274" s="11"/>
    </row>
    <row r="1275" spans="1:13" s="12" customFormat="1" ht="30" customHeight="1">
      <c r="A1275" s="58">
        <v>18</v>
      </c>
      <c r="B1275" s="699" t="s">
        <v>895</v>
      </c>
      <c r="C1275" s="735"/>
      <c r="D1275" s="736" t="s">
        <v>1205</v>
      </c>
      <c r="E1275" s="737"/>
      <c r="F1275" s="738"/>
      <c r="G1275" s="732"/>
      <c r="H1275" s="733"/>
      <c r="I1275" s="734"/>
      <c r="J1275" s="11"/>
      <c r="K1275" s="11"/>
    </row>
    <row r="1276" spans="1:13" s="13" customFormat="1" ht="26.25" customHeight="1">
      <c r="A1276" s="741" t="s">
        <v>1461</v>
      </c>
      <c r="B1276" s="741"/>
      <c r="C1276" s="741"/>
      <c r="D1276" s="741"/>
      <c r="E1276" s="741"/>
      <c r="F1276" s="741"/>
      <c r="G1276" s="741"/>
      <c r="H1276" s="741"/>
      <c r="I1276" s="741"/>
      <c r="J1276" s="206"/>
      <c r="K1276" s="206"/>
      <c r="L1276" s="206"/>
      <c r="M1276" s="206"/>
    </row>
    <row r="1277" spans="1:13" s="463" customFormat="1" ht="54.75" customHeight="1">
      <c r="A1277" s="691" t="s">
        <v>1425</v>
      </c>
      <c r="B1277" s="692"/>
      <c r="C1277" s="692"/>
      <c r="D1277" s="692"/>
      <c r="E1277" s="692"/>
      <c r="F1277" s="692"/>
      <c r="G1277" s="692"/>
      <c r="H1277" s="692"/>
      <c r="I1277" s="692"/>
    </row>
    <row r="1278" spans="1:13" s="463" customFormat="1" ht="49.5" customHeight="1">
      <c r="A1278" s="691" t="s">
        <v>1494</v>
      </c>
      <c r="B1278" s="692"/>
      <c r="C1278" s="692"/>
      <c r="D1278" s="692"/>
      <c r="E1278" s="692"/>
      <c r="F1278" s="692"/>
      <c r="G1278" s="692"/>
      <c r="H1278" s="692"/>
      <c r="I1278" s="692"/>
    </row>
    <row r="1279" spans="1:13" s="463" customFormat="1" ht="12.75" customHeight="1">
      <c r="A1279" s="691" t="s">
        <v>1497</v>
      </c>
      <c r="B1279" s="692"/>
      <c r="C1279" s="692"/>
      <c r="D1279" s="692"/>
      <c r="E1279" s="692"/>
      <c r="F1279" s="692"/>
      <c r="G1279" s="692"/>
      <c r="H1279" s="692"/>
      <c r="I1279" s="692"/>
    </row>
    <row r="1280" spans="1:13" s="463" customFormat="1" ht="15" customHeight="1">
      <c r="A1280" s="693" t="s">
        <v>1442</v>
      </c>
      <c r="B1280" s="694"/>
      <c r="C1280" s="694"/>
      <c r="D1280" s="694"/>
      <c r="E1280" s="694"/>
      <c r="F1280" s="694"/>
      <c r="G1280" s="694"/>
      <c r="H1280" s="694"/>
      <c r="I1280" s="694"/>
    </row>
    <row r="1281" spans="1:13" ht="78" customHeight="1">
      <c r="A1281" s="184" t="s">
        <v>93</v>
      </c>
      <c r="B1281" s="799" t="s">
        <v>94</v>
      </c>
      <c r="C1281" s="800"/>
      <c r="D1281" s="799" t="s">
        <v>95</v>
      </c>
      <c r="E1281" s="801"/>
      <c r="F1281" s="800"/>
      <c r="G1281" s="802" t="s">
        <v>1630</v>
      </c>
      <c r="H1281" s="803"/>
      <c r="I1281" s="804"/>
      <c r="K1281" s="11"/>
    </row>
    <row r="1282" spans="1:13">
      <c r="A1282" s="389" t="s">
        <v>522</v>
      </c>
      <c r="B1282" s="802" t="s">
        <v>196</v>
      </c>
      <c r="C1282" s="804"/>
      <c r="D1282" s="805" t="s">
        <v>197</v>
      </c>
      <c r="E1282" s="806"/>
      <c r="F1282" s="807"/>
      <c r="G1282" s="732"/>
      <c r="H1282" s="733"/>
      <c r="I1282" s="734"/>
      <c r="K1282" s="11"/>
    </row>
    <row r="1283" spans="1:13" ht="43.5" customHeight="1">
      <c r="A1283" s="58">
        <v>1</v>
      </c>
      <c r="B1283" s="699" t="s">
        <v>565</v>
      </c>
      <c r="C1283" s="700"/>
      <c r="D1283" s="716" t="s">
        <v>1209</v>
      </c>
      <c r="E1283" s="718"/>
      <c r="F1283" s="717"/>
      <c r="G1283" s="732"/>
      <c r="H1283" s="733"/>
      <c r="I1283" s="734"/>
      <c r="K1283" s="11"/>
    </row>
    <row r="1284" spans="1:13" ht="18.75" customHeight="1">
      <c r="A1284" s="58">
        <v>2</v>
      </c>
      <c r="B1284" s="699" t="s">
        <v>1192</v>
      </c>
      <c r="C1284" s="700"/>
      <c r="D1284" s="699" t="s">
        <v>1193</v>
      </c>
      <c r="E1284" s="742"/>
      <c r="F1284" s="735"/>
      <c r="G1284" s="732"/>
      <c r="H1284" s="733"/>
      <c r="I1284" s="734"/>
      <c r="K1284" s="11"/>
    </row>
    <row r="1285" spans="1:13" ht="30.75" customHeight="1">
      <c r="A1285" s="58">
        <v>3</v>
      </c>
      <c r="B1285" s="699" t="s">
        <v>185</v>
      </c>
      <c r="C1285" s="735"/>
      <c r="D1285" s="699" t="s">
        <v>1194</v>
      </c>
      <c r="E1285" s="704"/>
      <c r="F1285" s="700"/>
      <c r="G1285" s="732"/>
      <c r="H1285" s="733"/>
      <c r="I1285" s="734"/>
      <c r="K1285" s="11"/>
    </row>
    <row r="1286" spans="1:13" s="54" customFormat="1" ht="78.75" customHeight="1">
      <c r="A1286" s="331">
        <v>4</v>
      </c>
      <c r="B1286" s="699" t="s">
        <v>388</v>
      </c>
      <c r="C1286" s="700"/>
      <c r="D1286" s="699" t="s">
        <v>1210</v>
      </c>
      <c r="E1286" s="704"/>
      <c r="F1286" s="700"/>
      <c r="G1286" s="732"/>
      <c r="H1286" s="733"/>
      <c r="I1286" s="734"/>
      <c r="J1286" s="11"/>
      <c r="K1286" s="11"/>
    </row>
    <row r="1287" spans="1:13" s="12" customFormat="1" ht="110.25" customHeight="1">
      <c r="A1287" s="58">
        <v>5</v>
      </c>
      <c r="B1287" s="699" t="s">
        <v>207</v>
      </c>
      <c r="C1287" s="735"/>
      <c r="D1287" s="736" t="s">
        <v>1195</v>
      </c>
      <c r="E1287" s="737"/>
      <c r="F1287" s="738"/>
      <c r="G1287" s="732"/>
      <c r="H1287" s="733"/>
      <c r="I1287" s="734"/>
      <c r="J1287" s="11"/>
      <c r="K1287" s="11"/>
    </row>
    <row r="1288" spans="1:13" s="12" customFormat="1" ht="19.5" customHeight="1">
      <c r="A1288" s="58">
        <v>6</v>
      </c>
      <c r="B1288" s="789" t="s">
        <v>181</v>
      </c>
      <c r="C1288" s="790"/>
      <c r="D1288" s="791" t="s">
        <v>1196</v>
      </c>
      <c r="E1288" s="792"/>
      <c r="F1288" s="793"/>
      <c r="G1288" s="732"/>
      <c r="H1288" s="733"/>
      <c r="I1288" s="734"/>
      <c r="J1288" s="11"/>
      <c r="K1288" s="11"/>
    </row>
    <row r="1289" spans="1:13" s="12" customFormat="1" ht="16.5" customHeight="1">
      <c r="A1289" s="58">
        <v>7</v>
      </c>
      <c r="B1289" s="794" t="s">
        <v>889</v>
      </c>
      <c r="C1289" s="795"/>
      <c r="D1289" s="796" t="s">
        <v>896</v>
      </c>
      <c r="E1289" s="797"/>
      <c r="F1289" s="798"/>
      <c r="G1289" s="732"/>
      <c r="H1289" s="733"/>
      <c r="I1289" s="734"/>
      <c r="J1289" s="11"/>
      <c r="K1289" s="11"/>
    </row>
    <row r="1290" spans="1:13" s="12" customFormat="1" ht="16.5" customHeight="1">
      <c r="A1290" s="58">
        <v>8</v>
      </c>
      <c r="B1290" s="743" t="s">
        <v>890</v>
      </c>
      <c r="C1290" s="744"/>
      <c r="D1290" s="745" t="s">
        <v>891</v>
      </c>
      <c r="E1290" s="746"/>
      <c r="F1290" s="747"/>
      <c r="G1290" s="732"/>
      <c r="H1290" s="733"/>
      <c r="I1290" s="734"/>
      <c r="J1290" s="11"/>
      <c r="K1290" s="11"/>
    </row>
    <row r="1291" spans="1:13" s="12" customFormat="1" ht="18" customHeight="1">
      <c r="A1291" s="58">
        <v>9</v>
      </c>
      <c r="B1291" s="699" t="s">
        <v>892</v>
      </c>
      <c r="C1291" s="735"/>
      <c r="D1291" s="736" t="s">
        <v>96</v>
      </c>
      <c r="E1291" s="737"/>
      <c r="F1291" s="738"/>
      <c r="G1291" s="732"/>
      <c r="H1291" s="733"/>
      <c r="I1291" s="734"/>
      <c r="J1291" s="11"/>
      <c r="K1291" s="11"/>
    </row>
    <row r="1292" spans="1:13" s="12" customFormat="1" ht="66.75" customHeight="1">
      <c r="A1292" s="58">
        <v>10</v>
      </c>
      <c r="B1292" s="699" t="s">
        <v>1200</v>
      </c>
      <c r="C1292" s="735"/>
      <c r="D1292" s="736" t="s">
        <v>1208</v>
      </c>
      <c r="E1292" s="737"/>
      <c r="F1292" s="738"/>
      <c r="G1292" s="732"/>
      <c r="H1292" s="733"/>
      <c r="I1292" s="734"/>
      <c r="J1292" s="11"/>
      <c r="K1292" s="11"/>
    </row>
    <row r="1293" spans="1:13" s="12" customFormat="1" ht="18" customHeight="1">
      <c r="A1293" s="58">
        <v>11</v>
      </c>
      <c r="B1293" s="699" t="s">
        <v>897</v>
      </c>
      <c r="C1293" s="735"/>
      <c r="D1293" s="736" t="s">
        <v>96</v>
      </c>
      <c r="E1293" s="737"/>
      <c r="F1293" s="738"/>
      <c r="G1293" s="732"/>
      <c r="H1293" s="733"/>
      <c r="I1293" s="734"/>
      <c r="J1293" s="11"/>
      <c r="K1293" s="11"/>
    </row>
    <row r="1294" spans="1:13" s="12" customFormat="1" ht="18" customHeight="1">
      <c r="A1294" s="58">
        <v>12</v>
      </c>
      <c r="B1294" s="699" t="s">
        <v>1202</v>
      </c>
      <c r="C1294" s="735"/>
      <c r="D1294" s="736" t="s">
        <v>96</v>
      </c>
      <c r="E1294" s="737"/>
      <c r="F1294" s="738"/>
      <c r="G1294" s="732"/>
      <c r="H1294" s="733"/>
      <c r="I1294" s="734"/>
      <c r="J1294" s="11"/>
      <c r="K1294" s="11"/>
    </row>
    <row r="1295" spans="1:13" s="12" customFormat="1" ht="34.5" customHeight="1">
      <c r="A1295" s="58">
        <v>13</v>
      </c>
      <c r="B1295" s="699" t="s">
        <v>895</v>
      </c>
      <c r="C1295" s="735"/>
      <c r="D1295" s="736" t="s">
        <v>1205</v>
      </c>
      <c r="E1295" s="737"/>
      <c r="F1295" s="738"/>
      <c r="G1295" s="732"/>
      <c r="H1295" s="733"/>
      <c r="I1295" s="734"/>
      <c r="J1295" s="11"/>
      <c r="K1295" s="11"/>
    </row>
    <row r="1296" spans="1:13" s="13" customFormat="1" ht="18.75" customHeight="1">
      <c r="A1296" s="1141" t="s">
        <v>1478</v>
      </c>
      <c r="B1296" s="1141"/>
      <c r="C1296" s="1141"/>
      <c r="D1296" s="1141"/>
      <c r="E1296" s="1141"/>
      <c r="F1296" s="1141"/>
      <c r="G1296" s="1141"/>
      <c r="H1296" s="1141"/>
      <c r="I1296" s="1141"/>
      <c r="J1296" s="452"/>
      <c r="K1296" s="452"/>
      <c r="L1296" s="452"/>
      <c r="M1296" s="452"/>
    </row>
    <row r="1297" spans="1:26" s="13" customFormat="1" ht="12">
      <c r="A1297" s="361"/>
      <c r="B1297" s="361"/>
      <c r="C1297" s="361"/>
      <c r="D1297" s="361"/>
      <c r="E1297" s="361"/>
      <c r="F1297" s="361"/>
      <c r="G1297" s="343"/>
      <c r="H1297" s="361"/>
      <c r="I1297" s="361"/>
      <c r="J1297" s="361"/>
      <c r="K1297" s="361"/>
      <c r="L1297" s="361"/>
      <c r="M1297" s="425"/>
    </row>
    <row r="1298" spans="1:26" s="13" customFormat="1" ht="12">
      <c r="A1298" s="879" t="s">
        <v>1462</v>
      </c>
      <c r="B1298" s="879"/>
      <c r="C1298" s="879"/>
      <c r="D1298" s="879"/>
      <c r="E1298" s="879"/>
      <c r="F1298" s="879"/>
      <c r="G1298" s="879"/>
      <c r="H1298" s="879"/>
      <c r="I1298" s="879"/>
      <c r="J1298" s="879"/>
      <c r="K1298" s="879"/>
      <c r="L1298" s="879"/>
      <c r="M1298" s="879"/>
    </row>
    <row r="1299" spans="1:26" s="13" customFormat="1" ht="60">
      <c r="A1299" s="403" t="s">
        <v>0</v>
      </c>
      <c r="B1299" s="135" t="s">
        <v>1</v>
      </c>
      <c r="C1299" s="135" t="s">
        <v>826</v>
      </c>
      <c r="D1299" s="135" t="s">
        <v>841</v>
      </c>
      <c r="E1299" s="135" t="s">
        <v>842</v>
      </c>
      <c r="F1299" s="135" t="s">
        <v>5</v>
      </c>
      <c r="G1299" s="430" t="s">
        <v>6</v>
      </c>
      <c r="H1299" s="455" t="s">
        <v>7</v>
      </c>
      <c r="I1299" s="455" t="s">
        <v>8</v>
      </c>
      <c r="J1299" s="18"/>
      <c r="K1299" s="18"/>
      <c r="L1299" s="18"/>
      <c r="M1299" s="18"/>
      <c r="N1299" s="18"/>
      <c r="O1299" s="18"/>
      <c r="P1299" s="18"/>
      <c r="Q1299" s="18"/>
      <c r="R1299" s="18"/>
      <c r="S1299" s="18"/>
      <c r="T1299" s="18"/>
      <c r="U1299" s="18"/>
      <c r="V1299" s="18"/>
      <c r="W1299" s="18"/>
      <c r="X1299" s="18"/>
      <c r="Y1299" s="18"/>
      <c r="Z1299" s="18"/>
    </row>
    <row r="1300" spans="1:26" s="13" customFormat="1" ht="12">
      <c r="A1300" s="160">
        <v>1</v>
      </c>
      <c r="B1300" s="404">
        <v>2</v>
      </c>
      <c r="C1300" s="404">
        <v>3</v>
      </c>
      <c r="D1300" s="155">
        <v>4</v>
      </c>
      <c r="E1300" s="155">
        <v>5</v>
      </c>
      <c r="F1300" s="155">
        <v>6</v>
      </c>
      <c r="G1300" s="432">
        <v>7</v>
      </c>
      <c r="H1300" s="162">
        <v>8</v>
      </c>
      <c r="I1300" s="162">
        <v>9</v>
      </c>
      <c r="J1300" s="18"/>
      <c r="K1300" s="18"/>
      <c r="L1300" s="18"/>
      <c r="M1300" s="18"/>
      <c r="N1300" s="18"/>
      <c r="O1300" s="18"/>
      <c r="P1300" s="18"/>
      <c r="Q1300" s="18"/>
      <c r="R1300" s="18"/>
      <c r="S1300" s="18"/>
      <c r="T1300" s="18"/>
      <c r="U1300" s="18"/>
      <c r="V1300" s="18"/>
      <c r="W1300" s="18"/>
      <c r="X1300" s="18"/>
      <c r="Y1300" s="18"/>
      <c r="Z1300" s="18"/>
    </row>
    <row r="1301" spans="1:26" s="13" customFormat="1" ht="26.25" customHeight="1">
      <c r="A1301" s="405" t="s">
        <v>338</v>
      </c>
      <c r="B1301" s="406" t="s">
        <v>909</v>
      </c>
      <c r="C1301" s="407" t="s">
        <v>919</v>
      </c>
      <c r="D1301" s="339" t="s">
        <v>1629</v>
      </c>
      <c r="E1301" s="598"/>
      <c r="F1301" s="598"/>
      <c r="G1301" s="599"/>
      <c r="H1301" s="584"/>
      <c r="I1301" s="584"/>
      <c r="J1301" s="18"/>
      <c r="K1301" s="18"/>
      <c r="L1301" s="18"/>
      <c r="M1301" s="18"/>
      <c r="N1301" s="18"/>
      <c r="O1301" s="18"/>
      <c r="P1301" s="18"/>
      <c r="Q1301" s="18"/>
      <c r="R1301" s="18"/>
      <c r="S1301" s="18"/>
      <c r="T1301" s="18"/>
      <c r="U1301" s="18"/>
      <c r="V1301" s="18"/>
      <c r="W1301" s="18"/>
      <c r="X1301" s="18"/>
      <c r="Y1301" s="18"/>
      <c r="Z1301" s="18"/>
    </row>
    <row r="1302" spans="1:26" s="13" customFormat="1" ht="48">
      <c r="A1302" s="160" t="s">
        <v>127</v>
      </c>
      <c r="B1302" s="161" t="s">
        <v>939</v>
      </c>
      <c r="C1302" s="161"/>
      <c r="D1302" s="408"/>
      <c r="E1302" s="598"/>
      <c r="F1302" s="598"/>
      <c r="G1302" s="599"/>
      <c r="H1302" s="584"/>
      <c r="I1302" s="584"/>
      <c r="J1302" s="18"/>
      <c r="K1302" s="18"/>
      <c r="L1302" s="18"/>
      <c r="M1302" s="18"/>
      <c r="N1302" s="18"/>
      <c r="O1302" s="18"/>
      <c r="P1302" s="18"/>
      <c r="Q1302" s="18"/>
      <c r="R1302" s="18"/>
      <c r="S1302" s="18"/>
      <c r="T1302" s="18"/>
      <c r="U1302" s="18"/>
      <c r="V1302" s="18"/>
      <c r="W1302" s="18"/>
      <c r="X1302" s="18"/>
      <c r="Y1302" s="18"/>
      <c r="Z1302" s="18"/>
    </row>
    <row r="1303" spans="1:26" s="13" customFormat="1" ht="12">
      <c r="A1303" s="1175" t="s">
        <v>1531</v>
      </c>
      <c r="B1303" s="1176"/>
      <c r="C1303" s="1176"/>
      <c r="D1303" s="1176"/>
      <c r="E1303" s="1176"/>
      <c r="F1303" s="1176"/>
      <c r="G1303" s="1177"/>
      <c r="H1303" s="596"/>
      <c r="I1303" s="597"/>
      <c r="J1303" s="18"/>
      <c r="K1303" s="18"/>
      <c r="L1303" s="18"/>
      <c r="M1303" s="18"/>
      <c r="N1303" s="18"/>
      <c r="O1303" s="18"/>
      <c r="P1303" s="18"/>
      <c r="Q1303" s="18"/>
      <c r="R1303" s="18"/>
      <c r="S1303" s="18"/>
      <c r="T1303" s="18"/>
      <c r="U1303" s="18"/>
      <c r="V1303" s="18"/>
      <c r="W1303" s="18"/>
      <c r="X1303" s="18"/>
      <c r="Y1303" s="18"/>
      <c r="Z1303" s="18"/>
    </row>
    <row r="1304" spans="1:26" s="12" customFormat="1" ht="16.5" customHeight="1">
      <c r="A1304" s="698" t="s">
        <v>91</v>
      </c>
      <c r="B1304" s="698"/>
      <c r="C1304" s="698"/>
      <c r="D1304" s="698"/>
      <c r="E1304" s="698"/>
      <c r="F1304" s="698"/>
      <c r="G1304" s="698"/>
      <c r="H1304" s="698"/>
      <c r="I1304" s="698"/>
      <c r="J1304" s="11"/>
    </row>
    <row r="1305" spans="1:26" s="12" customFormat="1" ht="16.5" customHeight="1">
      <c r="A1305" s="697" t="s">
        <v>1422</v>
      </c>
      <c r="B1305" s="697"/>
      <c r="C1305" s="697"/>
      <c r="D1305" s="697"/>
      <c r="E1305" s="697"/>
      <c r="F1305" s="697"/>
      <c r="G1305" s="697"/>
      <c r="H1305" s="697"/>
      <c r="I1305" s="697"/>
      <c r="J1305" s="11"/>
    </row>
    <row r="1306" spans="1:26" s="12" customFormat="1" ht="16.5" customHeight="1">
      <c r="A1306" s="697" t="s">
        <v>92</v>
      </c>
      <c r="B1306" s="697"/>
      <c r="C1306" s="697"/>
      <c r="D1306" s="697"/>
      <c r="E1306" s="697"/>
      <c r="F1306" s="697"/>
      <c r="G1306" s="697"/>
      <c r="H1306" s="697"/>
      <c r="I1306" s="697"/>
      <c r="J1306" s="8"/>
      <c r="K1306" s="8"/>
      <c r="L1306" s="8"/>
    </row>
    <row r="1307" spans="1:26" s="12" customFormat="1" ht="29.25" customHeight="1">
      <c r="A1307" s="697" t="s">
        <v>1430</v>
      </c>
      <c r="B1307" s="697"/>
      <c r="C1307" s="697"/>
      <c r="D1307" s="697"/>
      <c r="E1307" s="697"/>
      <c r="F1307" s="697"/>
      <c r="G1307" s="697"/>
      <c r="H1307" s="697"/>
      <c r="I1307" s="697"/>
      <c r="J1307" s="462"/>
      <c r="K1307" s="462"/>
      <c r="L1307" s="462"/>
    </row>
    <row r="1308" spans="1:26" s="12" customFormat="1" ht="16.5" customHeight="1">
      <c r="A1308" s="697" t="s">
        <v>979</v>
      </c>
      <c r="B1308" s="697"/>
      <c r="C1308" s="697"/>
      <c r="D1308" s="697"/>
      <c r="E1308" s="697"/>
      <c r="F1308" s="697"/>
      <c r="G1308" s="697"/>
      <c r="H1308" s="697"/>
      <c r="I1308" s="697"/>
      <c r="J1308" s="462"/>
      <c r="K1308" s="462"/>
      <c r="L1308" s="462"/>
    </row>
    <row r="1309" spans="1:26" s="12" customFormat="1" ht="15.75" customHeight="1">
      <c r="A1309" s="697" t="s">
        <v>1501</v>
      </c>
      <c r="B1309" s="697"/>
      <c r="C1309" s="697"/>
      <c r="D1309" s="697"/>
      <c r="E1309" s="697"/>
      <c r="F1309" s="697"/>
      <c r="G1309" s="697"/>
      <c r="H1309" s="697"/>
      <c r="I1309" s="697"/>
      <c r="J1309" s="8"/>
      <c r="K1309" s="8"/>
      <c r="L1309" s="8"/>
    </row>
    <row r="1310" spans="1:26" s="13" customFormat="1" ht="16.5" customHeight="1">
      <c r="A1310" s="696" t="s">
        <v>1465</v>
      </c>
      <c r="B1310" s="696"/>
      <c r="C1310" s="696"/>
      <c r="D1310" s="696"/>
      <c r="E1310" s="696"/>
      <c r="F1310" s="696"/>
      <c r="G1310" s="696"/>
      <c r="H1310" s="696"/>
      <c r="I1310" s="696"/>
      <c r="J1310" s="206"/>
      <c r="K1310" s="206"/>
      <c r="L1310" s="206"/>
      <c r="M1310" s="206"/>
    </row>
    <row r="1311" spans="1:26" customFormat="1" ht="76.5" customHeight="1">
      <c r="A1311" s="184" t="s">
        <v>93</v>
      </c>
      <c r="B1311" s="799" t="s">
        <v>94</v>
      </c>
      <c r="C1311" s="800"/>
      <c r="D1311" s="799" t="s">
        <v>95</v>
      </c>
      <c r="E1311" s="801"/>
      <c r="F1311" s="800"/>
      <c r="G1311" s="802" t="s">
        <v>1630</v>
      </c>
      <c r="H1311" s="803"/>
      <c r="I1311" s="804"/>
      <c r="J1311" s="11"/>
      <c r="K1311" s="11"/>
      <c r="L1311" s="17"/>
      <c r="M1311" s="17"/>
      <c r="N1311" s="17"/>
    </row>
    <row r="1312" spans="1:26" customFormat="1">
      <c r="A1312" s="389" t="s">
        <v>522</v>
      </c>
      <c r="B1312" s="802" t="s">
        <v>196</v>
      </c>
      <c r="C1312" s="804"/>
      <c r="D1312" s="805" t="s">
        <v>197</v>
      </c>
      <c r="E1312" s="806"/>
      <c r="F1312" s="807"/>
      <c r="G1312" s="732"/>
      <c r="H1312" s="733"/>
      <c r="I1312" s="734"/>
      <c r="J1312" s="11"/>
      <c r="K1312" s="11"/>
      <c r="L1312" s="17"/>
      <c r="M1312" s="17"/>
      <c r="N1312" s="17"/>
    </row>
    <row r="1313" spans="1:14" customFormat="1" ht="30" customHeight="1">
      <c r="A1313" s="58">
        <v>1</v>
      </c>
      <c r="B1313" s="699" t="s">
        <v>565</v>
      </c>
      <c r="C1313" s="700"/>
      <c r="D1313" s="716" t="s">
        <v>1180</v>
      </c>
      <c r="E1313" s="718"/>
      <c r="F1313" s="717"/>
      <c r="G1313" s="732"/>
      <c r="H1313" s="733"/>
      <c r="I1313" s="734"/>
      <c r="J1313" s="11"/>
      <c r="K1313" s="11"/>
      <c r="L1313" s="17"/>
      <c r="M1313" s="17"/>
      <c r="N1313" s="17"/>
    </row>
    <row r="1314" spans="1:14" customFormat="1" ht="18.75" customHeight="1">
      <c r="A1314" s="58">
        <v>2</v>
      </c>
      <c r="B1314" s="699" t="s">
        <v>817</v>
      </c>
      <c r="C1314" s="700"/>
      <c r="D1314" s="699" t="s">
        <v>910</v>
      </c>
      <c r="E1314" s="742"/>
      <c r="F1314" s="735"/>
      <c r="G1314" s="732"/>
      <c r="H1314" s="733"/>
      <c r="I1314" s="734"/>
      <c r="J1314" s="11"/>
      <c r="K1314" s="11"/>
      <c r="L1314" s="17"/>
      <c r="M1314" s="17"/>
      <c r="N1314" s="17"/>
    </row>
    <row r="1315" spans="1:14" customFormat="1" ht="18.75" customHeight="1">
      <c r="A1315" s="58">
        <v>3</v>
      </c>
      <c r="B1315" s="699" t="s">
        <v>175</v>
      </c>
      <c r="C1315" s="735"/>
      <c r="D1315" s="699" t="s">
        <v>918</v>
      </c>
      <c r="E1315" s="704"/>
      <c r="F1315" s="700"/>
      <c r="G1315" s="732"/>
      <c r="H1315" s="733"/>
      <c r="I1315" s="734"/>
      <c r="J1315" s="11"/>
      <c r="K1315" s="11"/>
      <c r="L1315" s="17"/>
      <c r="M1315" s="17"/>
      <c r="N1315" s="17"/>
    </row>
    <row r="1316" spans="1:14" s="34" customFormat="1" ht="18.75" customHeight="1">
      <c r="A1316" s="331">
        <v>4</v>
      </c>
      <c r="B1316" s="699" t="s">
        <v>916</v>
      </c>
      <c r="C1316" s="700"/>
      <c r="D1316" s="699" t="s">
        <v>1181</v>
      </c>
      <c r="E1316" s="704"/>
      <c r="F1316" s="700"/>
      <c r="G1316" s="732"/>
      <c r="H1316" s="733"/>
      <c r="I1316" s="734"/>
      <c r="J1316" s="11"/>
      <c r="K1316" s="11"/>
      <c r="L1316" s="54"/>
      <c r="M1316" s="54"/>
      <c r="N1316" s="54"/>
    </row>
    <row r="1317" spans="1:14" s="35" customFormat="1" ht="18.75" customHeight="1">
      <c r="A1317" s="331">
        <v>5</v>
      </c>
      <c r="B1317" s="699" t="s">
        <v>594</v>
      </c>
      <c r="C1317" s="700"/>
      <c r="D1317" s="736" t="s">
        <v>913</v>
      </c>
      <c r="E1317" s="737"/>
      <c r="F1317" s="738"/>
      <c r="G1317" s="732"/>
      <c r="H1317" s="733"/>
      <c r="I1317" s="734"/>
      <c r="J1317" s="11"/>
      <c r="K1317" s="11"/>
      <c r="L1317" s="12"/>
      <c r="M1317" s="12"/>
      <c r="N1317" s="12"/>
    </row>
    <row r="1318" spans="1:14" s="35" customFormat="1" ht="18" customHeight="1">
      <c r="A1318" s="409">
        <v>6</v>
      </c>
      <c r="B1318" s="393" t="s">
        <v>884</v>
      </c>
      <c r="C1318" s="394"/>
      <c r="D1318" s="736" t="s">
        <v>911</v>
      </c>
      <c r="E1318" s="737"/>
      <c r="F1318" s="738"/>
      <c r="G1318" s="732"/>
      <c r="H1318" s="733"/>
      <c r="I1318" s="734"/>
      <c r="J1318" s="11"/>
      <c r="K1318" s="11"/>
      <c r="L1318" s="12"/>
      <c r="M1318" s="12"/>
      <c r="N1318" s="12"/>
    </row>
    <row r="1319" spans="1:14" s="35" customFormat="1" ht="21.75" customHeight="1">
      <c r="A1319" s="58">
        <v>7</v>
      </c>
      <c r="B1319" s="699" t="s">
        <v>914</v>
      </c>
      <c r="C1319" s="735"/>
      <c r="D1319" s="736" t="s">
        <v>915</v>
      </c>
      <c r="E1319" s="737"/>
      <c r="F1319" s="738"/>
      <c r="G1319" s="732"/>
      <c r="H1319" s="733"/>
      <c r="I1319" s="734"/>
      <c r="J1319" s="11"/>
      <c r="K1319" s="11"/>
      <c r="L1319" s="12"/>
      <c r="M1319" s="12"/>
      <c r="N1319" s="12"/>
    </row>
    <row r="1320" spans="1:14" s="35" customFormat="1" ht="21.75" customHeight="1">
      <c r="A1320" s="58">
        <v>8</v>
      </c>
      <c r="B1320" s="699" t="s">
        <v>207</v>
      </c>
      <c r="C1320" s="735"/>
      <c r="D1320" s="736" t="s">
        <v>1182</v>
      </c>
      <c r="E1320" s="737"/>
      <c r="F1320" s="738"/>
      <c r="G1320" s="732"/>
      <c r="H1320" s="733"/>
      <c r="I1320" s="734"/>
      <c r="J1320" s="11"/>
      <c r="K1320" s="11"/>
      <c r="L1320" s="12"/>
      <c r="M1320" s="12"/>
      <c r="N1320" s="12"/>
    </row>
    <row r="1321" spans="1:14" s="35" customFormat="1" ht="18.75" customHeight="1">
      <c r="A1321" s="58">
        <v>9</v>
      </c>
      <c r="B1321" s="699" t="s">
        <v>883</v>
      </c>
      <c r="C1321" s="735"/>
      <c r="D1321" s="736" t="s">
        <v>912</v>
      </c>
      <c r="E1321" s="737"/>
      <c r="F1321" s="738"/>
      <c r="G1321" s="732"/>
      <c r="H1321" s="733"/>
      <c r="I1321" s="734"/>
      <c r="J1321" s="11"/>
      <c r="K1321" s="11"/>
      <c r="L1321" s="12"/>
      <c r="M1321" s="12"/>
      <c r="N1321" s="12"/>
    </row>
    <row r="1322" spans="1:14" s="35" customFormat="1" ht="18" customHeight="1">
      <c r="A1322" s="58">
        <v>10</v>
      </c>
      <c r="B1322" s="699" t="s">
        <v>210</v>
      </c>
      <c r="C1322" s="700"/>
      <c r="D1322" s="699" t="s">
        <v>917</v>
      </c>
      <c r="E1322" s="704"/>
      <c r="F1322" s="700"/>
      <c r="G1322" s="867"/>
      <c r="H1322" s="868"/>
      <c r="I1322" s="869"/>
      <c r="J1322" s="11"/>
      <c r="K1322" s="11"/>
      <c r="L1322" s="12"/>
      <c r="M1322" s="12"/>
      <c r="N1322" s="12"/>
    </row>
    <row r="1323" spans="1:14" s="12" customFormat="1">
      <c r="A1323" s="11"/>
      <c r="B1323" s="11"/>
      <c r="C1323" s="11"/>
      <c r="D1323" s="22"/>
      <c r="E1323" s="11"/>
      <c r="F1323" s="11"/>
      <c r="G1323" s="11"/>
      <c r="H1323" s="11"/>
      <c r="I1323" s="11"/>
      <c r="J1323" s="11"/>
    </row>
    <row r="1324" spans="1:14" s="12" customFormat="1" ht="18.75" customHeight="1">
      <c r="A1324" s="1125" t="s">
        <v>109</v>
      </c>
      <c r="B1324" s="1125"/>
      <c r="C1324" s="1125"/>
      <c r="D1324" s="1125"/>
      <c r="E1324" s="1125"/>
      <c r="F1324" s="1125"/>
      <c r="G1324" s="31"/>
      <c r="H1324" s="31"/>
      <c r="I1324" s="31"/>
      <c r="J1324" s="11"/>
    </row>
    <row r="1325" spans="1:14" s="12" customFormat="1">
      <c r="A1325" s="11"/>
      <c r="B1325" s="11"/>
      <c r="C1325" s="11"/>
      <c r="D1325" s="22"/>
      <c r="E1325" s="11"/>
      <c r="F1325" s="11"/>
      <c r="G1325" s="11"/>
      <c r="H1325" s="11"/>
      <c r="I1325" s="11"/>
      <c r="J1325" s="11"/>
    </row>
    <row r="1326" spans="1:14" s="12" customFormat="1" ht="81.75" customHeight="1">
      <c r="A1326" s="55" t="s">
        <v>0</v>
      </c>
      <c r="B1326" s="56" t="s">
        <v>1</v>
      </c>
      <c r="C1326" s="56" t="s">
        <v>2</v>
      </c>
      <c r="D1326" s="56" t="s">
        <v>3</v>
      </c>
      <c r="E1326" s="56" t="s">
        <v>4</v>
      </c>
      <c r="F1326" s="56" t="s">
        <v>5</v>
      </c>
      <c r="G1326" s="56" t="s">
        <v>6</v>
      </c>
      <c r="H1326" s="56" t="s">
        <v>7</v>
      </c>
      <c r="I1326" s="56" t="s">
        <v>8</v>
      </c>
      <c r="J1326" s="11"/>
    </row>
    <row r="1327" spans="1:14" s="12" customFormat="1">
      <c r="A1327" s="57">
        <v>1</v>
      </c>
      <c r="B1327" s="58">
        <v>2</v>
      </c>
      <c r="C1327" s="59">
        <v>3</v>
      </c>
      <c r="D1327" s="58">
        <v>4</v>
      </c>
      <c r="E1327" s="59">
        <v>5</v>
      </c>
      <c r="F1327" s="59">
        <v>6</v>
      </c>
      <c r="G1327" s="59">
        <v>7</v>
      </c>
      <c r="H1327" s="59">
        <v>8</v>
      </c>
      <c r="I1327" s="59">
        <v>9</v>
      </c>
      <c r="J1327" s="11"/>
    </row>
    <row r="1328" spans="1:14" s="12" customFormat="1" ht="39.75" customHeight="1">
      <c r="A1328" s="60" t="s">
        <v>258</v>
      </c>
      <c r="B1328" s="61" t="s">
        <v>111</v>
      </c>
      <c r="C1328" s="61" t="s">
        <v>110</v>
      </c>
      <c r="D1328" s="78">
        <v>150</v>
      </c>
      <c r="E1328" s="554"/>
      <c r="F1328" s="554"/>
      <c r="G1328" s="554"/>
      <c r="H1328" s="554"/>
      <c r="I1328" s="554"/>
      <c r="J1328" s="11"/>
    </row>
    <row r="1329" spans="1:26" s="13" customFormat="1" ht="15.75" customHeight="1">
      <c r="A1329" s="1122" t="s">
        <v>1529</v>
      </c>
      <c r="B1329" s="1123"/>
      <c r="C1329" s="1123"/>
      <c r="D1329" s="1123"/>
      <c r="E1329" s="1123"/>
      <c r="F1329" s="1123"/>
      <c r="G1329" s="1124"/>
      <c r="H1329" s="596"/>
      <c r="I1329" s="597"/>
      <c r="J1329" s="18"/>
      <c r="K1329" s="18"/>
      <c r="L1329" s="18"/>
      <c r="M1329" s="18"/>
      <c r="N1329" s="18"/>
      <c r="O1329" s="18"/>
      <c r="P1329" s="18"/>
      <c r="Q1329" s="18"/>
      <c r="R1329" s="18"/>
      <c r="S1329" s="18"/>
      <c r="T1329" s="18"/>
      <c r="U1329" s="18"/>
      <c r="V1329" s="18"/>
      <c r="W1329" s="18"/>
      <c r="X1329" s="18"/>
      <c r="Y1329" s="18"/>
      <c r="Z1329" s="18"/>
    </row>
    <row r="1330" spans="1:26" s="12" customFormat="1" ht="38.25">
      <c r="A1330" s="60" t="s">
        <v>259</v>
      </c>
      <c r="B1330" s="61" t="s">
        <v>112</v>
      </c>
      <c r="C1330" s="61" t="s">
        <v>110</v>
      </c>
      <c r="D1330" s="78">
        <v>270</v>
      </c>
      <c r="E1330" s="554"/>
      <c r="F1330" s="554"/>
      <c r="G1330" s="554"/>
      <c r="H1330" s="554"/>
      <c r="I1330" s="554"/>
      <c r="J1330" s="11"/>
    </row>
    <row r="1331" spans="1:26" s="13" customFormat="1" ht="15.75" customHeight="1">
      <c r="A1331" s="1122" t="s">
        <v>1528</v>
      </c>
      <c r="B1331" s="1123"/>
      <c r="C1331" s="1123"/>
      <c r="D1331" s="1123"/>
      <c r="E1331" s="1123"/>
      <c r="F1331" s="1123"/>
      <c r="G1331" s="1124"/>
      <c r="H1331" s="596"/>
      <c r="I1331" s="597"/>
      <c r="J1331" s="18"/>
      <c r="K1331" s="18"/>
      <c r="L1331" s="18"/>
      <c r="M1331" s="18"/>
      <c r="N1331" s="18"/>
      <c r="O1331" s="18"/>
      <c r="P1331" s="18"/>
      <c r="Q1331" s="18"/>
      <c r="R1331" s="18"/>
      <c r="S1331" s="18"/>
      <c r="T1331" s="18"/>
      <c r="U1331" s="18"/>
      <c r="V1331" s="18"/>
      <c r="W1331" s="18"/>
      <c r="X1331" s="18"/>
      <c r="Y1331" s="18"/>
      <c r="Z1331" s="18"/>
    </row>
    <row r="1332" spans="1:26" s="12" customFormat="1" ht="38.25">
      <c r="A1332" s="60" t="s">
        <v>260</v>
      </c>
      <c r="B1332" s="61" t="s">
        <v>113</v>
      </c>
      <c r="C1332" s="61" t="s">
        <v>110</v>
      </c>
      <c r="D1332" s="78">
        <v>100</v>
      </c>
      <c r="E1332" s="554"/>
      <c r="F1332" s="554"/>
      <c r="G1332" s="554"/>
      <c r="H1332" s="554"/>
      <c r="I1332" s="554"/>
      <c r="J1332" s="11"/>
    </row>
    <row r="1333" spans="1:26" s="13" customFormat="1" ht="15.75" customHeight="1">
      <c r="A1333" s="1122" t="s">
        <v>1527</v>
      </c>
      <c r="B1333" s="1123"/>
      <c r="C1333" s="1123"/>
      <c r="D1333" s="1123"/>
      <c r="E1333" s="1123"/>
      <c r="F1333" s="1123"/>
      <c r="G1333" s="1124"/>
      <c r="H1333" s="596"/>
      <c r="I1333" s="597"/>
      <c r="J1333" s="18"/>
      <c r="K1333" s="18"/>
      <c r="L1333" s="18"/>
      <c r="M1333" s="18"/>
      <c r="N1333" s="18"/>
      <c r="O1333" s="18"/>
      <c r="P1333" s="18"/>
      <c r="Q1333" s="18"/>
      <c r="R1333" s="18"/>
      <c r="S1333" s="18"/>
      <c r="T1333" s="18"/>
      <c r="U1333" s="18"/>
      <c r="V1333" s="18"/>
      <c r="W1333" s="18"/>
      <c r="X1333" s="18"/>
      <c r="Y1333" s="18"/>
      <c r="Z1333" s="18"/>
    </row>
    <row r="1334" spans="1:26" s="12" customFormat="1" ht="63.75" customHeight="1">
      <c r="A1334" s="60" t="s">
        <v>261</v>
      </c>
      <c r="B1334" s="61" t="s">
        <v>114</v>
      </c>
      <c r="C1334" s="61" t="s">
        <v>115</v>
      </c>
      <c r="D1334" s="78">
        <v>400</v>
      </c>
      <c r="E1334" s="554"/>
      <c r="F1334" s="554"/>
      <c r="G1334" s="554"/>
      <c r="H1334" s="554"/>
      <c r="I1334" s="554"/>
      <c r="J1334" s="11"/>
    </row>
    <row r="1335" spans="1:26" s="13" customFormat="1" ht="15.75" customHeight="1">
      <c r="A1335" s="1122" t="s">
        <v>1526</v>
      </c>
      <c r="B1335" s="1123"/>
      <c r="C1335" s="1123"/>
      <c r="D1335" s="1123"/>
      <c r="E1335" s="1123"/>
      <c r="F1335" s="1123"/>
      <c r="G1335" s="1124"/>
      <c r="H1335" s="596"/>
      <c r="I1335" s="597"/>
      <c r="J1335" s="18"/>
      <c r="K1335" s="18"/>
      <c r="L1335" s="18"/>
      <c r="M1335" s="18"/>
      <c r="N1335" s="18"/>
      <c r="O1335" s="18"/>
      <c r="P1335" s="18"/>
      <c r="Q1335" s="18"/>
      <c r="R1335" s="18"/>
      <c r="S1335" s="18"/>
      <c r="T1335" s="18"/>
      <c r="U1335" s="18"/>
      <c r="V1335" s="18"/>
      <c r="W1335" s="18"/>
      <c r="X1335" s="18"/>
      <c r="Y1335" s="18"/>
      <c r="Z1335" s="18"/>
    </row>
    <row r="1336" spans="1:26" s="12" customFormat="1" ht="38.25">
      <c r="A1336" s="60" t="s">
        <v>1293</v>
      </c>
      <c r="B1336" s="61" t="s">
        <v>116</v>
      </c>
      <c r="C1336" s="61" t="s">
        <v>110</v>
      </c>
      <c r="D1336" s="78">
        <v>300</v>
      </c>
      <c r="E1336" s="554"/>
      <c r="F1336" s="554"/>
      <c r="G1336" s="554"/>
      <c r="H1336" s="554"/>
      <c r="I1336" s="554"/>
      <c r="J1336" s="11"/>
    </row>
    <row r="1337" spans="1:26" s="13" customFormat="1" ht="15.75" customHeight="1">
      <c r="A1337" s="1122" t="s">
        <v>1525</v>
      </c>
      <c r="B1337" s="1123"/>
      <c r="C1337" s="1123"/>
      <c r="D1337" s="1123"/>
      <c r="E1337" s="1123"/>
      <c r="F1337" s="1123"/>
      <c r="G1337" s="1124"/>
      <c r="H1337" s="596"/>
      <c r="I1337" s="597"/>
      <c r="J1337" s="18"/>
      <c r="K1337" s="18"/>
      <c r="L1337" s="18"/>
      <c r="M1337" s="18"/>
      <c r="N1337" s="18"/>
      <c r="O1337" s="18"/>
      <c r="P1337" s="18"/>
      <c r="Q1337" s="18"/>
      <c r="R1337" s="18"/>
      <c r="S1337" s="18"/>
      <c r="T1337" s="18"/>
      <c r="U1337" s="18"/>
      <c r="V1337" s="18"/>
      <c r="W1337" s="18"/>
      <c r="X1337" s="18"/>
      <c r="Y1337" s="18"/>
      <c r="Z1337" s="18"/>
    </row>
    <row r="1338" spans="1:26" s="12" customFormat="1" ht="51">
      <c r="A1338" s="60" t="s">
        <v>262</v>
      </c>
      <c r="B1338" s="61" t="s">
        <v>117</v>
      </c>
      <c r="C1338" s="61" t="s">
        <v>110</v>
      </c>
      <c r="D1338" s="78">
        <v>300</v>
      </c>
      <c r="E1338" s="554"/>
      <c r="F1338" s="554"/>
      <c r="G1338" s="554"/>
      <c r="H1338" s="554"/>
      <c r="I1338" s="554"/>
      <c r="J1338" s="11"/>
    </row>
    <row r="1339" spans="1:26" s="13" customFormat="1" ht="15.75" customHeight="1">
      <c r="A1339" s="1122" t="s">
        <v>1524</v>
      </c>
      <c r="B1339" s="1123"/>
      <c r="C1339" s="1123"/>
      <c r="D1339" s="1123"/>
      <c r="E1339" s="1123"/>
      <c r="F1339" s="1123"/>
      <c r="G1339" s="1124"/>
      <c r="H1339" s="596"/>
      <c r="I1339" s="597"/>
      <c r="J1339" s="18"/>
      <c r="K1339" s="18"/>
      <c r="L1339" s="18"/>
      <c r="M1339" s="18"/>
      <c r="N1339" s="18"/>
      <c r="O1339" s="18"/>
      <c r="P1339" s="18"/>
      <c r="Q1339" s="18"/>
      <c r="R1339" s="18"/>
      <c r="S1339" s="18"/>
      <c r="T1339" s="18"/>
      <c r="U1339" s="18"/>
      <c r="V1339" s="18"/>
      <c r="W1339" s="18"/>
      <c r="X1339" s="18"/>
      <c r="Y1339" s="18"/>
      <c r="Z1339" s="18"/>
    </row>
    <row r="1340" spans="1:26" s="12" customFormat="1" ht="38.25">
      <c r="A1340" s="60" t="s">
        <v>263</v>
      </c>
      <c r="B1340" s="61" t="s">
        <v>118</v>
      </c>
      <c r="C1340" s="61" t="s">
        <v>110</v>
      </c>
      <c r="D1340" s="78">
        <v>2000</v>
      </c>
      <c r="E1340" s="554"/>
      <c r="F1340" s="554"/>
      <c r="G1340" s="554"/>
      <c r="H1340" s="554"/>
      <c r="I1340" s="554"/>
      <c r="J1340" s="11"/>
    </row>
    <row r="1341" spans="1:26" s="13" customFormat="1" ht="15.75" customHeight="1">
      <c r="A1341" s="1122" t="s">
        <v>1523</v>
      </c>
      <c r="B1341" s="1123"/>
      <c r="C1341" s="1123"/>
      <c r="D1341" s="1123"/>
      <c r="E1341" s="1123"/>
      <c r="F1341" s="1123"/>
      <c r="G1341" s="1124"/>
      <c r="H1341" s="596"/>
      <c r="I1341" s="597"/>
      <c r="J1341" s="18"/>
      <c r="K1341" s="18"/>
      <c r="L1341" s="18"/>
      <c r="M1341" s="18"/>
      <c r="N1341" s="18"/>
      <c r="O1341" s="18"/>
      <c r="P1341" s="18"/>
      <c r="Q1341" s="18"/>
      <c r="R1341" s="18"/>
      <c r="S1341" s="18"/>
      <c r="T1341" s="18"/>
      <c r="U1341" s="18"/>
      <c r="V1341" s="18"/>
      <c r="W1341" s="18"/>
      <c r="X1341" s="18"/>
      <c r="Y1341" s="18"/>
      <c r="Z1341" s="18"/>
    </row>
    <row r="1342" spans="1:26" s="12" customFormat="1" ht="51">
      <c r="A1342" s="60" t="s">
        <v>1294</v>
      </c>
      <c r="B1342" s="61" t="s">
        <v>977</v>
      </c>
      <c r="C1342" s="61" t="s">
        <v>976</v>
      </c>
      <c r="D1342" s="78">
        <v>400</v>
      </c>
      <c r="E1342" s="554"/>
      <c r="F1342" s="554"/>
      <c r="G1342" s="554"/>
      <c r="H1342" s="554"/>
      <c r="I1342" s="554"/>
      <c r="J1342" s="11"/>
    </row>
    <row r="1343" spans="1:26" s="13" customFormat="1" ht="15.75" customHeight="1">
      <c r="A1343" s="1122" t="s">
        <v>1522</v>
      </c>
      <c r="B1343" s="1123"/>
      <c r="C1343" s="1123"/>
      <c r="D1343" s="1123"/>
      <c r="E1343" s="1123"/>
      <c r="F1343" s="1123"/>
      <c r="G1343" s="1124"/>
      <c r="H1343" s="596"/>
      <c r="I1343" s="597"/>
      <c r="J1343" s="18"/>
      <c r="K1343" s="18"/>
      <c r="L1343" s="18"/>
      <c r="M1343" s="18"/>
      <c r="N1343" s="18"/>
      <c r="O1343" s="18"/>
      <c r="P1343" s="18"/>
      <c r="Q1343" s="18"/>
      <c r="R1343" s="18"/>
      <c r="S1343" s="18"/>
      <c r="T1343" s="18"/>
      <c r="U1343" s="18"/>
      <c r="V1343" s="18"/>
      <c r="W1343" s="18"/>
      <c r="X1343" s="18"/>
      <c r="Y1343" s="18"/>
      <c r="Z1343" s="18"/>
    </row>
    <row r="1344" spans="1:26" s="12" customFormat="1" ht="59.25" customHeight="1">
      <c r="A1344" s="60" t="s">
        <v>264</v>
      </c>
      <c r="B1344" s="61" t="s">
        <v>211</v>
      </c>
      <c r="C1344" s="61" t="s">
        <v>799</v>
      </c>
      <c r="D1344" s="78">
        <f>4700+3000</f>
        <v>7700</v>
      </c>
      <c r="E1344" s="554"/>
      <c r="F1344" s="554"/>
      <c r="G1344" s="554"/>
      <c r="H1344" s="554"/>
      <c r="I1344" s="554"/>
      <c r="J1344" s="11"/>
    </row>
    <row r="1345" spans="1:26" s="13" customFormat="1" ht="15.75" customHeight="1">
      <c r="A1345" s="1122" t="s">
        <v>1521</v>
      </c>
      <c r="B1345" s="1123"/>
      <c r="C1345" s="1123"/>
      <c r="D1345" s="1123"/>
      <c r="E1345" s="1123"/>
      <c r="F1345" s="1123"/>
      <c r="G1345" s="1124"/>
      <c r="H1345" s="596"/>
      <c r="I1345" s="597"/>
      <c r="J1345" s="18"/>
      <c r="K1345" s="18"/>
      <c r="L1345" s="18"/>
      <c r="M1345" s="18"/>
      <c r="N1345" s="18"/>
      <c r="O1345" s="18"/>
      <c r="P1345" s="18"/>
      <c r="Q1345" s="18"/>
      <c r="R1345" s="18"/>
      <c r="S1345" s="18"/>
      <c r="T1345" s="18"/>
      <c r="U1345" s="18"/>
      <c r="V1345" s="18"/>
      <c r="W1345" s="18"/>
      <c r="X1345" s="18"/>
      <c r="Y1345" s="18"/>
      <c r="Z1345" s="18"/>
    </row>
    <row r="1346" spans="1:26" s="12" customFormat="1" ht="30" customHeight="1">
      <c r="A1346" s="60" t="s">
        <v>937</v>
      </c>
      <c r="B1346" s="61" t="s">
        <v>119</v>
      </c>
      <c r="C1346" s="61" t="s">
        <v>800</v>
      </c>
      <c r="D1346" s="78">
        <f>3800+1000</f>
        <v>4800</v>
      </c>
      <c r="E1346" s="554"/>
      <c r="F1346" s="554"/>
      <c r="G1346" s="554"/>
      <c r="H1346" s="554"/>
      <c r="I1346" s="554"/>
      <c r="J1346" s="11"/>
    </row>
    <row r="1347" spans="1:26" s="13" customFormat="1" ht="15.75" customHeight="1">
      <c r="A1347" s="1122" t="s">
        <v>1520</v>
      </c>
      <c r="B1347" s="1123"/>
      <c r="C1347" s="1123"/>
      <c r="D1347" s="1123"/>
      <c r="E1347" s="1123"/>
      <c r="F1347" s="1123"/>
      <c r="G1347" s="1124"/>
      <c r="H1347" s="596"/>
      <c r="I1347" s="597"/>
      <c r="J1347" s="18"/>
      <c r="K1347" s="18"/>
      <c r="L1347" s="18"/>
      <c r="M1347" s="18"/>
      <c r="N1347" s="18"/>
      <c r="O1347" s="18"/>
      <c r="P1347" s="18"/>
      <c r="Q1347" s="18"/>
      <c r="R1347" s="18"/>
      <c r="S1347" s="18"/>
      <c r="T1347" s="18"/>
      <c r="U1347" s="18"/>
      <c r="V1347" s="18"/>
      <c r="W1347" s="18"/>
      <c r="X1347" s="18"/>
      <c r="Y1347" s="18"/>
      <c r="Z1347" s="18"/>
    </row>
    <row r="1348" spans="1:26" s="12" customFormat="1" ht="114.75" customHeight="1">
      <c r="A1348" s="60" t="s">
        <v>1295</v>
      </c>
      <c r="B1348" s="61" t="s">
        <v>212</v>
      </c>
      <c r="C1348" s="61" t="s">
        <v>801</v>
      </c>
      <c r="D1348" s="78">
        <v>650</v>
      </c>
      <c r="E1348" s="554"/>
      <c r="F1348" s="554"/>
      <c r="G1348" s="554"/>
      <c r="H1348" s="554"/>
      <c r="I1348" s="554"/>
      <c r="J1348" s="11"/>
    </row>
    <row r="1349" spans="1:26" s="13" customFormat="1" ht="15.75" customHeight="1">
      <c r="A1349" s="1122" t="s">
        <v>1519</v>
      </c>
      <c r="B1349" s="1123"/>
      <c r="C1349" s="1123"/>
      <c r="D1349" s="1123"/>
      <c r="E1349" s="1123"/>
      <c r="F1349" s="1123"/>
      <c r="G1349" s="1124"/>
      <c r="H1349" s="596"/>
      <c r="I1349" s="597"/>
      <c r="J1349" s="18"/>
      <c r="K1349" s="18"/>
      <c r="L1349" s="18"/>
      <c r="M1349" s="18"/>
      <c r="N1349" s="18"/>
      <c r="O1349" s="18"/>
      <c r="P1349" s="18"/>
      <c r="Q1349" s="18"/>
      <c r="R1349" s="18"/>
      <c r="S1349" s="18"/>
      <c r="T1349" s="18"/>
      <c r="U1349" s="18"/>
      <c r="V1349" s="18"/>
      <c r="W1349" s="18"/>
      <c r="X1349" s="18"/>
      <c r="Y1349" s="18"/>
      <c r="Z1349" s="18"/>
    </row>
    <row r="1350" spans="1:26" s="12" customFormat="1" ht="25.5">
      <c r="A1350" s="60" t="s">
        <v>266</v>
      </c>
      <c r="B1350" s="61" t="s">
        <v>213</v>
      </c>
      <c r="C1350" s="61" t="s">
        <v>214</v>
      </c>
      <c r="D1350" s="78">
        <v>1400</v>
      </c>
      <c r="E1350" s="554"/>
      <c r="F1350" s="554"/>
      <c r="G1350" s="554"/>
      <c r="H1350" s="554"/>
      <c r="I1350" s="554"/>
      <c r="J1350" s="11"/>
    </row>
    <row r="1351" spans="1:26" s="13" customFormat="1" ht="15.75" customHeight="1">
      <c r="A1351" s="1122" t="s">
        <v>1518</v>
      </c>
      <c r="B1351" s="1123"/>
      <c r="C1351" s="1123"/>
      <c r="D1351" s="1123"/>
      <c r="E1351" s="1123"/>
      <c r="F1351" s="1123"/>
      <c r="G1351" s="1124"/>
      <c r="H1351" s="596"/>
      <c r="I1351" s="597"/>
      <c r="J1351" s="18"/>
      <c r="K1351" s="18"/>
      <c r="L1351" s="18"/>
      <c r="M1351" s="18"/>
      <c r="N1351" s="18"/>
      <c r="O1351" s="18"/>
      <c r="P1351" s="18"/>
      <c r="Q1351" s="18"/>
      <c r="R1351" s="18"/>
      <c r="S1351" s="18"/>
      <c r="T1351" s="18"/>
      <c r="U1351" s="18"/>
      <c r="V1351" s="18"/>
      <c r="W1351" s="18"/>
      <c r="X1351" s="18"/>
      <c r="Y1351" s="18"/>
      <c r="Z1351" s="18"/>
    </row>
    <row r="1352" spans="1:26" s="12" customFormat="1" ht="103.5" customHeight="1">
      <c r="A1352" s="60" t="s">
        <v>1296</v>
      </c>
      <c r="B1352" s="68" t="s">
        <v>907</v>
      </c>
      <c r="C1352" s="61" t="s">
        <v>908</v>
      </c>
      <c r="D1352" s="78">
        <v>100</v>
      </c>
      <c r="E1352" s="554"/>
      <c r="F1352" s="554"/>
      <c r="G1352" s="554"/>
      <c r="H1352" s="554"/>
      <c r="I1352" s="554"/>
      <c r="J1352" s="11"/>
    </row>
    <row r="1353" spans="1:26" s="13" customFormat="1" ht="15.75" customHeight="1">
      <c r="A1353" s="1122" t="s">
        <v>1517</v>
      </c>
      <c r="B1353" s="1123"/>
      <c r="C1353" s="1123"/>
      <c r="D1353" s="1123"/>
      <c r="E1353" s="1123"/>
      <c r="F1353" s="1123"/>
      <c r="G1353" s="1124"/>
      <c r="H1353" s="596"/>
      <c r="I1353" s="597"/>
      <c r="J1353" s="18"/>
      <c r="K1353" s="18"/>
      <c r="L1353" s="18"/>
      <c r="M1353" s="18"/>
      <c r="N1353" s="18"/>
      <c r="O1353" s="18"/>
      <c r="P1353" s="18"/>
      <c r="Q1353" s="18"/>
      <c r="R1353" s="18"/>
      <c r="S1353" s="18"/>
      <c r="T1353" s="18"/>
      <c r="U1353" s="18"/>
      <c r="V1353" s="18"/>
      <c r="W1353" s="18"/>
      <c r="X1353" s="18"/>
      <c r="Y1353" s="18"/>
      <c r="Z1353" s="18"/>
    </row>
    <row r="1354" spans="1:26" s="12" customFormat="1" ht="15" customHeight="1">
      <c r="A1354" s="60" t="s">
        <v>267</v>
      </c>
      <c r="B1354" s="61" t="s">
        <v>216</v>
      </c>
      <c r="C1354" s="61" t="s">
        <v>215</v>
      </c>
      <c r="D1354" s="78">
        <v>1600</v>
      </c>
      <c r="E1354" s="523"/>
      <c r="F1354" s="523"/>
      <c r="G1354" s="523"/>
      <c r="H1354" s="523"/>
      <c r="I1354" s="523"/>
      <c r="J1354" s="11"/>
    </row>
    <row r="1355" spans="1:26" s="13" customFormat="1" ht="15.75" customHeight="1">
      <c r="A1355" s="1150" t="s">
        <v>1516</v>
      </c>
      <c r="B1355" s="1151"/>
      <c r="C1355" s="1151"/>
      <c r="D1355" s="1151"/>
      <c r="E1355" s="1151"/>
      <c r="F1355" s="1151"/>
      <c r="G1355" s="1152"/>
      <c r="H1355" s="596"/>
      <c r="I1355" s="597"/>
      <c r="J1355" s="18"/>
      <c r="K1355" s="18"/>
      <c r="L1355" s="18"/>
      <c r="M1355" s="18"/>
      <c r="N1355" s="18"/>
      <c r="O1355" s="18"/>
      <c r="P1355" s="18"/>
      <c r="Q1355" s="18"/>
      <c r="R1355" s="18"/>
      <c r="S1355" s="18"/>
      <c r="T1355" s="18"/>
      <c r="U1355" s="18"/>
      <c r="V1355" s="18"/>
      <c r="W1355" s="18"/>
      <c r="X1355" s="18"/>
      <c r="Y1355" s="18"/>
      <c r="Z1355" s="18"/>
    </row>
    <row r="1356" spans="1:26" s="12" customFormat="1" ht="15" customHeight="1">
      <c r="A1356" s="60" t="s">
        <v>268</v>
      </c>
      <c r="B1356" s="71" t="s">
        <v>810</v>
      </c>
      <c r="C1356" s="61" t="s">
        <v>215</v>
      </c>
      <c r="D1356" s="78">
        <v>300</v>
      </c>
      <c r="E1356" s="523"/>
      <c r="F1356" s="523"/>
      <c r="G1356" s="523"/>
      <c r="H1356" s="523"/>
      <c r="I1356" s="523"/>
      <c r="J1356" s="11"/>
    </row>
    <row r="1357" spans="1:26" s="13" customFormat="1" ht="15.75" customHeight="1">
      <c r="A1357" s="1147" t="s">
        <v>1515</v>
      </c>
      <c r="B1357" s="1148"/>
      <c r="C1357" s="1148"/>
      <c r="D1357" s="1148"/>
      <c r="E1357" s="1148"/>
      <c r="F1357" s="1148"/>
      <c r="G1357" s="1149"/>
      <c r="H1357" s="596"/>
      <c r="I1357" s="597"/>
      <c r="J1357" s="18"/>
      <c r="K1357" s="18"/>
      <c r="L1357" s="18"/>
      <c r="M1357" s="18"/>
      <c r="N1357" s="18"/>
      <c r="O1357" s="18"/>
      <c r="P1357" s="18"/>
      <c r="Q1357" s="18"/>
      <c r="R1357" s="18"/>
      <c r="S1357" s="18"/>
      <c r="T1357" s="18"/>
      <c r="U1357" s="18"/>
      <c r="V1357" s="18"/>
      <c r="W1357" s="18"/>
      <c r="X1357" s="18"/>
      <c r="Y1357" s="18"/>
      <c r="Z1357" s="18"/>
    </row>
    <row r="1358" spans="1:26" s="12" customFormat="1" ht="15" customHeight="1">
      <c r="A1358" s="60" t="s">
        <v>270</v>
      </c>
      <c r="B1358" s="61" t="s">
        <v>218</v>
      </c>
      <c r="C1358" s="61" t="s">
        <v>215</v>
      </c>
      <c r="D1358" s="78">
        <v>100</v>
      </c>
      <c r="E1358" s="523"/>
      <c r="F1358" s="523"/>
      <c r="G1358" s="523"/>
      <c r="H1358" s="523"/>
      <c r="I1358" s="523"/>
      <c r="J1358" s="11"/>
    </row>
    <row r="1359" spans="1:26" s="13" customFormat="1" ht="15.75" customHeight="1">
      <c r="A1359" s="1150" t="s">
        <v>1514</v>
      </c>
      <c r="B1359" s="1151"/>
      <c r="C1359" s="1151"/>
      <c r="D1359" s="1151"/>
      <c r="E1359" s="1151"/>
      <c r="F1359" s="1151"/>
      <c r="G1359" s="1152"/>
      <c r="H1359" s="596"/>
      <c r="I1359" s="597"/>
      <c r="J1359" s="18"/>
      <c r="K1359" s="18"/>
      <c r="L1359" s="18"/>
      <c r="M1359" s="18"/>
      <c r="N1359" s="18"/>
      <c r="O1359" s="18"/>
      <c r="P1359" s="18"/>
      <c r="Q1359" s="18"/>
      <c r="R1359" s="18"/>
      <c r="S1359" s="18"/>
      <c r="T1359" s="18"/>
      <c r="U1359" s="18"/>
      <c r="V1359" s="18"/>
      <c r="W1359" s="18"/>
      <c r="X1359" s="18"/>
      <c r="Y1359" s="18"/>
      <c r="Z1359" s="18"/>
    </row>
    <row r="1360" spans="1:26" s="12" customFormat="1" ht="15" customHeight="1">
      <c r="A1360" s="60" t="s">
        <v>271</v>
      </c>
      <c r="B1360" s="69" t="s">
        <v>809</v>
      </c>
      <c r="C1360" s="61" t="s">
        <v>215</v>
      </c>
      <c r="D1360" s="78">
        <v>200</v>
      </c>
      <c r="E1360" s="523"/>
      <c r="F1360" s="523"/>
      <c r="G1360" s="523"/>
      <c r="H1360" s="523"/>
      <c r="I1360" s="523"/>
      <c r="J1360" s="11"/>
    </row>
    <row r="1361" spans="1:26" s="13" customFormat="1" ht="15.75" customHeight="1">
      <c r="A1361" s="1147" t="s">
        <v>1513</v>
      </c>
      <c r="B1361" s="1148"/>
      <c r="C1361" s="1148"/>
      <c r="D1361" s="1148"/>
      <c r="E1361" s="1148"/>
      <c r="F1361" s="1148"/>
      <c r="G1361" s="1149"/>
      <c r="H1361" s="596"/>
      <c r="I1361" s="597"/>
      <c r="J1361" s="18"/>
      <c r="K1361" s="18"/>
      <c r="L1361" s="18"/>
      <c r="M1361" s="18"/>
      <c r="N1361" s="18"/>
      <c r="O1361" s="18"/>
      <c r="P1361" s="18"/>
      <c r="Q1361" s="18"/>
      <c r="R1361" s="18"/>
      <c r="S1361" s="18"/>
      <c r="T1361" s="18"/>
      <c r="U1361" s="18"/>
      <c r="V1361" s="18"/>
      <c r="W1361" s="18"/>
      <c r="X1361" s="18"/>
      <c r="Y1361" s="18"/>
      <c r="Z1361" s="18"/>
    </row>
    <row r="1362" spans="1:26" s="12" customFormat="1" ht="27.75" customHeight="1">
      <c r="A1362" s="60" t="s">
        <v>1297</v>
      </c>
      <c r="B1362" s="61" t="s">
        <v>217</v>
      </c>
      <c r="C1362" s="61" t="s">
        <v>36</v>
      </c>
      <c r="D1362" s="78">
        <v>260</v>
      </c>
      <c r="E1362" s="523"/>
      <c r="F1362" s="523"/>
      <c r="G1362" s="523"/>
      <c r="H1362" s="523"/>
      <c r="I1362" s="523"/>
      <c r="J1362" s="11"/>
    </row>
    <row r="1363" spans="1:26" s="13" customFormat="1" ht="15.75" customHeight="1">
      <c r="A1363" s="1122" t="s">
        <v>1512</v>
      </c>
      <c r="B1363" s="1123"/>
      <c r="C1363" s="1123"/>
      <c r="D1363" s="1123"/>
      <c r="E1363" s="1123"/>
      <c r="F1363" s="1123"/>
      <c r="G1363" s="1124"/>
      <c r="H1363" s="596"/>
      <c r="I1363" s="597"/>
      <c r="J1363" s="18"/>
      <c r="K1363" s="18"/>
      <c r="L1363" s="18"/>
      <c r="M1363" s="18"/>
      <c r="N1363" s="18"/>
      <c r="O1363" s="18"/>
      <c r="P1363" s="18"/>
      <c r="Q1363" s="18"/>
      <c r="R1363" s="18"/>
      <c r="S1363" s="18"/>
      <c r="T1363" s="18"/>
      <c r="U1363" s="18"/>
      <c r="V1363" s="18"/>
      <c r="W1363" s="18"/>
      <c r="X1363" s="18"/>
      <c r="Y1363" s="18"/>
      <c r="Z1363" s="18"/>
    </row>
    <row r="1364" spans="1:26" s="12" customFormat="1" ht="51">
      <c r="A1364" s="60" t="s">
        <v>1298</v>
      </c>
      <c r="B1364" s="61" t="s">
        <v>120</v>
      </c>
      <c r="C1364" s="61" t="s">
        <v>121</v>
      </c>
      <c r="D1364" s="78">
        <v>5000</v>
      </c>
      <c r="E1364" s="554"/>
      <c r="F1364" s="554"/>
      <c r="G1364" s="554"/>
      <c r="H1364" s="554"/>
      <c r="I1364" s="554"/>
      <c r="J1364" s="11"/>
    </row>
    <row r="1365" spans="1:26" s="13" customFormat="1" ht="15.75" customHeight="1">
      <c r="A1365" s="1122" t="s">
        <v>1511</v>
      </c>
      <c r="B1365" s="1123"/>
      <c r="C1365" s="1123"/>
      <c r="D1365" s="1123"/>
      <c r="E1365" s="1123"/>
      <c r="F1365" s="1123"/>
      <c r="G1365" s="1124"/>
      <c r="H1365" s="596"/>
      <c r="I1365" s="597"/>
      <c r="J1365" s="18"/>
      <c r="K1365" s="18"/>
      <c r="L1365" s="18"/>
      <c r="M1365" s="18"/>
      <c r="N1365" s="18"/>
      <c r="O1365" s="18"/>
      <c r="P1365" s="18"/>
      <c r="Q1365" s="18"/>
      <c r="R1365" s="18"/>
      <c r="S1365" s="18"/>
      <c r="T1365" s="18"/>
      <c r="U1365" s="18"/>
      <c r="V1365" s="18"/>
      <c r="W1365" s="18"/>
      <c r="X1365" s="18"/>
      <c r="Y1365" s="18"/>
      <c r="Z1365" s="18"/>
    </row>
    <row r="1366" spans="1:26" s="12" customFormat="1" ht="51">
      <c r="A1366" s="60" t="s">
        <v>272</v>
      </c>
      <c r="B1366" s="61" t="s">
        <v>122</v>
      </c>
      <c r="C1366" s="61" t="s">
        <v>123</v>
      </c>
      <c r="D1366" s="78">
        <v>4500</v>
      </c>
      <c r="E1366" s="554"/>
      <c r="F1366" s="554"/>
      <c r="G1366" s="554"/>
      <c r="H1366" s="554"/>
      <c r="I1366" s="554"/>
      <c r="J1366" s="11"/>
    </row>
    <row r="1367" spans="1:26" s="13" customFormat="1" ht="15.75" customHeight="1">
      <c r="A1367" s="1122" t="s">
        <v>1510</v>
      </c>
      <c r="B1367" s="1123"/>
      <c r="C1367" s="1123"/>
      <c r="D1367" s="1123"/>
      <c r="E1367" s="1123"/>
      <c r="F1367" s="1123"/>
      <c r="G1367" s="1124"/>
      <c r="H1367" s="596"/>
      <c r="I1367" s="597"/>
      <c r="J1367" s="18"/>
      <c r="K1367" s="18"/>
      <c r="L1367" s="18"/>
      <c r="M1367" s="18"/>
      <c r="N1367" s="18"/>
      <c r="O1367" s="18"/>
      <c r="P1367" s="18"/>
      <c r="Q1367" s="18"/>
      <c r="R1367" s="18"/>
      <c r="S1367" s="18"/>
      <c r="T1367" s="18"/>
      <c r="U1367" s="18"/>
      <c r="V1367" s="18"/>
      <c r="W1367" s="18"/>
      <c r="X1367" s="18"/>
      <c r="Y1367" s="18"/>
      <c r="Z1367" s="18"/>
    </row>
    <row r="1368" spans="1:26" s="12" customFormat="1">
      <c r="A1368" s="60" t="s">
        <v>273</v>
      </c>
      <c r="B1368" s="1056" t="s">
        <v>124</v>
      </c>
      <c r="C1368" s="1153"/>
      <c r="D1368" s="1153"/>
      <c r="E1368" s="1153"/>
      <c r="F1368" s="1153"/>
      <c r="G1368" s="1153"/>
      <c r="H1368" s="1153"/>
      <c r="I1368" s="784"/>
      <c r="J1368" s="11"/>
    </row>
    <row r="1369" spans="1:26" s="12" customFormat="1" ht="51">
      <c r="A1369" s="60" t="s">
        <v>1351</v>
      </c>
      <c r="B1369" s="61" t="s">
        <v>125</v>
      </c>
      <c r="C1369" s="61" t="s">
        <v>110</v>
      </c>
      <c r="D1369" s="78">
        <v>300</v>
      </c>
      <c r="E1369" s="554"/>
      <c r="F1369" s="554"/>
      <c r="G1369" s="554"/>
      <c r="H1369" s="554"/>
      <c r="I1369" s="554"/>
      <c r="J1369" s="11"/>
    </row>
    <row r="1370" spans="1:26" s="12" customFormat="1" ht="38.25">
      <c r="A1370" s="60" t="s">
        <v>1352</v>
      </c>
      <c r="B1370" s="61" t="s">
        <v>126</v>
      </c>
      <c r="C1370" s="61" t="s">
        <v>110</v>
      </c>
      <c r="D1370" s="78">
        <v>5000</v>
      </c>
      <c r="E1370" s="554"/>
      <c r="F1370" s="554"/>
      <c r="G1370" s="554"/>
      <c r="H1370" s="554"/>
      <c r="I1370" s="554"/>
      <c r="J1370" s="11"/>
    </row>
    <row r="1371" spans="1:26" s="12" customFormat="1" ht="38.25">
      <c r="A1371" s="60" t="s">
        <v>1353</v>
      </c>
      <c r="B1371" s="61" t="s">
        <v>219</v>
      </c>
      <c r="C1371" s="61" t="s">
        <v>110</v>
      </c>
      <c r="D1371" s="78">
        <v>80</v>
      </c>
      <c r="E1371" s="554"/>
      <c r="F1371" s="554"/>
      <c r="G1371" s="554"/>
      <c r="H1371" s="554"/>
      <c r="I1371" s="554"/>
      <c r="J1371" s="11"/>
    </row>
    <row r="1372" spans="1:26" s="12" customFormat="1" ht="38.25">
      <c r="A1372" s="60" t="s">
        <v>1354</v>
      </c>
      <c r="B1372" s="61" t="s">
        <v>220</v>
      </c>
      <c r="C1372" s="61" t="s">
        <v>110</v>
      </c>
      <c r="D1372" s="78">
        <v>200</v>
      </c>
      <c r="E1372" s="554"/>
      <c r="F1372" s="554"/>
      <c r="G1372" s="554"/>
      <c r="H1372" s="554"/>
      <c r="I1372" s="554"/>
      <c r="J1372" s="11"/>
    </row>
    <row r="1373" spans="1:26" s="12" customFormat="1" ht="15" customHeight="1">
      <c r="A1373" s="1167" t="s">
        <v>1509</v>
      </c>
      <c r="B1373" s="1168"/>
      <c r="C1373" s="1168"/>
      <c r="D1373" s="1168"/>
      <c r="E1373" s="1168"/>
      <c r="F1373" s="1168"/>
      <c r="G1373" s="778"/>
      <c r="H1373" s="588"/>
      <c r="I1373" s="588"/>
      <c r="J1373" s="11"/>
    </row>
    <row r="1374" spans="1:26" s="12" customFormat="1" ht="84" customHeight="1">
      <c r="A1374" s="60" t="s">
        <v>275</v>
      </c>
      <c r="B1374" s="410" t="s">
        <v>811</v>
      </c>
      <c r="C1374" s="411" t="s">
        <v>978</v>
      </c>
      <c r="D1374" s="58">
        <v>300</v>
      </c>
      <c r="E1374" s="595"/>
      <c r="F1374" s="595"/>
      <c r="G1374" s="591"/>
      <c r="H1374" s="591"/>
      <c r="I1374" s="591"/>
      <c r="J1374" s="11"/>
    </row>
    <row r="1375" spans="1:26" s="12" customFormat="1" ht="15" customHeight="1">
      <c r="A1375" s="1165" t="s">
        <v>1508</v>
      </c>
      <c r="B1375" s="1166"/>
      <c r="C1375" s="1166"/>
      <c r="D1375" s="1166"/>
      <c r="E1375" s="1166"/>
      <c r="F1375" s="1166"/>
      <c r="G1375" s="781"/>
      <c r="H1375" s="588"/>
      <c r="I1375" s="588"/>
      <c r="J1375" s="11"/>
    </row>
    <row r="1376" spans="1:26" s="12" customFormat="1">
      <c r="A1376" s="412"/>
      <c r="B1376" s="412"/>
      <c r="C1376" s="412"/>
      <c r="D1376" s="413"/>
      <c r="E1376" s="412"/>
      <c r="F1376" s="412"/>
      <c r="G1376" s="412"/>
      <c r="H1376" s="77"/>
      <c r="I1376" s="77"/>
      <c r="J1376" s="11"/>
    </row>
    <row r="1377" spans="1:10" s="12" customFormat="1" ht="30.75" customHeight="1">
      <c r="A1377" s="834" t="s">
        <v>1530</v>
      </c>
      <c r="B1377" s="834"/>
      <c r="C1377" s="834"/>
      <c r="D1377" s="834"/>
      <c r="E1377" s="834"/>
      <c r="F1377" s="834"/>
      <c r="G1377" s="29"/>
      <c r="H1377" s="29"/>
      <c r="I1377" s="29"/>
      <c r="J1377" s="11"/>
    </row>
    <row r="1378" spans="1:10" s="12" customFormat="1">
      <c r="A1378" s="849" t="s">
        <v>1505</v>
      </c>
      <c r="B1378" s="849"/>
      <c r="C1378" s="849"/>
      <c r="D1378" s="849"/>
      <c r="E1378" s="849"/>
      <c r="F1378" s="849"/>
      <c r="G1378" s="256"/>
      <c r="H1378" s="256"/>
      <c r="I1378" s="256"/>
      <c r="J1378" s="11"/>
    </row>
    <row r="1379" spans="1:10" s="12" customFormat="1" ht="81" customHeight="1">
      <c r="A1379" s="55" t="s">
        <v>0</v>
      </c>
      <c r="B1379" s="56" t="s">
        <v>1</v>
      </c>
      <c r="C1379" s="56" t="s">
        <v>2</v>
      </c>
      <c r="D1379" s="56" t="s">
        <v>89</v>
      </c>
      <c r="E1379" s="56" t="s">
        <v>4</v>
      </c>
      <c r="F1379" s="56" t="s">
        <v>5</v>
      </c>
      <c r="G1379" s="56" t="s">
        <v>6</v>
      </c>
      <c r="H1379" s="56" t="s">
        <v>7</v>
      </c>
      <c r="I1379" s="56" t="s">
        <v>8</v>
      </c>
      <c r="J1379" s="11"/>
    </row>
    <row r="1380" spans="1:10" s="38" customFormat="1" ht="12.75">
      <c r="A1380" s="57" t="s">
        <v>9</v>
      </c>
      <c r="B1380" s="26" t="s">
        <v>128</v>
      </c>
      <c r="C1380" s="594"/>
      <c r="D1380" s="58">
        <v>800</v>
      </c>
      <c r="E1380" s="592"/>
      <c r="F1380" s="592"/>
      <c r="G1380" s="592"/>
      <c r="H1380" s="592"/>
      <c r="I1380" s="592"/>
      <c r="J1380" s="1"/>
    </row>
    <row r="1381" spans="1:10" s="38" customFormat="1" ht="51">
      <c r="A1381" s="57" t="s">
        <v>127</v>
      </c>
      <c r="B1381" s="414" t="s">
        <v>991</v>
      </c>
      <c r="C1381" s="592"/>
      <c r="D1381" s="58"/>
      <c r="E1381" s="592"/>
      <c r="F1381" s="592"/>
      <c r="G1381" s="592"/>
      <c r="H1381" s="592"/>
      <c r="I1381" s="592"/>
      <c r="J1381" s="1"/>
    </row>
    <row r="1382" spans="1:10" s="38" customFormat="1" ht="12.75">
      <c r="A1382" s="57" t="s">
        <v>10</v>
      </c>
      <c r="B1382" s="26" t="s">
        <v>129</v>
      </c>
      <c r="C1382" s="594"/>
      <c r="D1382" s="58">
        <v>240</v>
      </c>
      <c r="E1382" s="592"/>
      <c r="F1382" s="592"/>
      <c r="G1382" s="592"/>
      <c r="H1382" s="592"/>
      <c r="I1382" s="592"/>
      <c r="J1382" s="1"/>
    </row>
    <row r="1383" spans="1:10" s="38" customFormat="1" ht="51">
      <c r="A1383" s="57" t="s">
        <v>130</v>
      </c>
      <c r="B1383" s="414" t="s">
        <v>991</v>
      </c>
      <c r="C1383" s="592"/>
      <c r="D1383" s="58"/>
      <c r="E1383" s="592"/>
      <c r="F1383" s="592"/>
      <c r="G1383" s="592"/>
      <c r="H1383" s="592"/>
      <c r="I1383" s="592"/>
      <c r="J1383" s="1"/>
    </row>
    <row r="1384" spans="1:10" s="38" customFormat="1" ht="12.75">
      <c r="A1384" s="57" t="s">
        <v>11</v>
      </c>
      <c r="B1384" s="26" t="s">
        <v>131</v>
      </c>
      <c r="C1384" s="594"/>
      <c r="D1384" s="58">
        <v>600</v>
      </c>
      <c r="E1384" s="592"/>
      <c r="F1384" s="592"/>
      <c r="G1384" s="592"/>
      <c r="H1384" s="592"/>
      <c r="I1384" s="592"/>
      <c r="J1384" s="1"/>
    </row>
    <row r="1385" spans="1:10" s="38" customFormat="1" ht="51">
      <c r="A1385" s="57" t="s">
        <v>132</v>
      </c>
      <c r="B1385" s="414" t="s">
        <v>991</v>
      </c>
      <c r="C1385" s="592"/>
      <c r="D1385" s="58"/>
      <c r="E1385" s="592"/>
      <c r="F1385" s="592"/>
      <c r="G1385" s="592"/>
      <c r="H1385" s="592"/>
      <c r="I1385" s="592"/>
      <c r="J1385" s="1"/>
    </row>
    <row r="1386" spans="1:10" s="38" customFormat="1" ht="12.75">
      <c r="A1386" s="57" t="s">
        <v>12</v>
      </c>
      <c r="B1386" s="415" t="s">
        <v>133</v>
      </c>
      <c r="C1386" s="594"/>
      <c r="D1386" s="58">
        <v>900</v>
      </c>
      <c r="E1386" s="592"/>
      <c r="F1386" s="592"/>
      <c r="G1386" s="592"/>
      <c r="H1386" s="592"/>
      <c r="I1386" s="592"/>
      <c r="J1386" s="1"/>
    </row>
    <row r="1387" spans="1:10" s="38" customFormat="1" ht="51">
      <c r="A1387" s="57" t="s">
        <v>134</v>
      </c>
      <c r="B1387" s="414" t="s">
        <v>991</v>
      </c>
      <c r="C1387" s="592"/>
      <c r="D1387" s="58"/>
      <c r="E1387" s="592"/>
      <c r="F1387" s="592"/>
      <c r="G1387" s="592"/>
      <c r="H1387" s="592"/>
      <c r="I1387" s="592"/>
      <c r="J1387" s="1"/>
    </row>
    <row r="1388" spans="1:10" s="38" customFormat="1" ht="12.75">
      <c r="A1388" s="57" t="s">
        <v>13</v>
      </c>
      <c r="B1388" s="415" t="s">
        <v>135</v>
      </c>
      <c r="C1388" s="594"/>
      <c r="D1388" s="58">
        <v>240</v>
      </c>
      <c r="E1388" s="592"/>
      <c r="F1388" s="592"/>
      <c r="G1388" s="592"/>
      <c r="H1388" s="592"/>
      <c r="I1388" s="592"/>
      <c r="J1388" s="1"/>
    </row>
    <row r="1389" spans="1:10" s="38" customFormat="1" ht="51">
      <c r="A1389" s="57" t="s">
        <v>136</v>
      </c>
      <c r="B1389" s="414" t="s">
        <v>991</v>
      </c>
      <c r="C1389" s="592"/>
      <c r="D1389" s="58"/>
      <c r="E1389" s="592"/>
      <c r="F1389" s="592"/>
      <c r="G1389" s="592"/>
      <c r="H1389" s="592"/>
      <c r="I1389" s="592"/>
      <c r="J1389" s="1"/>
    </row>
    <row r="1390" spans="1:10" s="38" customFormat="1" ht="12.75">
      <c r="A1390" s="57" t="s">
        <v>14</v>
      </c>
      <c r="B1390" s="415" t="s">
        <v>137</v>
      </c>
      <c r="C1390" s="594"/>
      <c r="D1390" s="58">
        <v>180</v>
      </c>
      <c r="E1390" s="592"/>
      <c r="F1390" s="592"/>
      <c r="G1390" s="592"/>
      <c r="H1390" s="592"/>
      <c r="I1390" s="592"/>
      <c r="J1390" s="1"/>
    </row>
    <row r="1391" spans="1:10" s="38" customFormat="1" ht="51">
      <c r="A1391" s="57" t="s">
        <v>138</v>
      </c>
      <c r="B1391" s="414" t="s">
        <v>991</v>
      </c>
      <c r="C1391" s="592"/>
      <c r="D1391" s="58"/>
      <c r="E1391" s="592"/>
      <c r="F1391" s="592"/>
      <c r="G1391" s="592"/>
      <c r="H1391" s="592"/>
      <c r="I1391" s="592"/>
      <c r="J1391" s="1"/>
    </row>
    <row r="1392" spans="1:10" s="38" customFormat="1" ht="12.75">
      <c r="A1392" s="57" t="s">
        <v>15</v>
      </c>
      <c r="B1392" s="415" t="s">
        <v>139</v>
      </c>
      <c r="C1392" s="594"/>
      <c r="D1392" s="58">
        <v>600</v>
      </c>
      <c r="E1392" s="592"/>
      <c r="F1392" s="592"/>
      <c r="G1392" s="592"/>
      <c r="H1392" s="592"/>
      <c r="I1392" s="592"/>
      <c r="J1392" s="1"/>
    </row>
    <row r="1393" spans="1:10" s="38" customFormat="1" ht="51">
      <c r="A1393" s="57" t="s">
        <v>1355</v>
      </c>
      <c r="B1393" s="414" t="s">
        <v>991</v>
      </c>
      <c r="C1393" s="592"/>
      <c r="D1393" s="58"/>
      <c r="E1393" s="592"/>
      <c r="F1393" s="592"/>
      <c r="G1393" s="592"/>
      <c r="H1393" s="592"/>
      <c r="I1393" s="592"/>
      <c r="J1393" s="1"/>
    </row>
    <row r="1394" spans="1:10" s="38" customFormat="1" ht="12.75">
      <c r="A1394" s="57" t="s">
        <v>17</v>
      </c>
      <c r="B1394" s="415" t="s">
        <v>141</v>
      </c>
      <c r="C1394" s="594"/>
      <c r="D1394" s="58">
        <v>420</v>
      </c>
      <c r="E1394" s="592"/>
      <c r="F1394" s="592"/>
      <c r="G1394" s="592"/>
      <c r="H1394" s="592"/>
      <c r="I1394" s="592"/>
      <c r="J1394" s="1"/>
    </row>
    <row r="1395" spans="1:10" s="38" customFormat="1" ht="51">
      <c r="A1395" s="57" t="s">
        <v>1356</v>
      </c>
      <c r="B1395" s="414" t="s">
        <v>991</v>
      </c>
      <c r="C1395" s="592"/>
      <c r="D1395" s="58"/>
      <c r="E1395" s="592"/>
      <c r="F1395" s="592"/>
      <c r="G1395" s="592"/>
      <c r="H1395" s="592"/>
      <c r="I1395" s="592"/>
      <c r="J1395" s="1"/>
    </row>
    <row r="1396" spans="1:10" s="38" customFormat="1" ht="12.75">
      <c r="A1396" s="57" t="s">
        <v>18</v>
      </c>
      <c r="B1396" s="415" t="s">
        <v>143</v>
      </c>
      <c r="C1396" s="594"/>
      <c r="D1396" s="58">
        <v>360</v>
      </c>
      <c r="E1396" s="592"/>
      <c r="F1396" s="592"/>
      <c r="G1396" s="592"/>
      <c r="H1396" s="592"/>
      <c r="I1396" s="592"/>
      <c r="J1396" s="1"/>
    </row>
    <row r="1397" spans="1:10" s="38" customFormat="1" ht="51">
      <c r="A1397" s="57" t="s">
        <v>1357</v>
      </c>
      <c r="B1397" s="414" t="s">
        <v>991</v>
      </c>
      <c r="C1397" s="592"/>
      <c r="D1397" s="58"/>
      <c r="E1397" s="592"/>
      <c r="F1397" s="592"/>
      <c r="G1397" s="592"/>
      <c r="H1397" s="592"/>
      <c r="I1397" s="592"/>
      <c r="J1397" s="1"/>
    </row>
    <row r="1398" spans="1:10" s="38" customFormat="1" ht="12.75">
      <c r="A1398" s="57" t="s">
        <v>19</v>
      </c>
      <c r="B1398" s="415" t="s">
        <v>145</v>
      </c>
      <c r="C1398" s="594"/>
      <c r="D1398" s="58">
        <v>720</v>
      </c>
      <c r="E1398" s="592"/>
      <c r="F1398" s="592"/>
      <c r="G1398" s="592"/>
      <c r="H1398" s="592"/>
      <c r="I1398" s="592"/>
      <c r="J1398" s="1"/>
    </row>
    <row r="1399" spans="1:10" s="38" customFormat="1" ht="51">
      <c r="A1399" s="57" t="s">
        <v>1358</v>
      </c>
      <c r="B1399" s="414" t="s">
        <v>991</v>
      </c>
      <c r="C1399" s="592"/>
      <c r="D1399" s="58"/>
      <c r="E1399" s="592"/>
      <c r="F1399" s="592"/>
      <c r="G1399" s="592"/>
      <c r="H1399" s="592"/>
      <c r="I1399" s="592"/>
      <c r="J1399" s="1"/>
    </row>
    <row r="1400" spans="1:10" s="38" customFormat="1" ht="12.75">
      <c r="A1400" s="57" t="s">
        <v>20</v>
      </c>
      <c r="B1400" s="26" t="s">
        <v>147</v>
      </c>
      <c r="C1400" s="594"/>
      <c r="D1400" s="58">
        <v>1050</v>
      </c>
      <c r="E1400" s="592"/>
      <c r="F1400" s="592"/>
      <c r="G1400" s="592"/>
      <c r="H1400" s="592"/>
      <c r="I1400" s="592"/>
      <c r="J1400" s="1"/>
    </row>
    <row r="1401" spans="1:10" s="38" customFormat="1" ht="51">
      <c r="A1401" s="57" t="s">
        <v>1359</v>
      </c>
      <c r="B1401" s="414" t="s">
        <v>991</v>
      </c>
      <c r="C1401" s="592"/>
      <c r="D1401" s="58"/>
      <c r="E1401" s="592"/>
      <c r="F1401" s="592"/>
      <c r="G1401" s="592"/>
      <c r="H1401" s="592"/>
      <c r="I1401" s="592"/>
      <c r="J1401" s="1"/>
    </row>
    <row r="1402" spans="1:10" s="38" customFormat="1" ht="12.75">
      <c r="A1402" s="57" t="s">
        <v>22</v>
      </c>
      <c r="B1402" s="26" t="s">
        <v>150</v>
      </c>
      <c r="C1402" s="594"/>
      <c r="D1402" s="58">
        <v>180</v>
      </c>
      <c r="E1402" s="592"/>
      <c r="F1402" s="592"/>
      <c r="G1402" s="592"/>
      <c r="H1402" s="592"/>
      <c r="I1402" s="592"/>
      <c r="J1402" s="1"/>
    </row>
    <row r="1403" spans="1:10" s="38" customFormat="1" ht="51">
      <c r="A1403" s="57" t="s">
        <v>1360</v>
      </c>
      <c r="B1403" s="414" t="s">
        <v>991</v>
      </c>
      <c r="C1403" s="592"/>
      <c r="D1403" s="58"/>
      <c r="E1403" s="592"/>
      <c r="F1403" s="592"/>
      <c r="G1403" s="592"/>
      <c r="H1403" s="592"/>
      <c r="I1403" s="592"/>
      <c r="J1403" s="1"/>
    </row>
    <row r="1404" spans="1:10" s="38" customFormat="1" ht="12.75">
      <c r="A1404" s="57" t="s">
        <v>23</v>
      </c>
      <c r="B1404" s="415" t="s">
        <v>152</v>
      </c>
      <c r="C1404" s="594"/>
      <c r="D1404" s="58">
        <v>720</v>
      </c>
      <c r="E1404" s="592"/>
      <c r="F1404" s="592"/>
      <c r="G1404" s="592"/>
      <c r="H1404" s="592"/>
      <c r="I1404" s="592"/>
      <c r="J1404" s="1"/>
    </row>
    <row r="1405" spans="1:10" s="38" customFormat="1" ht="51">
      <c r="A1405" s="57" t="s">
        <v>149</v>
      </c>
      <c r="B1405" s="414" t="s">
        <v>991</v>
      </c>
      <c r="C1405" s="592"/>
      <c r="D1405" s="58"/>
      <c r="E1405" s="592"/>
      <c r="F1405" s="592"/>
      <c r="G1405" s="592"/>
      <c r="H1405" s="592"/>
      <c r="I1405" s="592"/>
      <c r="J1405" s="1"/>
    </row>
    <row r="1406" spans="1:10" s="38" customFormat="1" ht="12.75">
      <c r="A1406" s="57" t="s">
        <v>26</v>
      </c>
      <c r="B1406" s="26" t="s">
        <v>154</v>
      </c>
      <c r="C1406" s="594"/>
      <c r="D1406" s="58">
        <v>2100</v>
      </c>
      <c r="E1406" s="592"/>
      <c r="F1406" s="592"/>
      <c r="G1406" s="592"/>
      <c r="H1406" s="592"/>
      <c r="I1406" s="592"/>
      <c r="J1406" s="1"/>
    </row>
    <row r="1407" spans="1:10" s="38" customFormat="1" ht="51">
      <c r="A1407" s="57" t="s">
        <v>151</v>
      </c>
      <c r="B1407" s="414" t="s">
        <v>991</v>
      </c>
      <c r="C1407" s="592"/>
      <c r="D1407" s="58"/>
      <c r="E1407" s="592"/>
      <c r="F1407" s="592"/>
      <c r="G1407" s="592"/>
      <c r="H1407" s="592"/>
      <c r="I1407" s="592"/>
      <c r="J1407" s="1"/>
    </row>
    <row r="1408" spans="1:10" s="38" customFormat="1" ht="12.75">
      <c r="A1408" s="57" t="s">
        <v>27</v>
      </c>
      <c r="B1408" s="26" t="s">
        <v>156</v>
      </c>
      <c r="C1408" s="594"/>
      <c r="D1408" s="58">
        <v>3000</v>
      </c>
      <c r="E1408" s="592"/>
      <c r="F1408" s="592"/>
      <c r="G1408" s="592"/>
      <c r="H1408" s="592"/>
      <c r="I1408" s="592"/>
      <c r="J1408" s="1"/>
    </row>
    <row r="1409" spans="1:13" s="38" customFormat="1" ht="51">
      <c r="A1409" s="57" t="s">
        <v>153</v>
      </c>
      <c r="B1409" s="414" t="s">
        <v>991</v>
      </c>
      <c r="C1409" s="592"/>
      <c r="D1409" s="58"/>
      <c r="E1409" s="592"/>
      <c r="F1409" s="592"/>
      <c r="G1409" s="592"/>
      <c r="H1409" s="592"/>
      <c r="I1409" s="592"/>
      <c r="J1409" s="1"/>
    </row>
    <row r="1410" spans="1:13" s="38" customFormat="1" ht="12.75">
      <c r="A1410" s="57" t="s">
        <v>727</v>
      </c>
      <c r="B1410" s="26" t="s">
        <v>158</v>
      </c>
      <c r="C1410" s="594"/>
      <c r="D1410" s="58">
        <v>3000</v>
      </c>
      <c r="E1410" s="592"/>
      <c r="F1410" s="592"/>
      <c r="G1410" s="592"/>
      <c r="H1410" s="592"/>
      <c r="I1410" s="592"/>
      <c r="J1410" s="1"/>
    </row>
    <row r="1411" spans="1:13" s="38" customFormat="1" ht="51">
      <c r="A1411" s="57" t="s">
        <v>155</v>
      </c>
      <c r="B1411" s="414" t="s">
        <v>991</v>
      </c>
      <c r="C1411" s="592"/>
      <c r="D1411" s="58"/>
      <c r="E1411" s="592"/>
      <c r="F1411" s="592"/>
      <c r="G1411" s="592"/>
      <c r="H1411" s="592"/>
      <c r="I1411" s="592"/>
      <c r="J1411" s="1"/>
    </row>
    <row r="1412" spans="1:13" s="38" customFormat="1" ht="12.75">
      <c r="A1412" s="57" t="s">
        <v>31</v>
      </c>
      <c r="B1412" s="26" t="s">
        <v>161</v>
      </c>
      <c r="C1412" s="594"/>
      <c r="D1412" s="58">
        <v>540</v>
      </c>
      <c r="E1412" s="592"/>
      <c r="F1412" s="592"/>
      <c r="G1412" s="592"/>
      <c r="H1412" s="592"/>
      <c r="I1412" s="592"/>
      <c r="J1412" s="1"/>
    </row>
    <row r="1413" spans="1:13" s="38" customFormat="1" ht="51">
      <c r="A1413" s="57" t="s">
        <v>157</v>
      </c>
      <c r="B1413" s="414" t="s">
        <v>991</v>
      </c>
      <c r="C1413" s="592"/>
      <c r="D1413" s="58"/>
      <c r="E1413" s="592"/>
      <c r="F1413" s="592"/>
      <c r="G1413" s="592"/>
      <c r="H1413" s="592"/>
      <c r="I1413" s="592"/>
      <c r="J1413" s="1"/>
    </row>
    <row r="1414" spans="1:13" s="38" customFormat="1" ht="12.75">
      <c r="A1414" s="57" t="s">
        <v>33</v>
      </c>
      <c r="B1414" s="26" t="s">
        <v>1412</v>
      </c>
      <c r="C1414" s="594"/>
      <c r="D1414" s="58">
        <v>1000</v>
      </c>
      <c r="E1414" s="592"/>
      <c r="F1414" s="592"/>
      <c r="G1414" s="592"/>
      <c r="H1414" s="592"/>
      <c r="I1414" s="592"/>
      <c r="J1414" s="1"/>
    </row>
    <row r="1415" spans="1:13" s="38" customFormat="1" ht="51">
      <c r="A1415" s="57" t="s">
        <v>159</v>
      </c>
      <c r="B1415" s="414" t="s">
        <v>991</v>
      </c>
      <c r="C1415" s="592"/>
      <c r="D1415" s="58"/>
      <c r="E1415" s="592"/>
      <c r="F1415" s="592"/>
      <c r="G1415" s="592"/>
      <c r="H1415" s="592"/>
      <c r="I1415" s="592"/>
      <c r="J1415" s="1"/>
    </row>
    <row r="1416" spans="1:13" s="38" customFormat="1" ht="12.75">
      <c r="A1416" s="1046" t="s">
        <v>1507</v>
      </c>
      <c r="B1416" s="1047"/>
      <c r="C1416" s="1047"/>
      <c r="D1416" s="1047"/>
      <c r="E1416" s="1047"/>
      <c r="F1416" s="1047"/>
      <c r="G1416" s="1128"/>
      <c r="H1416" s="591"/>
      <c r="I1416" s="591"/>
      <c r="J1416" s="1"/>
    </row>
    <row r="1417" spans="1:13" s="12" customFormat="1" ht="16.5" customHeight="1">
      <c r="A1417" s="698" t="s">
        <v>91</v>
      </c>
      <c r="B1417" s="698"/>
      <c r="C1417" s="698"/>
      <c r="D1417" s="698"/>
      <c r="E1417" s="698"/>
      <c r="F1417" s="698"/>
      <c r="G1417" s="698"/>
      <c r="H1417" s="698"/>
      <c r="I1417" s="698"/>
      <c r="J1417" s="11"/>
    </row>
    <row r="1418" spans="1:13" s="12" customFormat="1" ht="16.5" customHeight="1">
      <c r="A1418" s="697" t="s">
        <v>1422</v>
      </c>
      <c r="B1418" s="697"/>
      <c r="C1418" s="697"/>
      <c r="D1418" s="697"/>
      <c r="E1418" s="697"/>
      <c r="F1418" s="697"/>
      <c r="G1418" s="697"/>
      <c r="H1418" s="697"/>
      <c r="I1418" s="697"/>
      <c r="J1418" s="11"/>
    </row>
    <row r="1419" spans="1:13" s="12" customFormat="1" ht="16.5" customHeight="1">
      <c r="A1419" s="697" t="s">
        <v>92</v>
      </c>
      <c r="B1419" s="697"/>
      <c r="C1419" s="697"/>
      <c r="D1419" s="697"/>
      <c r="E1419" s="697"/>
      <c r="F1419" s="697"/>
      <c r="G1419" s="697"/>
      <c r="H1419" s="697"/>
      <c r="I1419" s="697"/>
      <c r="J1419" s="8"/>
      <c r="K1419" s="8"/>
      <c r="L1419" s="8"/>
    </row>
    <row r="1420" spans="1:13" s="12" customFormat="1" ht="29.25" customHeight="1">
      <c r="A1420" s="697" t="s">
        <v>1430</v>
      </c>
      <c r="B1420" s="697"/>
      <c r="C1420" s="697"/>
      <c r="D1420" s="697"/>
      <c r="E1420" s="697"/>
      <c r="F1420" s="697"/>
      <c r="G1420" s="697"/>
      <c r="H1420" s="697"/>
      <c r="I1420" s="697"/>
      <c r="J1420" s="462"/>
      <c r="K1420" s="462"/>
      <c r="L1420" s="462"/>
    </row>
    <row r="1421" spans="1:13" s="12" customFormat="1" ht="16.5" customHeight="1">
      <c r="A1421" s="697" t="s">
        <v>979</v>
      </c>
      <c r="B1421" s="697"/>
      <c r="C1421" s="697"/>
      <c r="D1421" s="697"/>
      <c r="E1421" s="697"/>
      <c r="F1421" s="697"/>
      <c r="G1421" s="697"/>
      <c r="H1421" s="697"/>
      <c r="I1421" s="697"/>
      <c r="J1421" s="462"/>
      <c r="K1421" s="462"/>
      <c r="L1421" s="462"/>
    </row>
    <row r="1422" spans="1:13" s="12" customFormat="1" ht="15.75" customHeight="1">
      <c r="A1422" s="697" t="s">
        <v>1501</v>
      </c>
      <c r="B1422" s="697"/>
      <c r="C1422" s="697"/>
      <c r="D1422" s="697"/>
      <c r="E1422" s="697"/>
      <c r="F1422" s="697"/>
      <c r="G1422" s="697"/>
      <c r="H1422" s="697"/>
      <c r="I1422" s="697"/>
      <c r="J1422" s="8"/>
      <c r="K1422" s="8"/>
      <c r="L1422" s="8"/>
    </row>
    <row r="1423" spans="1:13" s="12" customFormat="1" ht="15.75" customHeight="1">
      <c r="A1423" s="697" t="s">
        <v>1431</v>
      </c>
      <c r="B1423" s="697"/>
      <c r="C1423" s="697"/>
      <c r="D1423" s="697"/>
      <c r="E1423" s="697"/>
      <c r="F1423" s="697"/>
      <c r="G1423" s="697"/>
      <c r="H1423" s="697"/>
      <c r="I1423" s="697"/>
      <c r="J1423" s="8"/>
      <c r="K1423" s="739"/>
      <c r="L1423" s="740"/>
      <c r="M1423" s="740"/>
    </row>
    <row r="1424" spans="1:13" s="13" customFormat="1" ht="26.25" customHeight="1">
      <c r="A1424" s="695" t="s">
        <v>1504</v>
      </c>
      <c r="B1424" s="695"/>
      <c r="C1424" s="695"/>
      <c r="D1424" s="695"/>
      <c r="E1424" s="695"/>
      <c r="F1424" s="695"/>
      <c r="G1424" s="695"/>
      <c r="H1424" s="695"/>
      <c r="I1424" s="695"/>
      <c r="J1424" s="206"/>
      <c r="K1424" s="206"/>
      <c r="L1424" s="206"/>
      <c r="M1424" s="206"/>
    </row>
    <row r="1425" spans="1:10" s="463" customFormat="1" ht="54" customHeight="1">
      <c r="A1425" s="691" t="s">
        <v>1425</v>
      </c>
      <c r="B1425" s="692"/>
      <c r="C1425" s="692"/>
      <c r="D1425" s="692"/>
      <c r="E1425" s="692"/>
      <c r="F1425" s="692"/>
      <c r="G1425" s="692"/>
      <c r="H1425" s="692"/>
      <c r="I1425" s="692"/>
    </row>
    <row r="1426" spans="1:10" s="463" customFormat="1" ht="60.75" customHeight="1">
      <c r="A1426" s="691" t="s">
        <v>1494</v>
      </c>
      <c r="B1426" s="692"/>
      <c r="C1426" s="692"/>
      <c r="D1426" s="692"/>
      <c r="E1426" s="692"/>
      <c r="F1426" s="692"/>
      <c r="G1426" s="692"/>
      <c r="H1426" s="692"/>
      <c r="I1426" s="692"/>
    </row>
    <row r="1427" spans="1:10" s="12" customFormat="1" ht="19.5" customHeight="1">
      <c r="A1427" s="1126" t="s">
        <v>1427</v>
      </c>
      <c r="B1427" s="1127"/>
      <c r="C1427" s="1127"/>
      <c r="D1427" s="1127"/>
      <c r="E1427" s="1127"/>
      <c r="F1427" s="1127"/>
      <c r="G1427" s="1127"/>
      <c r="H1427" s="1127"/>
      <c r="I1427" s="482"/>
      <c r="J1427" s="11"/>
    </row>
    <row r="1428" spans="1:10" s="12" customFormat="1" ht="89.25" customHeight="1">
      <c r="A1428" s="56" t="s">
        <v>93</v>
      </c>
      <c r="B1428" s="802" t="s">
        <v>94</v>
      </c>
      <c r="C1428" s="804"/>
      <c r="D1428" s="802" t="s">
        <v>95</v>
      </c>
      <c r="E1428" s="803"/>
      <c r="F1428" s="804"/>
      <c r="G1428" s="802" t="s">
        <v>1630</v>
      </c>
      <c r="H1428" s="803"/>
      <c r="I1428" s="804"/>
      <c r="J1428" s="11"/>
    </row>
    <row r="1429" spans="1:10" s="12" customFormat="1" ht="44.25" customHeight="1">
      <c r="A1429" s="63" t="s">
        <v>9</v>
      </c>
      <c r="B1429" s="1023" t="s">
        <v>490</v>
      </c>
      <c r="C1429" s="1024"/>
      <c r="D1429" s="1023" t="s">
        <v>336</v>
      </c>
      <c r="E1429" s="1117"/>
      <c r="F1429" s="1024"/>
      <c r="G1429" s="750"/>
      <c r="H1429" s="751"/>
      <c r="I1429" s="752"/>
      <c r="J1429" s="11"/>
    </row>
    <row r="1430" spans="1:10" s="12" customFormat="1" ht="32.25" customHeight="1">
      <c r="A1430" s="63" t="s">
        <v>10</v>
      </c>
      <c r="B1430" s="1023" t="s">
        <v>165</v>
      </c>
      <c r="C1430" s="1024"/>
      <c r="D1430" s="1023" t="s">
        <v>222</v>
      </c>
      <c r="E1430" s="1117"/>
      <c r="F1430" s="1024"/>
      <c r="G1430" s="750"/>
      <c r="H1430" s="751"/>
      <c r="I1430" s="752"/>
      <c r="J1430" s="11"/>
    </row>
    <row r="1431" spans="1:10" s="12" customFormat="1" ht="43.5" customHeight="1">
      <c r="A1431" s="63" t="s">
        <v>11</v>
      </c>
      <c r="B1431" s="1023" t="s">
        <v>166</v>
      </c>
      <c r="C1431" s="1024"/>
      <c r="D1431" s="1023" t="s">
        <v>167</v>
      </c>
      <c r="E1431" s="1117"/>
      <c r="F1431" s="1024"/>
      <c r="G1431" s="750"/>
      <c r="H1431" s="751"/>
      <c r="I1431" s="752"/>
      <c r="J1431" s="11"/>
    </row>
    <row r="1432" spans="1:10" s="12" customFormat="1" ht="19.5" customHeight="1">
      <c r="A1432" s="63" t="s">
        <v>12</v>
      </c>
      <c r="B1432" s="1023" t="s">
        <v>168</v>
      </c>
      <c r="C1432" s="1024"/>
      <c r="D1432" s="1023" t="s">
        <v>169</v>
      </c>
      <c r="E1432" s="1117"/>
      <c r="F1432" s="1024"/>
      <c r="G1432" s="750"/>
      <c r="H1432" s="751"/>
      <c r="I1432" s="752"/>
      <c r="J1432" s="11"/>
    </row>
    <row r="1433" spans="1:10" s="12" customFormat="1" ht="19.5" customHeight="1">
      <c r="A1433" s="63" t="s">
        <v>13</v>
      </c>
      <c r="B1433" s="1023" t="s">
        <v>170</v>
      </c>
      <c r="C1433" s="1024"/>
      <c r="D1433" s="1023" t="s">
        <v>171</v>
      </c>
      <c r="E1433" s="1117"/>
      <c r="F1433" s="1024"/>
      <c r="G1433" s="750"/>
      <c r="H1433" s="751"/>
      <c r="I1433" s="752"/>
      <c r="J1433" s="11"/>
    </row>
    <row r="1434" spans="1:10" s="12" customFormat="1" ht="44.25" customHeight="1">
      <c r="A1434" s="63" t="s">
        <v>14</v>
      </c>
      <c r="B1434" s="1023" t="s">
        <v>172</v>
      </c>
      <c r="C1434" s="1024"/>
      <c r="D1434" s="1023" t="s">
        <v>221</v>
      </c>
      <c r="E1434" s="1117"/>
      <c r="F1434" s="1024"/>
      <c r="G1434" s="750"/>
      <c r="H1434" s="751"/>
      <c r="I1434" s="752"/>
      <c r="J1434" s="11"/>
    </row>
    <row r="1435" spans="1:10" s="12" customFormat="1" ht="42.75" customHeight="1">
      <c r="A1435" s="63" t="s">
        <v>15</v>
      </c>
      <c r="B1435" s="1023" t="s">
        <v>173</v>
      </c>
      <c r="C1435" s="1024"/>
      <c r="D1435" s="1023" t="s">
        <v>174</v>
      </c>
      <c r="E1435" s="1117"/>
      <c r="F1435" s="1024"/>
      <c r="G1435" s="750"/>
      <c r="H1435" s="751"/>
      <c r="I1435" s="752"/>
      <c r="J1435" s="11"/>
    </row>
    <row r="1436" spans="1:10" s="12" customFormat="1" ht="18.75" customHeight="1">
      <c r="A1436" s="63" t="s">
        <v>17</v>
      </c>
      <c r="B1436" s="1023" t="s">
        <v>175</v>
      </c>
      <c r="C1436" s="1024"/>
      <c r="D1436" s="1023" t="s">
        <v>176</v>
      </c>
      <c r="E1436" s="1117"/>
      <c r="F1436" s="1024"/>
      <c r="G1436" s="750"/>
      <c r="H1436" s="751"/>
      <c r="I1436" s="752"/>
      <c r="J1436" s="11"/>
    </row>
    <row r="1437" spans="1:10" s="12" customFormat="1" ht="21" customHeight="1">
      <c r="A1437" s="63" t="s">
        <v>18</v>
      </c>
      <c r="B1437" s="1023" t="s">
        <v>177</v>
      </c>
      <c r="C1437" s="1024"/>
      <c r="D1437" s="1023" t="s">
        <v>178</v>
      </c>
      <c r="E1437" s="1117"/>
      <c r="F1437" s="1024"/>
      <c r="G1437" s="750"/>
      <c r="H1437" s="751"/>
      <c r="I1437" s="752"/>
      <c r="J1437" s="11"/>
    </row>
    <row r="1438" spans="1:10" s="12" customFormat="1" ht="21" customHeight="1">
      <c r="A1438" s="63" t="s">
        <v>19</v>
      </c>
      <c r="B1438" s="1023" t="s">
        <v>179</v>
      </c>
      <c r="C1438" s="1024"/>
      <c r="D1438" s="1023" t="s">
        <v>180</v>
      </c>
      <c r="E1438" s="1117"/>
      <c r="F1438" s="1024"/>
      <c r="G1438" s="750"/>
      <c r="H1438" s="751"/>
      <c r="I1438" s="752"/>
      <c r="J1438" s="11"/>
    </row>
    <row r="1439" spans="1:10" s="12" customFormat="1" ht="13.5" customHeight="1">
      <c r="A1439" s="63" t="s">
        <v>20</v>
      </c>
      <c r="B1439" s="1023" t="s">
        <v>181</v>
      </c>
      <c r="C1439" s="1024"/>
      <c r="D1439" s="1023" t="s">
        <v>182</v>
      </c>
      <c r="E1439" s="1117"/>
      <c r="F1439" s="1024"/>
      <c r="G1439" s="750"/>
      <c r="H1439" s="751"/>
      <c r="I1439" s="752"/>
      <c r="J1439" s="11"/>
    </row>
    <row r="1440" spans="1:10" s="12" customFormat="1" ht="18" customHeight="1">
      <c r="A1440" s="63" t="s">
        <v>22</v>
      </c>
      <c r="B1440" s="1023" t="s">
        <v>183</v>
      </c>
      <c r="C1440" s="1024"/>
      <c r="D1440" s="1023" t="s">
        <v>184</v>
      </c>
      <c r="E1440" s="1117"/>
      <c r="F1440" s="1024"/>
      <c r="G1440" s="750"/>
      <c r="H1440" s="751"/>
      <c r="I1440" s="752"/>
      <c r="J1440" s="11"/>
    </row>
    <row r="1441" spans="1:10" s="12" customFormat="1" ht="24.75" customHeight="1">
      <c r="A1441" s="1136" t="s">
        <v>1503</v>
      </c>
      <c r="B1441" s="1136"/>
      <c r="C1441" s="1136"/>
      <c r="D1441" s="1136"/>
      <c r="E1441" s="1136"/>
      <c r="F1441" s="1136"/>
      <c r="G1441" s="29"/>
      <c r="H1441" s="29"/>
      <c r="I1441" s="29"/>
      <c r="J1441" s="11"/>
    </row>
    <row r="1442" spans="1:10" s="12" customFormat="1">
      <c r="A1442" s="849" t="s">
        <v>1502</v>
      </c>
      <c r="B1442" s="849"/>
      <c r="C1442" s="849"/>
      <c r="D1442" s="849"/>
      <c r="E1442" s="849"/>
      <c r="F1442" s="849"/>
      <c r="G1442" s="256"/>
      <c r="H1442" s="256"/>
      <c r="I1442" s="256"/>
      <c r="J1442" s="11"/>
    </row>
    <row r="1443" spans="1:10" s="12" customFormat="1" ht="81" customHeight="1">
      <c r="A1443" s="55" t="s">
        <v>0</v>
      </c>
      <c r="B1443" s="56" t="s">
        <v>1</v>
      </c>
      <c r="C1443" s="56" t="s">
        <v>2</v>
      </c>
      <c r="D1443" s="56" t="s">
        <v>89</v>
      </c>
      <c r="E1443" s="56" t="s">
        <v>4</v>
      </c>
      <c r="F1443" s="56" t="s">
        <v>5</v>
      </c>
      <c r="G1443" s="56" t="s">
        <v>6</v>
      </c>
      <c r="H1443" s="56" t="s">
        <v>7</v>
      </c>
      <c r="I1443" s="56" t="s">
        <v>8</v>
      </c>
      <c r="J1443" s="11"/>
    </row>
    <row r="1444" spans="1:10" s="38" customFormat="1" ht="12.75">
      <c r="A1444" s="57" t="s">
        <v>9</v>
      </c>
      <c r="B1444" s="26" t="s">
        <v>1361</v>
      </c>
      <c r="C1444" s="594"/>
      <c r="D1444" s="58">
        <v>1000</v>
      </c>
      <c r="E1444" s="592"/>
      <c r="F1444" s="592"/>
      <c r="G1444" s="592"/>
      <c r="H1444" s="592"/>
      <c r="I1444" s="592"/>
      <c r="J1444" s="1"/>
    </row>
    <row r="1445" spans="1:10" s="38" customFormat="1" ht="51">
      <c r="A1445" s="57" t="s">
        <v>127</v>
      </c>
      <c r="B1445" s="414" t="s">
        <v>991</v>
      </c>
      <c r="C1445" s="592"/>
      <c r="D1445" s="58"/>
      <c r="E1445" s="592"/>
      <c r="F1445" s="592"/>
      <c r="G1445" s="592"/>
      <c r="H1445" s="592"/>
      <c r="I1445" s="592"/>
      <c r="J1445" s="1"/>
    </row>
    <row r="1446" spans="1:10" s="38" customFormat="1" ht="12.75">
      <c r="A1446" s="57" t="s">
        <v>10</v>
      </c>
      <c r="B1446" s="26" t="s">
        <v>1362</v>
      </c>
      <c r="C1446" s="594"/>
      <c r="D1446" s="58">
        <v>1000</v>
      </c>
      <c r="E1446" s="592"/>
      <c r="F1446" s="592"/>
      <c r="G1446" s="592"/>
      <c r="H1446" s="592"/>
      <c r="I1446" s="592"/>
      <c r="J1446" s="1"/>
    </row>
    <row r="1447" spans="1:10" s="38" customFormat="1" ht="51">
      <c r="A1447" s="57" t="s">
        <v>130</v>
      </c>
      <c r="B1447" s="414" t="s">
        <v>991</v>
      </c>
      <c r="C1447" s="592"/>
      <c r="D1447" s="58"/>
      <c r="E1447" s="592"/>
      <c r="F1447" s="592"/>
      <c r="G1447" s="592"/>
      <c r="H1447" s="592"/>
      <c r="I1447" s="592"/>
      <c r="J1447" s="1"/>
    </row>
    <row r="1448" spans="1:10" s="38" customFormat="1" ht="12.75">
      <c r="A1448" s="57" t="s">
        <v>11</v>
      </c>
      <c r="B1448" s="26" t="s">
        <v>1363</v>
      </c>
      <c r="C1448" s="594"/>
      <c r="D1448" s="58">
        <v>3000</v>
      </c>
      <c r="E1448" s="592"/>
      <c r="F1448" s="592"/>
      <c r="G1448" s="592"/>
      <c r="H1448" s="592"/>
      <c r="I1448" s="592"/>
      <c r="J1448" s="1"/>
    </row>
    <row r="1449" spans="1:10" s="38" customFormat="1" ht="51">
      <c r="A1449" s="57" t="s">
        <v>132</v>
      </c>
      <c r="B1449" s="414" t="s">
        <v>991</v>
      </c>
      <c r="C1449" s="592"/>
      <c r="D1449" s="58"/>
      <c r="E1449" s="592"/>
      <c r="F1449" s="592"/>
      <c r="G1449" s="592"/>
      <c r="H1449" s="592"/>
      <c r="I1449" s="592"/>
      <c r="J1449" s="1"/>
    </row>
    <row r="1450" spans="1:10" s="38" customFormat="1" ht="12.75">
      <c r="A1450" s="57" t="s">
        <v>12</v>
      </c>
      <c r="B1450" s="415" t="s">
        <v>1364</v>
      </c>
      <c r="C1450" s="594"/>
      <c r="D1450" s="58">
        <v>3000</v>
      </c>
      <c r="E1450" s="592"/>
      <c r="F1450" s="592"/>
      <c r="G1450" s="592"/>
      <c r="H1450" s="592"/>
      <c r="I1450" s="592"/>
      <c r="J1450" s="1"/>
    </row>
    <row r="1451" spans="1:10" s="38" customFormat="1" ht="51">
      <c r="A1451" s="57" t="s">
        <v>134</v>
      </c>
      <c r="B1451" s="414" t="s">
        <v>991</v>
      </c>
      <c r="C1451" s="592"/>
      <c r="D1451" s="58"/>
      <c r="E1451" s="592"/>
      <c r="F1451" s="592"/>
      <c r="G1451" s="592"/>
      <c r="H1451" s="592"/>
      <c r="I1451" s="592"/>
      <c r="J1451" s="1"/>
    </row>
    <row r="1452" spans="1:10" s="38" customFormat="1" ht="12.75">
      <c r="A1452" s="57" t="s">
        <v>13</v>
      </c>
      <c r="B1452" s="415" t="s">
        <v>1365</v>
      </c>
      <c r="C1452" s="594"/>
      <c r="D1452" s="58">
        <v>3000</v>
      </c>
      <c r="E1452" s="592"/>
      <c r="F1452" s="592"/>
      <c r="G1452" s="592"/>
      <c r="H1452" s="592"/>
      <c r="I1452" s="592"/>
      <c r="J1452" s="1"/>
    </row>
    <row r="1453" spans="1:10" s="38" customFormat="1" ht="51">
      <c r="A1453" s="57" t="s">
        <v>136</v>
      </c>
      <c r="B1453" s="414" t="s">
        <v>991</v>
      </c>
      <c r="C1453" s="592"/>
      <c r="D1453" s="58"/>
      <c r="E1453" s="592"/>
      <c r="F1453" s="592"/>
      <c r="G1453" s="592"/>
      <c r="H1453" s="592"/>
      <c r="I1453" s="592"/>
      <c r="J1453" s="1"/>
    </row>
    <row r="1454" spans="1:10" s="38" customFormat="1" ht="12.75">
      <c r="A1454" s="57" t="s">
        <v>14</v>
      </c>
      <c r="B1454" s="415" t="s">
        <v>1366</v>
      </c>
      <c r="C1454" s="594"/>
      <c r="D1454" s="58">
        <v>250</v>
      </c>
      <c r="E1454" s="592"/>
      <c r="F1454" s="592"/>
      <c r="G1454" s="592"/>
      <c r="H1454" s="592"/>
      <c r="I1454" s="592"/>
      <c r="J1454" s="1"/>
    </row>
    <row r="1455" spans="1:10" s="38" customFormat="1" ht="51">
      <c r="A1455" s="57" t="s">
        <v>138</v>
      </c>
      <c r="B1455" s="414" t="s">
        <v>991</v>
      </c>
      <c r="C1455" s="592"/>
      <c r="D1455" s="58"/>
      <c r="E1455" s="592"/>
      <c r="F1455" s="592"/>
      <c r="G1455" s="592"/>
      <c r="H1455" s="592"/>
      <c r="I1455" s="592"/>
      <c r="J1455" s="1"/>
    </row>
    <row r="1456" spans="1:10" s="38" customFormat="1" ht="12.75">
      <c r="A1456" s="57" t="s">
        <v>15</v>
      </c>
      <c r="B1456" s="415" t="s">
        <v>1367</v>
      </c>
      <c r="C1456" s="594"/>
      <c r="D1456" s="58">
        <v>250</v>
      </c>
      <c r="E1456" s="592"/>
      <c r="F1456" s="592"/>
      <c r="G1456" s="592"/>
      <c r="H1456" s="592"/>
      <c r="I1456" s="592"/>
      <c r="J1456" s="1"/>
    </row>
    <row r="1457" spans="1:10" s="38" customFormat="1" ht="51">
      <c r="A1457" s="57" t="s">
        <v>1355</v>
      </c>
      <c r="B1457" s="414" t="s">
        <v>991</v>
      </c>
      <c r="C1457" s="592"/>
      <c r="D1457" s="58"/>
      <c r="E1457" s="592"/>
      <c r="F1457" s="592"/>
      <c r="G1457" s="592"/>
      <c r="H1457" s="592"/>
      <c r="I1457" s="592"/>
      <c r="J1457" s="1"/>
    </row>
    <row r="1458" spans="1:10" s="38" customFormat="1" ht="12.75">
      <c r="A1458" s="57" t="s">
        <v>17</v>
      </c>
      <c r="B1458" s="415" t="s">
        <v>1368</v>
      </c>
      <c r="C1458" s="594"/>
      <c r="D1458" s="58">
        <v>100</v>
      </c>
      <c r="E1458" s="592"/>
      <c r="F1458" s="592"/>
      <c r="G1458" s="592"/>
      <c r="H1458" s="592"/>
      <c r="I1458" s="592"/>
      <c r="J1458" s="1"/>
    </row>
    <row r="1459" spans="1:10" s="38" customFormat="1" ht="51">
      <c r="A1459" s="57" t="s">
        <v>1356</v>
      </c>
      <c r="B1459" s="414" t="s">
        <v>991</v>
      </c>
      <c r="C1459" s="592"/>
      <c r="D1459" s="58"/>
      <c r="E1459" s="592"/>
      <c r="F1459" s="592"/>
      <c r="G1459" s="592"/>
      <c r="H1459" s="592"/>
      <c r="I1459" s="592"/>
      <c r="J1459" s="1"/>
    </row>
    <row r="1460" spans="1:10" s="38" customFormat="1" ht="12.75">
      <c r="A1460" s="57" t="s">
        <v>18</v>
      </c>
      <c r="B1460" s="415" t="s">
        <v>1369</v>
      </c>
      <c r="C1460" s="594"/>
      <c r="D1460" s="58">
        <v>2500</v>
      </c>
      <c r="E1460" s="592"/>
      <c r="F1460" s="592"/>
      <c r="G1460" s="592"/>
      <c r="H1460" s="592"/>
      <c r="I1460" s="592"/>
      <c r="J1460" s="1"/>
    </row>
    <row r="1461" spans="1:10" s="38" customFormat="1" ht="51">
      <c r="A1461" s="57" t="s">
        <v>1357</v>
      </c>
      <c r="B1461" s="414" t="s">
        <v>991</v>
      </c>
      <c r="C1461" s="592"/>
      <c r="D1461" s="58"/>
      <c r="E1461" s="592"/>
      <c r="F1461" s="592"/>
      <c r="G1461" s="592"/>
      <c r="H1461" s="592"/>
      <c r="I1461" s="592"/>
      <c r="J1461" s="1"/>
    </row>
    <row r="1462" spans="1:10" s="38" customFormat="1" ht="12.75">
      <c r="A1462" s="57" t="s">
        <v>19</v>
      </c>
      <c r="B1462" s="415" t="s">
        <v>1370</v>
      </c>
      <c r="C1462" s="594"/>
      <c r="D1462" s="58">
        <v>2500</v>
      </c>
      <c r="E1462" s="592"/>
      <c r="F1462" s="592"/>
      <c r="G1462" s="592"/>
      <c r="H1462" s="592"/>
      <c r="I1462" s="592"/>
      <c r="J1462" s="1"/>
    </row>
    <row r="1463" spans="1:10" s="38" customFormat="1" ht="51">
      <c r="A1463" s="57" t="s">
        <v>1358</v>
      </c>
      <c r="B1463" s="414" t="s">
        <v>991</v>
      </c>
      <c r="C1463" s="592"/>
      <c r="D1463" s="58"/>
      <c r="E1463" s="592"/>
      <c r="F1463" s="592"/>
      <c r="G1463" s="592"/>
      <c r="H1463" s="592"/>
      <c r="I1463" s="592"/>
      <c r="J1463" s="1"/>
    </row>
    <row r="1464" spans="1:10" s="38" customFormat="1" ht="12.75">
      <c r="A1464" s="57" t="s">
        <v>20</v>
      </c>
      <c r="B1464" s="26" t="s">
        <v>1371</v>
      </c>
      <c r="C1464" s="594"/>
      <c r="D1464" s="58">
        <v>100</v>
      </c>
      <c r="E1464" s="592"/>
      <c r="F1464" s="592"/>
      <c r="G1464" s="592"/>
      <c r="H1464" s="592"/>
      <c r="I1464" s="592"/>
      <c r="J1464" s="1"/>
    </row>
    <row r="1465" spans="1:10" s="38" customFormat="1" ht="51">
      <c r="A1465" s="57" t="s">
        <v>1359</v>
      </c>
      <c r="B1465" s="414" t="s">
        <v>991</v>
      </c>
      <c r="C1465" s="592"/>
      <c r="D1465" s="58"/>
      <c r="E1465" s="592"/>
      <c r="F1465" s="592"/>
      <c r="G1465" s="592"/>
      <c r="H1465" s="592"/>
      <c r="I1465" s="592"/>
      <c r="J1465" s="1"/>
    </row>
    <row r="1466" spans="1:10" s="38" customFormat="1" ht="12.75">
      <c r="A1466" s="57" t="s">
        <v>22</v>
      </c>
      <c r="B1466" s="26" t="s">
        <v>1372</v>
      </c>
      <c r="C1466" s="594"/>
      <c r="D1466" s="58">
        <v>100</v>
      </c>
      <c r="E1466" s="592"/>
      <c r="F1466" s="592"/>
      <c r="G1466" s="592"/>
      <c r="H1466" s="592"/>
      <c r="I1466" s="592"/>
      <c r="J1466" s="1"/>
    </row>
    <row r="1467" spans="1:10" s="38" customFormat="1" ht="51">
      <c r="A1467" s="57" t="s">
        <v>1360</v>
      </c>
      <c r="B1467" s="414" t="s">
        <v>991</v>
      </c>
      <c r="C1467" s="592"/>
      <c r="D1467" s="58"/>
      <c r="E1467" s="592"/>
      <c r="F1467" s="592"/>
      <c r="G1467" s="592"/>
      <c r="H1467" s="592"/>
      <c r="I1467" s="592"/>
      <c r="J1467" s="1"/>
    </row>
    <row r="1468" spans="1:10" s="38" customFormat="1" ht="12.75">
      <c r="A1468" s="57" t="s">
        <v>23</v>
      </c>
      <c r="B1468" s="415" t="s">
        <v>1373</v>
      </c>
      <c r="C1468" s="594"/>
      <c r="D1468" s="58">
        <v>100</v>
      </c>
      <c r="E1468" s="592"/>
      <c r="F1468" s="592"/>
      <c r="G1468" s="592"/>
      <c r="H1468" s="592"/>
      <c r="I1468" s="592"/>
      <c r="J1468" s="1"/>
    </row>
    <row r="1469" spans="1:10" s="38" customFormat="1" ht="51">
      <c r="A1469" s="57" t="s">
        <v>149</v>
      </c>
      <c r="B1469" s="414" t="s">
        <v>991</v>
      </c>
      <c r="C1469" s="592"/>
      <c r="D1469" s="58"/>
      <c r="E1469" s="592"/>
      <c r="F1469" s="592"/>
      <c r="G1469" s="592"/>
      <c r="H1469" s="592"/>
      <c r="I1469" s="592"/>
      <c r="J1469" s="1"/>
    </row>
    <row r="1470" spans="1:10" s="38" customFormat="1" ht="12.75">
      <c r="A1470" s="57" t="s">
        <v>26</v>
      </c>
      <c r="B1470" s="26" t="s">
        <v>1374</v>
      </c>
      <c r="C1470" s="594"/>
      <c r="D1470" s="58">
        <v>100</v>
      </c>
      <c r="E1470" s="592"/>
      <c r="F1470" s="592"/>
      <c r="G1470" s="592"/>
      <c r="H1470" s="592"/>
      <c r="I1470" s="592"/>
      <c r="J1470" s="1"/>
    </row>
    <row r="1471" spans="1:10" s="38" customFormat="1" ht="51">
      <c r="A1471" s="57" t="s">
        <v>151</v>
      </c>
      <c r="B1471" s="414" t="s">
        <v>991</v>
      </c>
      <c r="C1471" s="592"/>
      <c r="D1471" s="58"/>
      <c r="E1471" s="592"/>
      <c r="F1471" s="592"/>
      <c r="G1471" s="592"/>
      <c r="H1471" s="592"/>
      <c r="I1471" s="592"/>
      <c r="J1471" s="1"/>
    </row>
    <row r="1472" spans="1:10" s="38" customFormat="1" ht="12.75">
      <c r="A1472" s="57" t="s">
        <v>27</v>
      </c>
      <c r="B1472" s="26" t="s">
        <v>1375</v>
      </c>
      <c r="C1472" s="594"/>
      <c r="D1472" s="58">
        <v>50</v>
      </c>
      <c r="E1472" s="592"/>
      <c r="F1472" s="592"/>
      <c r="G1472" s="592"/>
      <c r="H1472" s="592"/>
      <c r="I1472" s="592"/>
      <c r="J1472" s="1"/>
    </row>
    <row r="1473" spans="1:10" s="38" customFormat="1" ht="51">
      <c r="A1473" s="57" t="s">
        <v>153</v>
      </c>
      <c r="B1473" s="414" t="s">
        <v>991</v>
      </c>
      <c r="C1473" s="592"/>
      <c r="D1473" s="58"/>
      <c r="E1473" s="592"/>
      <c r="F1473" s="592"/>
      <c r="G1473" s="592"/>
      <c r="H1473" s="592"/>
      <c r="I1473" s="592"/>
      <c r="J1473" s="1"/>
    </row>
    <row r="1474" spans="1:10" s="38" customFormat="1" ht="12.75">
      <c r="A1474" s="57" t="s">
        <v>727</v>
      </c>
      <c r="B1474" s="26" t="s">
        <v>1376</v>
      </c>
      <c r="C1474" s="594"/>
      <c r="D1474" s="58">
        <v>50</v>
      </c>
      <c r="E1474" s="592"/>
      <c r="F1474" s="592"/>
      <c r="G1474" s="592"/>
      <c r="H1474" s="592"/>
      <c r="I1474" s="592"/>
      <c r="J1474" s="1"/>
    </row>
    <row r="1475" spans="1:10" s="38" customFormat="1" ht="51">
      <c r="A1475" s="57" t="s">
        <v>155</v>
      </c>
      <c r="B1475" s="414" t="s">
        <v>991</v>
      </c>
      <c r="C1475" s="592"/>
      <c r="D1475" s="58"/>
      <c r="E1475" s="592"/>
      <c r="F1475" s="592"/>
      <c r="G1475" s="592"/>
      <c r="H1475" s="592"/>
      <c r="I1475" s="592"/>
      <c r="J1475" s="1"/>
    </row>
    <row r="1476" spans="1:10" s="38" customFormat="1" ht="12.75">
      <c r="A1476" s="57" t="s">
        <v>31</v>
      </c>
      <c r="B1476" s="26" t="s">
        <v>1377</v>
      </c>
      <c r="C1476" s="594"/>
      <c r="D1476" s="58">
        <v>50</v>
      </c>
      <c r="E1476" s="592"/>
      <c r="F1476" s="592"/>
      <c r="G1476" s="592"/>
      <c r="H1476" s="592"/>
      <c r="I1476" s="592"/>
      <c r="J1476" s="1"/>
    </row>
    <row r="1477" spans="1:10" s="38" customFormat="1" ht="51">
      <c r="A1477" s="57" t="s">
        <v>157</v>
      </c>
      <c r="B1477" s="414" t="s">
        <v>991</v>
      </c>
      <c r="C1477" s="592"/>
      <c r="D1477" s="58"/>
      <c r="E1477" s="592"/>
      <c r="F1477" s="592"/>
      <c r="G1477" s="592"/>
      <c r="H1477" s="592"/>
      <c r="I1477" s="592"/>
      <c r="J1477" s="1"/>
    </row>
    <row r="1478" spans="1:10" s="38" customFormat="1" ht="12.75">
      <c r="A1478" s="57" t="s">
        <v>33</v>
      </c>
      <c r="B1478" s="26" t="s">
        <v>1378</v>
      </c>
      <c r="C1478" s="594"/>
      <c r="D1478" s="58">
        <v>40</v>
      </c>
      <c r="E1478" s="592"/>
      <c r="F1478" s="592"/>
      <c r="G1478" s="592"/>
      <c r="H1478" s="592"/>
      <c r="I1478" s="592"/>
      <c r="J1478" s="1"/>
    </row>
    <row r="1479" spans="1:10" s="38" customFormat="1" ht="51">
      <c r="A1479" s="57" t="s">
        <v>159</v>
      </c>
      <c r="B1479" s="414" t="s">
        <v>991</v>
      </c>
      <c r="C1479" s="592"/>
      <c r="D1479" s="58"/>
      <c r="E1479" s="592"/>
      <c r="F1479" s="592"/>
      <c r="G1479" s="592"/>
      <c r="H1479" s="592"/>
      <c r="I1479" s="592"/>
      <c r="J1479" s="1"/>
    </row>
    <row r="1480" spans="1:10" s="38" customFormat="1" ht="12.75">
      <c r="A1480" s="57" t="s">
        <v>34</v>
      </c>
      <c r="B1480" s="26" t="s">
        <v>1379</v>
      </c>
      <c r="C1480" s="594"/>
      <c r="D1480" s="58">
        <v>300</v>
      </c>
      <c r="E1480" s="592"/>
      <c r="F1480" s="592"/>
      <c r="G1480" s="592"/>
      <c r="H1480" s="592"/>
      <c r="I1480" s="592"/>
      <c r="J1480" s="1"/>
    </row>
    <row r="1481" spans="1:10" s="38" customFormat="1" ht="51">
      <c r="A1481" s="57" t="s">
        <v>160</v>
      </c>
      <c r="B1481" s="414" t="s">
        <v>991</v>
      </c>
      <c r="C1481" s="592"/>
      <c r="D1481" s="58"/>
      <c r="E1481" s="592"/>
      <c r="F1481" s="592"/>
      <c r="G1481" s="592"/>
      <c r="H1481" s="592"/>
      <c r="I1481" s="592"/>
      <c r="J1481" s="1"/>
    </row>
    <row r="1482" spans="1:10" s="38" customFormat="1" ht="12.75">
      <c r="A1482" s="57" t="s">
        <v>35</v>
      </c>
      <c r="B1482" s="26" t="s">
        <v>1380</v>
      </c>
      <c r="C1482" s="594"/>
      <c r="D1482" s="58">
        <v>100</v>
      </c>
      <c r="E1482" s="592"/>
      <c r="F1482" s="592"/>
      <c r="G1482" s="592"/>
      <c r="H1482" s="592"/>
      <c r="I1482" s="592"/>
      <c r="J1482" s="1"/>
    </row>
    <row r="1483" spans="1:10" s="38" customFormat="1" ht="51">
      <c r="A1483" s="57" t="s">
        <v>162</v>
      </c>
      <c r="B1483" s="414" t="s">
        <v>991</v>
      </c>
      <c r="C1483" s="592"/>
      <c r="D1483" s="58"/>
      <c r="E1483" s="592"/>
      <c r="F1483" s="592"/>
      <c r="G1483" s="592"/>
      <c r="H1483" s="592"/>
      <c r="I1483" s="592"/>
      <c r="J1483" s="1"/>
    </row>
    <row r="1484" spans="1:10" s="38" customFormat="1" ht="12.75">
      <c r="A1484" s="57" t="s">
        <v>37</v>
      </c>
      <c r="B1484" s="415" t="s">
        <v>1381</v>
      </c>
      <c r="C1484" s="594"/>
      <c r="D1484" s="58">
        <v>300</v>
      </c>
      <c r="E1484" s="592"/>
      <c r="F1484" s="592"/>
      <c r="G1484" s="592"/>
      <c r="H1484" s="592"/>
      <c r="I1484" s="592"/>
      <c r="J1484" s="1"/>
    </row>
    <row r="1485" spans="1:10" s="38" customFormat="1" ht="51">
      <c r="A1485" s="57" t="s">
        <v>163</v>
      </c>
      <c r="B1485" s="414" t="s">
        <v>991</v>
      </c>
      <c r="C1485" s="592"/>
      <c r="D1485" s="58"/>
      <c r="E1485" s="592"/>
      <c r="F1485" s="592"/>
      <c r="G1485" s="592"/>
      <c r="H1485" s="592"/>
      <c r="I1485" s="592"/>
      <c r="J1485" s="1"/>
    </row>
    <row r="1486" spans="1:10" s="38" customFormat="1" ht="12.75">
      <c r="A1486" s="57" t="s">
        <v>39</v>
      </c>
      <c r="B1486" s="415" t="s">
        <v>1382</v>
      </c>
      <c r="C1486" s="594"/>
      <c r="D1486" s="58">
        <v>100</v>
      </c>
      <c r="E1486" s="592"/>
      <c r="F1486" s="592"/>
      <c r="G1486" s="592"/>
      <c r="H1486" s="592"/>
      <c r="I1486" s="592"/>
      <c r="J1486" s="1"/>
    </row>
    <row r="1487" spans="1:10" s="38" customFormat="1" ht="51">
      <c r="A1487" s="57" t="s">
        <v>164</v>
      </c>
      <c r="B1487" s="414" t="s">
        <v>991</v>
      </c>
      <c r="C1487" s="592"/>
      <c r="D1487" s="58"/>
      <c r="E1487" s="592"/>
      <c r="F1487" s="592"/>
      <c r="G1487" s="592"/>
      <c r="H1487" s="592"/>
      <c r="I1487" s="592"/>
      <c r="J1487" s="1"/>
    </row>
    <row r="1488" spans="1:10" s="38" customFormat="1" ht="12.75">
      <c r="A1488" s="57" t="s">
        <v>40</v>
      </c>
      <c r="B1488" s="415" t="s">
        <v>1383</v>
      </c>
      <c r="C1488" s="594"/>
      <c r="D1488" s="58">
        <v>100</v>
      </c>
      <c r="E1488" s="592"/>
      <c r="F1488" s="592"/>
      <c r="G1488" s="592"/>
      <c r="H1488" s="592"/>
      <c r="I1488" s="592"/>
      <c r="J1488" s="1"/>
    </row>
    <row r="1489" spans="1:10" s="38" customFormat="1" ht="51">
      <c r="A1489" s="57" t="s">
        <v>308</v>
      </c>
      <c r="B1489" s="414" t="s">
        <v>991</v>
      </c>
      <c r="C1489" s="592"/>
      <c r="D1489" s="58"/>
      <c r="E1489" s="592"/>
      <c r="F1489" s="592"/>
      <c r="G1489" s="592"/>
      <c r="H1489" s="592"/>
      <c r="I1489" s="592"/>
      <c r="J1489" s="1"/>
    </row>
    <row r="1490" spans="1:10" s="38" customFormat="1" ht="12.75">
      <c r="A1490" s="57" t="s">
        <v>41</v>
      </c>
      <c r="B1490" s="415" t="s">
        <v>906</v>
      </c>
      <c r="C1490" s="594"/>
      <c r="D1490" s="58">
        <v>200</v>
      </c>
      <c r="E1490" s="592"/>
      <c r="F1490" s="592"/>
      <c r="G1490" s="592"/>
      <c r="H1490" s="592"/>
      <c r="I1490" s="592"/>
      <c r="J1490" s="1"/>
    </row>
    <row r="1491" spans="1:10" s="38" customFormat="1" ht="51">
      <c r="A1491" s="57" t="s">
        <v>457</v>
      </c>
      <c r="B1491" s="414" t="s">
        <v>991</v>
      </c>
      <c r="C1491" s="592"/>
      <c r="D1491" s="58"/>
      <c r="E1491" s="592"/>
      <c r="F1491" s="592"/>
      <c r="G1491" s="592"/>
      <c r="H1491" s="592"/>
      <c r="I1491" s="592"/>
      <c r="J1491" s="1"/>
    </row>
    <row r="1492" spans="1:10" s="38" customFormat="1" ht="12.75">
      <c r="A1492" s="57" t="s">
        <v>43</v>
      </c>
      <c r="B1492" s="415" t="s">
        <v>1384</v>
      </c>
      <c r="C1492" s="594"/>
      <c r="D1492" s="58">
        <v>300</v>
      </c>
      <c r="E1492" s="592"/>
      <c r="F1492" s="592"/>
      <c r="G1492" s="592"/>
      <c r="H1492" s="592"/>
      <c r="I1492" s="592"/>
      <c r="J1492" s="1"/>
    </row>
    <row r="1493" spans="1:10" s="38" customFormat="1" ht="51">
      <c r="A1493" s="57" t="s">
        <v>459</v>
      </c>
      <c r="B1493" s="414" t="s">
        <v>991</v>
      </c>
      <c r="C1493" s="592"/>
      <c r="D1493" s="58"/>
      <c r="E1493" s="592"/>
      <c r="F1493" s="592"/>
      <c r="G1493" s="592"/>
      <c r="H1493" s="592"/>
      <c r="I1493" s="592"/>
      <c r="J1493" s="1"/>
    </row>
    <row r="1494" spans="1:10" s="38" customFormat="1" ht="12.75">
      <c r="A1494" s="57" t="s">
        <v>45</v>
      </c>
      <c r="B1494" s="415" t="s">
        <v>1385</v>
      </c>
      <c r="C1494" s="594"/>
      <c r="D1494" s="58">
        <v>250</v>
      </c>
      <c r="E1494" s="592"/>
      <c r="F1494" s="592"/>
      <c r="G1494" s="592"/>
      <c r="H1494" s="592"/>
      <c r="I1494" s="592"/>
      <c r="J1494" s="1"/>
    </row>
    <row r="1495" spans="1:10" s="38" customFormat="1" ht="51">
      <c r="A1495" s="57" t="s">
        <v>461</v>
      </c>
      <c r="B1495" s="414" t="s">
        <v>991</v>
      </c>
      <c r="C1495" s="592"/>
      <c r="D1495" s="58"/>
      <c r="E1495" s="592"/>
      <c r="F1495" s="592"/>
      <c r="G1495" s="592"/>
      <c r="H1495" s="592"/>
      <c r="I1495" s="592"/>
      <c r="J1495" s="1"/>
    </row>
    <row r="1496" spans="1:10" s="38" customFormat="1" ht="12.75">
      <c r="A1496" s="57" t="s">
        <v>46</v>
      </c>
      <c r="B1496" s="415" t="s">
        <v>1386</v>
      </c>
      <c r="C1496" s="594"/>
      <c r="D1496" s="58">
        <v>250</v>
      </c>
      <c r="E1496" s="592"/>
      <c r="F1496" s="592"/>
      <c r="G1496" s="592"/>
      <c r="H1496" s="592"/>
      <c r="I1496" s="592"/>
      <c r="J1496" s="1"/>
    </row>
    <row r="1497" spans="1:10" s="38" customFormat="1" ht="51">
      <c r="A1497" s="57" t="s">
        <v>463</v>
      </c>
      <c r="B1497" s="414" t="s">
        <v>991</v>
      </c>
      <c r="C1497" s="592"/>
      <c r="D1497" s="58"/>
      <c r="E1497" s="592"/>
      <c r="F1497" s="592"/>
      <c r="G1497" s="592"/>
      <c r="H1497" s="592"/>
      <c r="I1497" s="592"/>
      <c r="J1497" s="1"/>
    </row>
    <row r="1498" spans="1:10" s="38" customFormat="1" ht="12.75">
      <c r="A1498" s="57" t="s">
        <v>47</v>
      </c>
      <c r="B1498" s="26" t="s">
        <v>1387</v>
      </c>
      <c r="C1498" s="594"/>
      <c r="D1498" s="58">
        <v>40</v>
      </c>
      <c r="E1498" s="592"/>
      <c r="F1498" s="592"/>
      <c r="G1498" s="592"/>
      <c r="H1498" s="592"/>
      <c r="I1498" s="592"/>
      <c r="J1498" s="1"/>
    </row>
    <row r="1499" spans="1:10" s="38" customFormat="1" ht="51">
      <c r="A1499" s="57" t="s">
        <v>465</v>
      </c>
      <c r="B1499" s="414" t="s">
        <v>991</v>
      </c>
      <c r="C1499" s="592"/>
      <c r="D1499" s="58"/>
      <c r="E1499" s="592"/>
      <c r="F1499" s="592"/>
      <c r="G1499" s="592"/>
      <c r="H1499" s="592"/>
      <c r="I1499" s="592"/>
      <c r="J1499" s="1"/>
    </row>
    <row r="1500" spans="1:10" s="38" customFormat="1" ht="12.75">
      <c r="A1500" s="57" t="s">
        <v>48</v>
      </c>
      <c r="B1500" s="26" t="s">
        <v>1388</v>
      </c>
      <c r="C1500" s="594"/>
      <c r="D1500" s="58">
        <v>200</v>
      </c>
      <c r="E1500" s="592"/>
      <c r="F1500" s="592"/>
      <c r="G1500" s="592"/>
      <c r="H1500" s="592"/>
      <c r="I1500" s="592"/>
      <c r="J1500" s="1"/>
    </row>
    <row r="1501" spans="1:10" s="38" customFormat="1" ht="51">
      <c r="A1501" s="57" t="s">
        <v>298</v>
      </c>
      <c r="B1501" s="414" t="s">
        <v>991</v>
      </c>
      <c r="C1501" s="592"/>
      <c r="D1501" s="58"/>
      <c r="E1501" s="592"/>
      <c r="F1501" s="592"/>
      <c r="G1501" s="592"/>
      <c r="H1501" s="592"/>
      <c r="I1501" s="592"/>
      <c r="J1501" s="1"/>
    </row>
    <row r="1502" spans="1:10" s="38" customFormat="1" ht="12.75">
      <c r="A1502" s="57" t="s">
        <v>51</v>
      </c>
      <c r="B1502" s="26" t="s">
        <v>1389</v>
      </c>
      <c r="C1502" s="594"/>
      <c r="D1502" s="58">
        <v>10000</v>
      </c>
      <c r="E1502" s="592"/>
      <c r="F1502" s="592"/>
      <c r="G1502" s="592"/>
      <c r="H1502" s="592"/>
      <c r="I1502" s="592"/>
      <c r="J1502" s="1"/>
    </row>
    <row r="1503" spans="1:10" s="38" customFormat="1" ht="51">
      <c r="A1503" s="57" t="s">
        <v>468</v>
      </c>
      <c r="B1503" s="414" t="s">
        <v>991</v>
      </c>
      <c r="C1503" s="592"/>
      <c r="D1503" s="58"/>
      <c r="E1503" s="592"/>
      <c r="F1503" s="592"/>
      <c r="G1503" s="593"/>
      <c r="H1503" s="592"/>
      <c r="I1503" s="592"/>
      <c r="J1503" s="1"/>
    </row>
    <row r="1504" spans="1:10" s="38" customFormat="1" ht="12.75">
      <c r="A1504" s="1046" t="s">
        <v>1506</v>
      </c>
      <c r="B1504" s="1047"/>
      <c r="C1504" s="1047"/>
      <c r="D1504" s="1047"/>
      <c r="E1504" s="1047"/>
      <c r="F1504" s="1047"/>
      <c r="G1504" s="1128"/>
      <c r="H1504" s="590"/>
      <c r="I1504" s="591"/>
      <c r="J1504" s="1"/>
    </row>
    <row r="1505" spans="1:13" s="12" customFormat="1" ht="16.5" customHeight="1">
      <c r="A1505" s="698" t="s">
        <v>91</v>
      </c>
      <c r="B1505" s="698"/>
      <c r="C1505" s="698"/>
      <c r="D1505" s="698"/>
      <c r="E1505" s="698"/>
      <c r="F1505" s="698"/>
      <c r="G1505" s="698"/>
      <c r="H1505" s="698"/>
      <c r="I1505" s="698"/>
      <c r="J1505" s="11"/>
    </row>
    <row r="1506" spans="1:13" s="12" customFormat="1" ht="16.5" customHeight="1">
      <c r="A1506" s="697" t="s">
        <v>1422</v>
      </c>
      <c r="B1506" s="697"/>
      <c r="C1506" s="697"/>
      <c r="D1506" s="697"/>
      <c r="E1506" s="697"/>
      <c r="F1506" s="697"/>
      <c r="G1506" s="697"/>
      <c r="H1506" s="697"/>
      <c r="I1506" s="697"/>
      <c r="J1506" s="11"/>
    </row>
    <row r="1507" spans="1:13" s="12" customFormat="1" ht="16.5" customHeight="1">
      <c r="A1507" s="697" t="s">
        <v>92</v>
      </c>
      <c r="B1507" s="697"/>
      <c r="C1507" s="697"/>
      <c r="D1507" s="697"/>
      <c r="E1507" s="697"/>
      <c r="F1507" s="697"/>
      <c r="G1507" s="697"/>
      <c r="H1507" s="697"/>
      <c r="I1507" s="697"/>
      <c r="J1507" s="8"/>
      <c r="K1507" s="8"/>
      <c r="L1507" s="8"/>
    </row>
    <row r="1508" spans="1:13" s="12" customFormat="1" ht="29.25" customHeight="1">
      <c r="A1508" s="697" t="s">
        <v>1430</v>
      </c>
      <c r="B1508" s="697"/>
      <c r="C1508" s="697"/>
      <c r="D1508" s="697"/>
      <c r="E1508" s="697"/>
      <c r="F1508" s="697"/>
      <c r="G1508" s="697"/>
      <c r="H1508" s="697"/>
      <c r="I1508" s="697"/>
      <c r="J1508" s="462"/>
      <c r="K1508" s="462"/>
      <c r="L1508" s="462"/>
    </row>
    <row r="1509" spans="1:13" s="12" customFormat="1" ht="16.5" customHeight="1">
      <c r="A1509" s="697" t="s">
        <v>979</v>
      </c>
      <c r="B1509" s="697"/>
      <c r="C1509" s="697"/>
      <c r="D1509" s="697"/>
      <c r="E1509" s="697"/>
      <c r="F1509" s="697"/>
      <c r="G1509" s="697"/>
      <c r="H1509" s="697"/>
      <c r="I1509" s="697"/>
      <c r="J1509" s="462"/>
      <c r="K1509" s="462"/>
      <c r="L1509" s="462"/>
    </row>
    <row r="1510" spans="1:13" s="12" customFormat="1" ht="15.75" customHeight="1">
      <c r="A1510" s="697" t="s">
        <v>1501</v>
      </c>
      <c r="B1510" s="697"/>
      <c r="C1510" s="697"/>
      <c r="D1510" s="697"/>
      <c r="E1510" s="697"/>
      <c r="F1510" s="697"/>
      <c r="G1510" s="697"/>
      <c r="H1510" s="697"/>
      <c r="I1510" s="697"/>
      <c r="J1510" s="8"/>
      <c r="K1510" s="8"/>
      <c r="L1510" s="8"/>
    </row>
    <row r="1511" spans="1:13" s="13" customFormat="1" ht="26.25" customHeight="1">
      <c r="A1511" s="695" t="s">
        <v>1500</v>
      </c>
      <c r="B1511" s="695"/>
      <c r="C1511" s="695"/>
      <c r="D1511" s="695"/>
      <c r="E1511" s="695"/>
      <c r="F1511" s="695"/>
      <c r="G1511" s="695"/>
      <c r="H1511" s="695"/>
      <c r="I1511" s="695"/>
      <c r="J1511" s="206"/>
      <c r="K1511" s="206"/>
      <c r="L1511" s="206"/>
      <c r="M1511" s="206"/>
    </row>
    <row r="1512" spans="1:13" s="463" customFormat="1" ht="55.5" customHeight="1">
      <c r="A1512" s="691" t="s">
        <v>1425</v>
      </c>
      <c r="B1512" s="692"/>
      <c r="C1512" s="692"/>
      <c r="D1512" s="692"/>
      <c r="E1512" s="692"/>
      <c r="F1512" s="692"/>
      <c r="G1512" s="692"/>
      <c r="H1512" s="692"/>
      <c r="I1512" s="692"/>
    </row>
    <row r="1513" spans="1:13" s="463" customFormat="1" ht="49.5" customHeight="1">
      <c r="A1513" s="693" t="s">
        <v>1494</v>
      </c>
      <c r="B1513" s="694"/>
      <c r="C1513" s="694"/>
      <c r="D1513" s="694"/>
      <c r="E1513" s="694"/>
      <c r="F1513" s="694"/>
      <c r="G1513" s="694"/>
      <c r="H1513" s="694"/>
      <c r="I1513" s="694"/>
    </row>
    <row r="1514" spans="1:13" s="12" customFormat="1" ht="89.25" customHeight="1">
      <c r="A1514" s="56" t="s">
        <v>93</v>
      </c>
      <c r="B1514" s="802" t="s">
        <v>94</v>
      </c>
      <c r="C1514" s="804"/>
      <c r="D1514" s="802" t="s">
        <v>95</v>
      </c>
      <c r="E1514" s="803"/>
      <c r="F1514" s="804"/>
      <c r="G1514" s="802" t="s">
        <v>1630</v>
      </c>
      <c r="H1514" s="803"/>
      <c r="I1514" s="804"/>
      <c r="J1514" s="11"/>
    </row>
    <row r="1515" spans="1:13" s="12" customFormat="1" ht="35.25" customHeight="1">
      <c r="A1515" s="63" t="s">
        <v>9</v>
      </c>
      <c r="B1515" s="1023" t="s">
        <v>490</v>
      </c>
      <c r="C1515" s="1024"/>
      <c r="D1515" s="1023" t="s">
        <v>1400</v>
      </c>
      <c r="E1515" s="1117"/>
      <c r="F1515" s="1024"/>
      <c r="G1515" s="750"/>
      <c r="H1515" s="1130"/>
      <c r="I1515" s="1131"/>
      <c r="J1515" s="11"/>
    </row>
    <row r="1516" spans="1:13" s="12" customFormat="1" ht="22.5" customHeight="1">
      <c r="A1516" s="63" t="s">
        <v>10</v>
      </c>
      <c r="B1516" s="1023" t="s">
        <v>165</v>
      </c>
      <c r="C1516" s="1024"/>
      <c r="D1516" s="1023" t="s">
        <v>1401</v>
      </c>
      <c r="E1516" s="1117"/>
      <c r="F1516" s="1024"/>
      <c r="G1516" s="1129"/>
      <c r="H1516" s="1130"/>
      <c r="I1516" s="1131"/>
      <c r="J1516" s="11"/>
    </row>
    <row r="1517" spans="1:13" s="12" customFormat="1" ht="43.5" customHeight="1">
      <c r="A1517" s="63" t="s">
        <v>11</v>
      </c>
      <c r="B1517" s="1023" t="s">
        <v>166</v>
      </c>
      <c r="C1517" s="1024"/>
      <c r="D1517" s="1023" t="s">
        <v>167</v>
      </c>
      <c r="E1517" s="1117"/>
      <c r="F1517" s="1024"/>
      <c r="G1517" s="1129"/>
      <c r="H1517" s="1130"/>
      <c r="I1517" s="1131"/>
      <c r="J1517" s="11"/>
    </row>
    <row r="1518" spans="1:13" s="12" customFormat="1" ht="19.5" customHeight="1">
      <c r="A1518" s="63" t="s">
        <v>12</v>
      </c>
      <c r="B1518" s="1023" t="s">
        <v>168</v>
      </c>
      <c r="C1518" s="1024"/>
      <c r="D1518" s="1023" t="s">
        <v>1402</v>
      </c>
      <c r="E1518" s="1117"/>
      <c r="F1518" s="1024"/>
      <c r="G1518" s="1129"/>
      <c r="H1518" s="1130"/>
      <c r="I1518" s="1131"/>
      <c r="J1518" s="11"/>
    </row>
    <row r="1519" spans="1:13" s="12" customFormat="1" ht="19.5" customHeight="1">
      <c r="A1519" s="63" t="s">
        <v>13</v>
      </c>
      <c r="B1519" s="1023" t="s">
        <v>170</v>
      </c>
      <c r="C1519" s="1024"/>
      <c r="D1519" s="1023" t="s">
        <v>1403</v>
      </c>
      <c r="E1519" s="1117"/>
      <c r="F1519" s="1024"/>
      <c r="G1519" s="1129"/>
      <c r="H1519" s="1130"/>
      <c r="I1519" s="1131"/>
      <c r="J1519" s="11"/>
    </row>
    <row r="1520" spans="1:13" s="12" customFormat="1" ht="42" customHeight="1">
      <c r="A1520" s="63" t="s">
        <v>14</v>
      </c>
      <c r="B1520" s="1023" t="s">
        <v>172</v>
      </c>
      <c r="C1520" s="1024"/>
      <c r="D1520" s="1023" t="s">
        <v>221</v>
      </c>
      <c r="E1520" s="1117"/>
      <c r="F1520" s="1024"/>
      <c r="G1520" s="1129"/>
      <c r="H1520" s="1130"/>
      <c r="I1520" s="1131"/>
      <c r="J1520" s="11"/>
    </row>
    <row r="1521" spans="1:10" s="12" customFormat="1" ht="42.75" customHeight="1">
      <c r="A1521" s="63" t="s">
        <v>15</v>
      </c>
      <c r="B1521" s="1023" t="s">
        <v>173</v>
      </c>
      <c r="C1521" s="1024"/>
      <c r="D1521" s="1023" t="s">
        <v>174</v>
      </c>
      <c r="E1521" s="1117"/>
      <c r="F1521" s="1024"/>
      <c r="G1521" s="1129"/>
      <c r="H1521" s="1130"/>
      <c r="I1521" s="1131"/>
      <c r="J1521" s="11"/>
    </row>
    <row r="1522" spans="1:10" s="12" customFormat="1" ht="18.75" customHeight="1">
      <c r="A1522" s="63" t="s">
        <v>17</v>
      </c>
      <c r="B1522" s="1023" t="s">
        <v>175</v>
      </c>
      <c r="C1522" s="1024"/>
      <c r="D1522" s="1023" t="s">
        <v>1404</v>
      </c>
      <c r="E1522" s="1117"/>
      <c r="F1522" s="1024"/>
      <c r="G1522" s="1129"/>
      <c r="H1522" s="1130"/>
      <c r="I1522" s="1131"/>
      <c r="J1522" s="11"/>
    </row>
    <row r="1523" spans="1:10" s="12" customFormat="1" ht="21" customHeight="1">
      <c r="A1523" s="63" t="s">
        <v>18</v>
      </c>
      <c r="B1523" s="1023" t="s">
        <v>179</v>
      </c>
      <c r="C1523" s="1024"/>
      <c r="D1523" s="1023" t="s">
        <v>1405</v>
      </c>
      <c r="E1523" s="1117"/>
      <c r="F1523" s="1024"/>
      <c r="G1523" s="1129"/>
      <c r="H1523" s="1130"/>
      <c r="I1523" s="1131"/>
      <c r="J1523" s="11"/>
    </row>
    <row r="1524" spans="1:10" s="12" customFormat="1" ht="13.5" customHeight="1">
      <c r="A1524" s="63" t="s">
        <v>19</v>
      </c>
      <c r="B1524" s="1023" t="s">
        <v>181</v>
      </c>
      <c r="C1524" s="1024"/>
      <c r="D1524" s="1023" t="s">
        <v>182</v>
      </c>
      <c r="E1524" s="1117"/>
      <c r="F1524" s="1024"/>
      <c r="G1524" s="1129"/>
      <c r="H1524" s="1130"/>
      <c r="I1524" s="1131"/>
      <c r="J1524" s="11"/>
    </row>
    <row r="1525" spans="1:10" s="12" customFormat="1" ht="18" customHeight="1">
      <c r="A1525" s="63" t="s">
        <v>20</v>
      </c>
      <c r="B1525" s="1023" t="s">
        <v>183</v>
      </c>
      <c r="C1525" s="1024"/>
      <c r="D1525" s="1023" t="s">
        <v>184</v>
      </c>
      <c r="E1525" s="1117"/>
      <c r="F1525" s="1024"/>
      <c r="G1525" s="1129"/>
      <c r="H1525" s="1130"/>
      <c r="I1525" s="1131"/>
      <c r="J1525" s="11"/>
    </row>
    <row r="1526" spans="1:10" s="12" customFormat="1" ht="18.75" customHeight="1">
      <c r="A1526" s="63" t="s">
        <v>22</v>
      </c>
      <c r="B1526" s="1023" t="s">
        <v>185</v>
      </c>
      <c r="C1526" s="1024"/>
      <c r="D1526" s="1023" t="s">
        <v>186</v>
      </c>
      <c r="E1526" s="1117"/>
      <c r="F1526" s="1024"/>
      <c r="G1526" s="1129"/>
      <c r="H1526" s="1130"/>
      <c r="I1526" s="1131"/>
      <c r="J1526" s="11"/>
    </row>
  </sheetData>
  <mergeCells count="1757">
    <mergeCell ref="A1:C1"/>
    <mergeCell ref="B856:G856"/>
    <mergeCell ref="A29:G29"/>
    <mergeCell ref="A735:F735"/>
    <mergeCell ref="A28:C28"/>
    <mergeCell ref="D28:F28"/>
    <mergeCell ref="A21:F21"/>
    <mergeCell ref="A11:B11"/>
    <mergeCell ref="C11:F11"/>
    <mergeCell ref="A27:F27"/>
    <mergeCell ref="A26:F26"/>
    <mergeCell ref="A25:F25"/>
    <mergeCell ref="A24:F24"/>
    <mergeCell ref="A23:F23"/>
    <mergeCell ref="A22:F22"/>
    <mergeCell ref="A20:B20"/>
    <mergeCell ref="C20:F20"/>
    <mergeCell ref="A19:B19"/>
    <mergeCell ref="C19:F19"/>
    <mergeCell ref="A18:B18"/>
    <mergeCell ref="C18:F18"/>
    <mergeCell ref="A17:B17"/>
    <mergeCell ref="C17:F17"/>
    <mergeCell ref="A16:B16"/>
    <mergeCell ref="C16:F16"/>
    <mergeCell ref="A15:B15"/>
    <mergeCell ref="C15:F15"/>
    <mergeCell ref="A14:B14"/>
    <mergeCell ref="B165:J165"/>
    <mergeCell ref="C14:F14"/>
    <mergeCell ref="A13:B13"/>
    <mergeCell ref="C13:F13"/>
    <mergeCell ref="A12:B12"/>
    <mergeCell ref="C12:F12"/>
    <mergeCell ref="D45:G45"/>
    <mergeCell ref="D43:G43"/>
    <mergeCell ref="D41:G41"/>
    <mergeCell ref="D39:G39"/>
    <mergeCell ref="D37:G37"/>
    <mergeCell ref="D35:G35"/>
    <mergeCell ref="A148:G148"/>
    <mergeCell ref="A146:G146"/>
    <mergeCell ref="A144:G144"/>
    <mergeCell ref="A142:G142"/>
    <mergeCell ref="A140:G140"/>
    <mergeCell ref="A138:G138"/>
    <mergeCell ref="A136:G136"/>
    <mergeCell ref="A134:G134"/>
    <mergeCell ref="A132:G132"/>
    <mergeCell ref="A130:G130"/>
    <mergeCell ref="A128:G128"/>
    <mergeCell ref="A121:G121"/>
    <mergeCell ref="A119:G119"/>
    <mergeCell ref="A117:G117"/>
    <mergeCell ref="A112:G112"/>
    <mergeCell ref="A107:G107"/>
    <mergeCell ref="A102:G102"/>
    <mergeCell ref="A96:G96"/>
    <mergeCell ref="A90:G90"/>
    <mergeCell ref="B82:G82"/>
    <mergeCell ref="D80:G80"/>
    <mergeCell ref="A608:G608"/>
    <mergeCell ref="A470:G470"/>
    <mergeCell ref="A446:G446"/>
    <mergeCell ref="A403:G403"/>
    <mergeCell ref="A325:G325"/>
    <mergeCell ref="A257:G257"/>
    <mergeCell ref="A222:G222"/>
    <mergeCell ref="A220:G220"/>
    <mergeCell ref="A218:G218"/>
    <mergeCell ref="A216:G216"/>
    <mergeCell ref="A214:G214"/>
    <mergeCell ref="A212:G212"/>
    <mergeCell ref="A207:G207"/>
    <mergeCell ref="A200:G200"/>
    <mergeCell ref="A193:G193"/>
    <mergeCell ref="A191:G191"/>
    <mergeCell ref="G277:I277"/>
    <mergeCell ref="B267:C267"/>
    <mergeCell ref="D267:F267"/>
    <mergeCell ref="G267:I267"/>
    <mergeCell ref="B268:C268"/>
    <mergeCell ref="D268:F268"/>
    <mergeCell ref="G268:I268"/>
    <mergeCell ref="B269:C269"/>
    <mergeCell ref="D269:F269"/>
    <mergeCell ref="G269:I269"/>
    <mergeCell ref="B270:C270"/>
    <mergeCell ref="D270:F270"/>
    <mergeCell ref="B194:J194"/>
    <mergeCell ref="B201:J201"/>
    <mergeCell ref="G270:I270"/>
    <mergeCell ref="D280:F280"/>
    <mergeCell ref="G280:I280"/>
    <mergeCell ref="A358:G358"/>
    <mergeCell ref="A1331:G1331"/>
    <mergeCell ref="A1329:G1329"/>
    <mergeCell ref="D1104:F1104"/>
    <mergeCell ref="G1104:I1104"/>
    <mergeCell ref="B1094:C1094"/>
    <mergeCell ref="D1094:F1094"/>
    <mergeCell ref="G1155:I1155"/>
    <mergeCell ref="B1087:C1087"/>
    <mergeCell ref="D1087:F1087"/>
    <mergeCell ref="G1087:I1087"/>
    <mergeCell ref="B1088:C1088"/>
    <mergeCell ref="B1089:C1089"/>
    <mergeCell ref="A1100:H1100"/>
    <mergeCell ref="G1091:I1091"/>
    <mergeCell ref="B1092:C1092"/>
    <mergeCell ref="D1092:F1092"/>
    <mergeCell ref="A1303:G1303"/>
    <mergeCell ref="A1242:G1242"/>
    <mergeCell ref="A1205:G1205"/>
    <mergeCell ref="A1170:G1170"/>
    <mergeCell ref="A1145:G1145"/>
    <mergeCell ref="A1120:G1120"/>
    <mergeCell ref="D1321:F1321"/>
    <mergeCell ref="G1321:I1321"/>
    <mergeCell ref="B1320:C1320"/>
    <mergeCell ref="D1320:F1320"/>
    <mergeCell ref="G1320:I1320"/>
    <mergeCell ref="G1107:I1107"/>
    <mergeCell ref="A1034:G1034"/>
    <mergeCell ref="A1000:G1000"/>
    <mergeCell ref="A959:G959"/>
    <mergeCell ref="A918:G918"/>
    <mergeCell ref="A759:G759"/>
    <mergeCell ref="A727:G727"/>
    <mergeCell ref="A1310:I1310"/>
    <mergeCell ref="A1424:I1424"/>
    <mergeCell ref="G1156:I1156"/>
    <mergeCell ref="A1178:I1178"/>
    <mergeCell ref="A1179:I1179"/>
    <mergeCell ref="A1180:I1180"/>
    <mergeCell ref="A1181:I1181"/>
    <mergeCell ref="A1182:I1182"/>
    <mergeCell ref="A1080:I1080"/>
    <mergeCell ref="A1081:I1081"/>
    <mergeCell ref="A1341:G1341"/>
    <mergeCell ref="A1339:G1339"/>
    <mergeCell ref="A1337:G1337"/>
    <mergeCell ref="B1086:C1086"/>
    <mergeCell ref="B1091:C1091"/>
    <mergeCell ref="D1106:F1106"/>
    <mergeCell ref="B1090:C1090"/>
    <mergeCell ref="D1090:F1090"/>
    <mergeCell ref="G1094:I1094"/>
    <mergeCell ref="A1416:G1416"/>
    <mergeCell ref="A1375:G1375"/>
    <mergeCell ref="A1373:G1373"/>
    <mergeCell ref="A1367:G1367"/>
    <mergeCell ref="A1365:G1365"/>
    <mergeCell ref="A1363:G1363"/>
    <mergeCell ref="A1361:G1361"/>
    <mergeCell ref="A1359:G1359"/>
    <mergeCell ref="A1357:G1357"/>
    <mergeCell ref="A1355:G1355"/>
    <mergeCell ref="A1353:G1353"/>
    <mergeCell ref="A1351:G1351"/>
    <mergeCell ref="A1349:G1349"/>
    <mergeCell ref="A1347:G1347"/>
    <mergeCell ref="A1343:G1343"/>
    <mergeCell ref="A1345:G1345"/>
    <mergeCell ref="D1438:F1438"/>
    <mergeCell ref="G1438:I1438"/>
    <mergeCell ref="A1425:I1425"/>
    <mergeCell ref="A1426:I1426"/>
    <mergeCell ref="A1417:I1417"/>
    <mergeCell ref="A1418:I1418"/>
    <mergeCell ref="B1429:C1429"/>
    <mergeCell ref="D1429:F1429"/>
    <mergeCell ref="G1429:I1429"/>
    <mergeCell ref="B1368:I1368"/>
    <mergeCell ref="B1430:C1430"/>
    <mergeCell ref="D1430:F1430"/>
    <mergeCell ref="G1430:I1430"/>
    <mergeCell ref="B1431:C1431"/>
    <mergeCell ref="D1431:F1431"/>
    <mergeCell ref="G1431:I1431"/>
    <mergeCell ref="A1421:I1421"/>
    <mergeCell ref="A1422:I1422"/>
    <mergeCell ref="A1423:I1423"/>
    <mergeCell ref="A1513:I1513"/>
    <mergeCell ref="B301:I301"/>
    <mergeCell ref="A736:I736"/>
    <mergeCell ref="A707:I707"/>
    <mergeCell ref="A782:F782"/>
    <mergeCell ref="B954:I954"/>
    <mergeCell ref="A1009:I1009"/>
    <mergeCell ref="A1042:I1042"/>
    <mergeCell ref="A1219:I1219"/>
    <mergeCell ref="A1250:I1250"/>
    <mergeCell ref="A1251:I1251"/>
    <mergeCell ref="A1252:I1252"/>
    <mergeCell ref="A1253:I1253"/>
    <mergeCell ref="A1254:I1254"/>
    <mergeCell ref="A1255:I1255"/>
    <mergeCell ref="A1276:I1276"/>
    <mergeCell ref="A1277:I1277"/>
    <mergeCell ref="A1278:I1278"/>
    <mergeCell ref="A1279:I1279"/>
    <mergeCell ref="A1280:I1280"/>
    <mergeCell ref="A1296:I1296"/>
    <mergeCell ref="A1231:I1231"/>
    <mergeCell ref="A1095:I1095"/>
    <mergeCell ref="A1096:I1096"/>
    <mergeCell ref="A1097:I1097"/>
    <mergeCell ref="A1098:I1098"/>
    <mergeCell ref="A1099:I1099"/>
    <mergeCell ref="A1138:I1138"/>
    <mergeCell ref="A1127:I1127"/>
    <mergeCell ref="A1152:I1152"/>
    <mergeCell ref="G1153:I1153"/>
    <mergeCell ref="G1154:I1154"/>
    <mergeCell ref="K734:M734"/>
    <mergeCell ref="A863:I863"/>
    <mergeCell ref="A864:I864"/>
    <mergeCell ref="A865:I865"/>
    <mergeCell ref="A866:I866"/>
    <mergeCell ref="A867:I867"/>
    <mergeCell ref="A868:I868"/>
    <mergeCell ref="A652:I652"/>
    <mergeCell ref="A925:I925"/>
    <mergeCell ref="A926:I926"/>
    <mergeCell ref="A927:I927"/>
    <mergeCell ref="A928:I928"/>
    <mergeCell ref="A929:I929"/>
    <mergeCell ref="A930:I930"/>
    <mergeCell ref="G993:I993"/>
    <mergeCell ref="A1077:I1077"/>
    <mergeCell ref="A1078:I1078"/>
    <mergeCell ref="A733:I733"/>
    <mergeCell ref="A734:I734"/>
    <mergeCell ref="D768:F768"/>
    <mergeCell ref="G768:I768"/>
    <mergeCell ref="B769:C769"/>
    <mergeCell ref="G710:I710"/>
    <mergeCell ref="B679:C679"/>
    <mergeCell ref="G679:I679"/>
    <mergeCell ref="B680:C680"/>
    <mergeCell ref="D680:F680"/>
    <mergeCell ref="G680:I680"/>
    <mergeCell ref="B681:C681"/>
    <mergeCell ref="D681:F681"/>
    <mergeCell ref="G681:I681"/>
    <mergeCell ref="B682:C682"/>
    <mergeCell ref="B1526:C1526"/>
    <mergeCell ref="D1526:F1526"/>
    <mergeCell ref="G1526:I1526"/>
    <mergeCell ref="K223:M223"/>
    <mergeCell ref="K238:M238"/>
    <mergeCell ref="A992:I992"/>
    <mergeCell ref="B1520:C1520"/>
    <mergeCell ref="D1520:F1520"/>
    <mergeCell ref="G1520:I1520"/>
    <mergeCell ref="B1521:C1521"/>
    <mergeCell ref="D1521:F1521"/>
    <mergeCell ref="G1521:I1521"/>
    <mergeCell ref="B1522:C1522"/>
    <mergeCell ref="D1522:F1522"/>
    <mergeCell ref="G1522:I1522"/>
    <mergeCell ref="B1523:C1523"/>
    <mergeCell ref="D1523:F1523"/>
    <mergeCell ref="G1523:I1523"/>
    <mergeCell ref="B1524:C1524"/>
    <mergeCell ref="D1524:F1524"/>
    <mergeCell ref="G1524:I1524"/>
    <mergeCell ref="B654:C654"/>
    <mergeCell ref="D654:F654"/>
    <mergeCell ref="G654:I654"/>
    <mergeCell ref="A1441:F1441"/>
    <mergeCell ref="A1442:F1442"/>
    <mergeCell ref="A728:I728"/>
    <mergeCell ref="A729:I729"/>
    <mergeCell ref="A730:I730"/>
    <mergeCell ref="A731:I731"/>
    <mergeCell ref="A732:I732"/>
    <mergeCell ref="B1438:C1438"/>
    <mergeCell ref="B1525:C1525"/>
    <mergeCell ref="D1525:F1525"/>
    <mergeCell ref="G1525:I1525"/>
    <mergeCell ref="B1514:C1514"/>
    <mergeCell ref="D1514:F1514"/>
    <mergeCell ref="G1514:I1514"/>
    <mergeCell ref="B1515:C1515"/>
    <mergeCell ref="D1515:F1515"/>
    <mergeCell ref="G1515:I1515"/>
    <mergeCell ref="B1516:C1516"/>
    <mergeCell ref="D1516:F1516"/>
    <mergeCell ref="G1516:I1516"/>
    <mergeCell ref="B1517:C1517"/>
    <mergeCell ref="D1517:F1517"/>
    <mergeCell ref="G1517:I1517"/>
    <mergeCell ref="B1518:C1518"/>
    <mergeCell ref="D1518:F1518"/>
    <mergeCell ref="G1518:I1518"/>
    <mergeCell ref="B1519:C1519"/>
    <mergeCell ref="D1519:F1519"/>
    <mergeCell ref="G1519:I1519"/>
    <mergeCell ref="A1511:I1511"/>
    <mergeCell ref="A1512:I1512"/>
    <mergeCell ref="B1432:C1432"/>
    <mergeCell ref="D1432:F1432"/>
    <mergeCell ref="G1432:I1432"/>
    <mergeCell ref="B1433:C1433"/>
    <mergeCell ref="D1433:F1433"/>
    <mergeCell ref="G1433:I1433"/>
    <mergeCell ref="B1434:C1434"/>
    <mergeCell ref="D1434:F1434"/>
    <mergeCell ref="G1434:I1434"/>
    <mergeCell ref="B1435:C1435"/>
    <mergeCell ref="D1435:F1435"/>
    <mergeCell ref="G1435:I1435"/>
    <mergeCell ref="B1436:C1436"/>
    <mergeCell ref="D1436:F1436"/>
    <mergeCell ref="G1436:I1436"/>
    <mergeCell ref="B1437:C1437"/>
    <mergeCell ref="D1437:F1437"/>
    <mergeCell ref="G1437:I1437"/>
    <mergeCell ref="A1505:I1505"/>
    <mergeCell ref="A1506:I1506"/>
    <mergeCell ref="A1507:I1507"/>
    <mergeCell ref="A1510:I1510"/>
    <mergeCell ref="A1504:G1504"/>
    <mergeCell ref="B1439:C1439"/>
    <mergeCell ref="D1439:F1439"/>
    <mergeCell ref="G1439:I1439"/>
    <mergeCell ref="B1440:C1440"/>
    <mergeCell ref="D1440:F1440"/>
    <mergeCell ref="G1440:I1440"/>
    <mergeCell ref="A1335:G1335"/>
    <mergeCell ref="A1333:G1333"/>
    <mergeCell ref="A298:F298"/>
    <mergeCell ref="B338:C338"/>
    <mergeCell ref="G335:I335"/>
    <mergeCell ref="B342:C342"/>
    <mergeCell ref="D342:F342"/>
    <mergeCell ref="G342:I342"/>
    <mergeCell ref="B343:C343"/>
    <mergeCell ref="D343:F343"/>
    <mergeCell ref="A1324:F1324"/>
    <mergeCell ref="A1377:F1377"/>
    <mergeCell ref="A1378:F1378"/>
    <mergeCell ref="A1427:H1427"/>
    <mergeCell ref="B1428:C1428"/>
    <mergeCell ref="D1428:F1428"/>
    <mergeCell ref="G1428:I1428"/>
    <mergeCell ref="B671:C671"/>
    <mergeCell ref="B672:C672"/>
    <mergeCell ref="B673:C673"/>
    <mergeCell ref="B675:C675"/>
    <mergeCell ref="D675:F675"/>
    <mergeCell ref="G658:I658"/>
    <mergeCell ref="G346:I346"/>
    <mergeCell ref="G372:I372"/>
    <mergeCell ref="B373:C373"/>
    <mergeCell ref="D373:F373"/>
    <mergeCell ref="G373:I373"/>
    <mergeCell ref="B374:C374"/>
    <mergeCell ref="D374:F374"/>
    <mergeCell ref="G374:I374"/>
    <mergeCell ref="B381:C381"/>
    <mergeCell ref="B281:C281"/>
    <mergeCell ref="D281:F281"/>
    <mergeCell ref="G281:I281"/>
    <mergeCell ref="G279:I279"/>
    <mergeCell ref="B280:C280"/>
    <mergeCell ref="G273:I273"/>
    <mergeCell ref="B274:C274"/>
    <mergeCell ref="D274:F274"/>
    <mergeCell ref="G274:I274"/>
    <mergeCell ref="B275:C275"/>
    <mergeCell ref="D275:F275"/>
    <mergeCell ref="G275:I275"/>
    <mergeCell ref="B276:C276"/>
    <mergeCell ref="D276:F276"/>
    <mergeCell ref="G276:I276"/>
    <mergeCell ref="B277:C277"/>
    <mergeCell ref="D277:F277"/>
    <mergeCell ref="D273:F273"/>
    <mergeCell ref="B271:C271"/>
    <mergeCell ref="D271:F271"/>
    <mergeCell ref="G271:I271"/>
    <mergeCell ref="B272:C272"/>
    <mergeCell ref="D272:F272"/>
    <mergeCell ref="D688:F688"/>
    <mergeCell ref="D691:F691"/>
    <mergeCell ref="B691:C691"/>
    <mergeCell ref="D712:F712"/>
    <mergeCell ref="G712:I712"/>
    <mergeCell ref="D678:F678"/>
    <mergeCell ref="D679:F679"/>
    <mergeCell ref="D682:F682"/>
    <mergeCell ref="D683:F683"/>
    <mergeCell ref="B653:C653"/>
    <mergeCell ref="D653:F653"/>
    <mergeCell ref="G653:I653"/>
    <mergeCell ref="B655:C655"/>
    <mergeCell ref="D655:F655"/>
    <mergeCell ref="G655:I655"/>
    <mergeCell ref="B657:C657"/>
    <mergeCell ref="D657:F657"/>
    <mergeCell ref="G657:I657"/>
    <mergeCell ref="B658:C658"/>
    <mergeCell ref="B683:C683"/>
    <mergeCell ref="B278:C278"/>
    <mergeCell ref="D278:F278"/>
    <mergeCell ref="G278:I278"/>
    <mergeCell ref="B279:C279"/>
    <mergeCell ref="D279:F279"/>
    <mergeCell ref="D658:F658"/>
    <mergeCell ref="B273:C273"/>
    <mergeCell ref="A232:I232"/>
    <mergeCell ref="A233:I233"/>
    <mergeCell ref="A234:I234"/>
    <mergeCell ref="A235:I235"/>
    <mergeCell ref="A236:I236"/>
    <mergeCell ref="A237:I237"/>
    <mergeCell ref="B242:C242"/>
    <mergeCell ref="D242:F242"/>
    <mergeCell ref="G242:I242"/>
    <mergeCell ref="B245:C245"/>
    <mergeCell ref="D245:F245"/>
    <mergeCell ref="G245:I245"/>
    <mergeCell ref="G247:I247"/>
    <mergeCell ref="B248:C248"/>
    <mergeCell ref="D248:F248"/>
    <mergeCell ref="G248:I248"/>
    <mergeCell ref="G243:I243"/>
    <mergeCell ref="B243:C243"/>
    <mergeCell ref="D243:F243"/>
    <mergeCell ref="G249:I249"/>
    <mergeCell ref="B244:C244"/>
    <mergeCell ref="D244:F244"/>
    <mergeCell ref="G244:I244"/>
    <mergeCell ref="B246:C246"/>
    <mergeCell ref="D246:F246"/>
    <mergeCell ref="G246:I246"/>
    <mergeCell ref="B247:C247"/>
    <mergeCell ref="D247:F247"/>
    <mergeCell ref="B687:C687"/>
    <mergeCell ref="D687:F687"/>
    <mergeCell ref="G687:I687"/>
    <mergeCell ref="B663:C663"/>
    <mergeCell ref="D663:F663"/>
    <mergeCell ref="G663:I663"/>
    <mergeCell ref="G661:I661"/>
    <mergeCell ref="D660:F660"/>
    <mergeCell ref="D661:F661"/>
    <mergeCell ref="D662:F662"/>
    <mergeCell ref="B665:C665"/>
    <mergeCell ref="D665:F665"/>
    <mergeCell ref="B676:C676"/>
    <mergeCell ref="B677:C677"/>
    <mergeCell ref="B678:C678"/>
    <mergeCell ref="B686:C686"/>
    <mergeCell ref="D686:F686"/>
    <mergeCell ref="G686:I686"/>
    <mergeCell ref="B684:C684"/>
    <mergeCell ref="B685:C685"/>
    <mergeCell ref="G685:I685"/>
    <mergeCell ref="G645:I645"/>
    <mergeCell ref="D372:F372"/>
    <mergeCell ref="A223:J223"/>
    <mergeCell ref="B249:C249"/>
    <mergeCell ref="D249:F249"/>
    <mergeCell ref="D338:F338"/>
    <mergeCell ref="A250:I250"/>
    <mergeCell ref="A251:M251"/>
    <mergeCell ref="H252:I252"/>
    <mergeCell ref="A240:I240"/>
    <mergeCell ref="A241:I241"/>
    <mergeCell ref="G623:I623"/>
    <mergeCell ref="D623:F623"/>
    <mergeCell ref="D629:F629"/>
    <mergeCell ref="G629:I629"/>
    <mergeCell ref="B627:C627"/>
    <mergeCell ref="B339:C339"/>
    <mergeCell ref="D339:F339"/>
    <mergeCell ref="G339:I339"/>
    <mergeCell ref="B340:C340"/>
    <mergeCell ref="D340:F340"/>
    <mergeCell ref="G340:I340"/>
    <mergeCell ref="B384:C384"/>
    <mergeCell ref="D384:F384"/>
    <mergeCell ref="G384:I384"/>
    <mergeCell ref="B385:C385"/>
    <mergeCell ref="A348:F348"/>
    <mergeCell ref="G338:I338"/>
    <mergeCell ref="B335:C335"/>
    <mergeCell ref="D335:F335"/>
    <mergeCell ref="G272:I272"/>
    <mergeCell ref="D377:F377"/>
    <mergeCell ref="G377:I377"/>
    <mergeCell ref="B372:C372"/>
    <mergeCell ref="H1:I1"/>
    <mergeCell ref="A2:F2"/>
    <mergeCell ref="A3:F3"/>
    <mergeCell ref="H4:I4"/>
    <mergeCell ref="A5:F5"/>
    <mergeCell ref="A31:F31"/>
    <mergeCell ref="B380:C380"/>
    <mergeCell ref="B371:C371"/>
    <mergeCell ref="D371:F371"/>
    <mergeCell ref="G371:I371"/>
    <mergeCell ref="B375:C375"/>
    <mergeCell ref="D375:F375"/>
    <mergeCell ref="G375:I375"/>
    <mergeCell ref="B376:C376"/>
    <mergeCell ref="D376:F376"/>
    <mergeCell ref="G376:I376"/>
    <mergeCell ref="A360:I360"/>
    <mergeCell ref="A361:I361"/>
    <mergeCell ref="A362:I362"/>
    <mergeCell ref="A363:I363"/>
    <mergeCell ref="A364:I364"/>
    <mergeCell ref="A365:I365"/>
    <mergeCell ref="A369:F369"/>
    <mergeCell ref="B370:C370"/>
    <mergeCell ref="D370:F370"/>
    <mergeCell ref="G370:I370"/>
    <mergeCell ref="A224:M224"/>
    <mergeCell ref="H225:I225"/>
    <mergeCell ref="B228:E228"/>
    <mergeCell ref="B231:G231"/>
    <mergeCell ref="B377:C377"/>
    <mergeCell ref="K365:M365"/>
    <mergeCell ref="G435:I435"/>
    <mergeCell ref="D381:F381"/>
    <mergeCell ref="G381:I381"/>
    <mergeCell ref="B382:C382"/>
    <mergeCell ref="D382:F382"/>
    <mergeCell ref="G382:I382"/>
    <mergeCell ref="G380:I380"/>
    <mergeCell ref="D380:F380"/>
    <mergeCell ref="D379:F379"/>
    <mergeCell ref="G379:I379"/>
    <mergeCell ref="B424:C424"/>
    <mergeCell ref="D424:F424"/>
    <mergeCell ref="G424:I424"/>
    <mergeCell ref="B390:C390"/>
    <mergeCell ref="D390:F390"/>
    <mergeCell ref="G390:I390"/>
    <mergeCell ref="B415:C415"/>
    <mergeCell ref="D415:F415"/>
    <mergeCell ref="G415:I415"/>
    <mergeCell ref="B416:C416"/>
    <mergeCell ref="D416:F416"/>
    <mergeCell ref="G416:I416"/>
    <mergeCell ref="G419:I419"/>
    <mergeCell ref="B420:C420"/>
    <mergeCell ref="B423:C423"/>
    <mergeCell ref="D385:F385"/>
    <mergeCell ref="G385:I385"/>
    <mergeCell ref="B386:C386"/>
    <mergeCell ref="D386:F386"/>
    <mergeCell ref="B397:I397"/>
    <mergeCell ref="A392:F392"/>
    <mergeCell ref="A393:F393"/>
    <mergeCell ref="D431:F431"/>
    <mergeCell ref="G431:I431"/>
    <mergeCell ref="B417:C417"/>
    <mergeCell ref="D417:F417"/>
    <mergeCell ref="G417:I417"/>
    <mergeCell ref="B418:C418"/>
    <mergeCell ref="D418:F418"/>
    <mergeCell ref="G418:I418"/>
    <mergeCell ref="B419:C419"/>
    <mergeCell ref="D419:F419"/>
    <mergeCell ref="B431:C431"/>
    <mergeCell ref="G425:I425"/>
    <mergeCell ref="B425:C425"/>
    <mergeCell ref="D425:F425"/>
    <mergeCell ref="B426:C426"/>
    <mergeCell ref="G427:I427"/>
    <mergeCell ref="B428:C428"/>
    <mergeCell ref="D428:F428"/>
    <mergeCell ref="G428:I428"/>
    <mergeCell ref="B429:C429"/>
    <mergeCell ref="D429:F429"/>
    <mergeCell ref="G429:I429"/>
    <mergeCell ref="B430:C430"/>
    <mergeCell ref="D426:F426"/>
    <mergeCell ref="G421:I421"/>
    <mergeCell ref="B422:C422"/>
    <mergeCell ref="D422:F422"/>
    <mergeCell ref="G422:I422"/>
    <mergeCell ref="G497:I497"/>
    <mergeCell ref="G488:I488"/>
    <mergeCell ref="G486:I486"/>
    <mergeCell ref="G489:I489"/>
    <mergeCell ref="G490:I490"/>
    <mergeCell ref="G491:I491"/>
    <mergeCell ref="B492:C492"/>
    <mergeCell ref="D492:F492"/>
    <mergeCell ref="G492:I492"/>
    <mergeCell ref="B493:C493"/>
    <mergeCell ref="D493:F493"/>
    <mergeCell ref="G493:I493"/>
    <mergeCell ref="B494:C494"/>
    <mergeCell ref="D494:F494"/>
    <mergeCell ref="D480:F480"/>
    <mergeCell ref="G480:I480"/>
    <mergeCell ref="B490:C490"/>
    <mergeCell ref="D489:F489"/>
    <mergeCell ref="G487:I487"/>
    <mergeCell ref="B488:C488"/>
    <mergeCell ref="D488:F488"/>
    <mergeCell ref="B480:C480"/>
    <mergeCell ref="B630:C630"/>
    <mergeCell ref="D630:F630"/>
    <mergeCell ref="G630:I630"/>
    <mergeCell ref="D631:F631"/>
    <mergeCell ref="B631:C631"/>
    <mergeCell ref="B632:C632"/>
    <mergeCell ref="B639:C639"/>
    <mergeCell ref="D639:F639"/>
    <mergeCell ref="G639:I639"/>
    <mergeCell ref="B633:C633"/>
    <mergeCell ref="D632:F632"/>
    <mergeCell ref="D638:F638"/>
    <mergeCell ref="D633:F633"/>
    <mergeCell ref="B628:C628"/>
    <mergeCell ref="A500:F500"/>
    <mergeCell ref="B484:C484"/>
    <mergeCell ref="D484:F484"/>
    <mergeCell ref="G484:I484"/>
    <mergeCell ref="B485:C485"/>
    <mergeCell ref="D485:F485"/>
    <mergeCell ref="G485:I485"/>
    <mergeCell ref="D490:F490"/>
    <mergeCell ref="B491:C491"/>
    <mergeCell ref="D491:F491"/>
    <mergeCell ref="B495:C495"/>
    <mergeCell ref="D495:F495"/>
    <mergeCell ref="G495:I495"/>
    <mergeCell ref="B496:C496"/>
    <mergeCell ref="D496:F496"/>
    <mergeCell ref="G496:I496"/>
    <mergeCell ref="B497:C497"/>
    <mergeCell ref="D497:F497"/>
    <mergeCell ref="A694:F694"/>
    <mergeCell ref="D738:F738"/>
    <mergeCell ref="F723:I723"/>
    <mergeCell ref="B741:C741"/>
    <mergeCell ref="D741:F741"/>
    <mergeCell ref="B768:C768"/>
    <mergeCell ref="D714:F714"/>
    <mergeCell ref="G714:I714"/>
    <mergeCell ref="B713:C713"/>
    <mergeCell ref="D717:F717"/>
    <mergeCell ref="B737:C737"/>
    <mergeCell ref="D737:F737"/>
    <mergeCell ref="G737:I737"/>
    <mergeCell ref="B738:C738"/>
    <mergeCell ref="A621:F621"/>
    <mergeCell ref="B624:C624"/>
    <mergeCell ref="G626:I626"/>
    <mergeCell ref="B625:C625"/>
    <mergeCell ref="D625:F625"/>
    <mergeCell ref="G628:I628"/>
    <mergeCell ref="D624:F624"/>
    <mergeCell ref="G631:I631"/>
    <mergeCell ref="G632:I632"/>
    <mergeCell ref="G633:I633"/>
    <mergeCell ref="G640:I640"/>
    <mergeCell ref="B629:C629"/>
    <mergeCell ref="B638:C638"/>
    <mergeCell ref="D628:F628"/>
    <mergeCell ref="D636:F636"/>
    <mergeCell ref="B637:C637"/>
    <mergeCell ref="D637:F637"/>
    <mergeCell ref="G635:I635"/>
    <mergeCell ref="B987:C987"/>
    <mergeCell ref="D987:F987"/>
    <mergeCell ref="G987:I987"/>
    <mergeCell ref="A951:F951"/>
    <mergeCell ref="B870:C870"/>
    <mergeCell ref="D870:F870"/>
    <mergeCell ref="G870:I870"/>
    <mergeCell ref="B871:C871"/>
    <mergeCell ref="G971:I971"/>
    <mergeCell ref="G779:I779"/>
    <mergeCell ref="A766:H766"/>
    <mergeCell ref="B767:C767"/>
    <mergeCell ref="D767:F767"/>
    <mergeCell ref="G767:I767"/>
    <mergeCell ref="B776:C776"/>
    <mergeCell ref="D776:F776"/>
    <mergeCell ref="G776:I776"/>
    <mergeCell ref="B777:C777"/>
    <mergeCell ref="D777:F777"/>
    <mergeCell ref="G777:I777"/>
    <mergeCell ref="B778:C778"/>
    <mergeCell ref="D778:F778"/>
    <mergeCell ref="G778:I778"/>
    <mergeCell ref="B773:C773"/>
    <mergeCell ref="D773:F773"/>
    <mergeCell ref="G773:I773"/>
    <mergeCell ref="B774:C774"/>
    <mergeCell ref="D774:F774"/>
    <mergeCell ref="G972:I972"/>
    <mergeCell ref="B973:C973"/>
    <mergeCell ref="G774:I774"/>
    <mergeCell ref="B775:C775"/>
    <mergeCell ref="D977:F977"/>
    <mergeCell ref="G977:I977"/>
    <mergeCell ref="B978:C978"/>
    <mergeCell ref="G1092:I1092"/>
    <mergeCell ref="G1086:I1086"/>
    <mergeCell ref="D980:F980"/>
    <mergeCell ref="B977:C977"/>
    <mergeCell ref="D974:F974"/>
    <mergeCell ref="G974:I974"/>
    <mergeCell ref="D976:F976"/>
    <mergeCell ref="G1056:I1056"/>
    <mergeCell ref="A981:A983"/>
    <mergeCell ref="B718:C718"/>
    <mergeCell ref="B656:I656"/>
    <mergeCell ref="D982:F982"/>
    <mergeCell ref="D983:F983"/>
    <mergeCell ref="G970:I970"/>
    <mergeCell ref="B974:C974"/>
    <mergeCell ref="B981:C983"/>
    <mergeCell ref="D981:F981"/>
    <mergeCell ref="B988:C988"/>
    <mergeCell ref="D988:F988"/>
    <mergeCell ref="G988:I988"/>
    <mergeCell ref="B989:C989"/>
    <mergeCell ref="D989:F989"/>
    <mergeCell ref="G989:I989"/>
    <mergeCell ref="B984:C984"/>
    <mergeCell ref="D984:F984"/>
    <mergeCell ref="B745:C745"/>
    <mergeCell ref="D745:F745"/>
    <mergeCell ref="G745:I745"/>
    <mergeCell ref="G995:I995"/>
    <mergeCell ref="G976:I976"/>
    <mergeCell ref="B971:C971"/>
    <mergeCell ref="D971:F971"/>
    <mergeCell ref="B969:C969"/>
    <mergeCell ref="D969:F969"/>
    <mergeCell ref="G969:I969"/>
    <mergeCell ref="B970:C970"/>
    <mergeCell ref="D970:F970"/>
    <mergeCell ref="G973:I973"/>
    <mergeCell ref="B972:C972"/>
    <mergeCell ref="D972:F972"/>
    <mergeCell ref="B882:C882"/>
    <mergeCell ref="D882:F882"/>
    <mergeCell ref="G882:I882"/>
    <mergeCell ref="B885:C885"/>
    <mergeCell ref="D885:F885"/>
    <mergeCell ref="G885:I885"/>
    <mergeCell ref="D973:F973"/>
    <mergeCell ref="G944:I944"/>
    <mergeCell ref="B945:C945"/>
    <mergeCell ref="D945:F945"/>
    <mergeCell ref="B946:C946"/>
    <mergeCell ref="D946:F946"/>
    <mergeCell ref="B947:C947"/>
    <mergeCell ref="D947:F947"/>
    <mergeCell ref="G947:I947"/>
    <mergeCell ref="B948:C948"/>
    <mergeCell ref="D948:F948"/>
    <mergeCell ref="B949:C949"/>
    <mergeCell ref="D949:F949"/>
    <mergeCell ref="B937:C937"/>
    <mergeCell ref="D937:F937"/>
    <mergeCell ref="A1027:I1027"/>
    <mergeCell ref="A1029:I1029"/>
    <mergeCell ref="G1010:I1010"/>
    <mergeCell ref="B1011:C1011"/>
    <mergeCell ref="D1011:F1011"/>
    <mergeCell ref="B990:C990"/>
    <mergeCell ref="D990:F990"/>
    <mergeCell ref="G990:I990"/>
    <mergeCell ref="B991:C991"/>
    <mergeCell ref="D991:F991"/>
    <mergeCell ref="G991:I991"/>
    <mergeCell ref="B1084:C1084"/>
    <mergeCell ref="A1069:G1069"/>
    <mergeCell ref="B1056:F1056"/>
    <mergeCell ref="A994:M994"/>
    <mergeCell ref="D1022:F1022"/>
    <mergeCell ref="G1022:I1022"/>
    <mergeCell ref="B1023:C1023"/>
    <mergeCell ref="D1023:F1023"/>
    <mergeCell ref="A1079:I1079"/>
    <mergeCell ref="A1082:I1082"/>
    <mergeCell ref="B1010:C1010"/>
    <mergeCell ref="G1023:I1023"/>
    <mergeCell ref="B1013:C1013"/>
    <mergeCell ref="D1013:F1013"/>
    <mergeCell ref="G1013:I1013"/>
    <mergeCell ref="B1014:C1014"/>
    <mergeCell ref="D1014:F1014"/>
    <mergeCell ref="G1014:I1014"/>
    <mergeCell ref="B1043:C1043"/>
    <mergeCell ref="D1043:F1043"/>
    <mergeCell ref="G1043:I1043"/>
    <mergeCell ref="D646:F646"/>
    <mergeCell ref="G646:I646"/>
    <mergeCell ref="A721:F721"/>
    <mergeCell ref="D985:F985"/>
    <mergeCell ref="G985:I985"/>
    <mergeCell ref="B986:C986"/>
    <mergeCell ref="D986:F986"/>
    <mergeCell ref="G986:I986"/>
    <mergeCell ref="D975:F975"/>
    <mergeCell ref="G975:I975"/>
    <mergeCell ref="B976:C976"/>
    <mergeCell ref="G979:I979"/>
    <mergeCell ref="B975:C975"/>
    <mergeCell ref="D978:F978"/>
    <mergeCell ref="G984:I984"/>
    <mergeCell ref="B985:C985"/>
    <mergeCell ref="G978:I978"/>
    <mergeCell ref="B979:C979"/>
    <mergeCell ref="D979:F979"/>
    <mergeCell ref="D779:F779"/>
    <mergeCell ref="G981:I983"/>
    <mergeCell ref="B876:C876"/>
    <mergeCell ref="D876:F876"/>
    <mergeCell ref="B980:C980"/>
    <mergeCell ref="G980:I980"/>
    <mergeCell ref="A968:F968"/>
    <mergeCell ref="A952:F952"/>
    <mergeCell ref="A781:I781"/>
    <mergeCell ref="A783:I783"/>
    <mergeCell ref="B869:C869"/>
    <mergeCell ref="D869:F869"/>
    <mergeCell ref="G667:I667"/>
    <mergeCell ref="B688:C688"/>
    <mergeCell ref="B689:C689"/>
    <mergeCell ref="B690:C690"/>
    <mergeCell ref="D668:F668"/>
    <mergeCell ref="D669:F669"/>
    <mergeCell ref="G669:I669"/>
    <mergeCell ref="D673:F673"/>
    <mergeCell ref="B674:C674"/>
    <mergeCell ref="B668:C668"/>
    <mergeCell ref="B669:C669"/>
    <mergeCell ref="D676:F676"/>
    <mergeCell ref="D677:F677"/>
    <mergeCell ref="D684:F684"/>
    <mergeCell ref="D685:F685"/>
    <mergeCell ref="D674:F674"/>
    <mergeCell ref="G675:I675"/>
    <mergeCell ref="D716:F716"/>
    <mergeCell ref="G716:I716"/>
    <mergeCell ref="D711:F711"/>
    <mergeCell ref="G711:I711"/>
    <mergeCell ref="D715:F715"/>
    <mergeCell ref="G715:I715"/>
    <mergeCell ref="B716:C716"/>
    <mergeCell ref="A693:F693"/>
    <mergeCell ref="B696:E696"/>
    <mergeCell ref="F696:I696"/>
    <mergeCell ref="A700:G700"/>
    <mergeCell ref="B710:C710"/>
    <mergeCell ref="D710:F710"/>
    <mergeCell ref="B708:C708"/>
    <mergeCell ref="D708:F708"/>
    <mergeCell ref="B714:C714"/>
    <mergeCell ref="D626:F626"/>
    <mergeCell ref="D713:F713"/>
    <mergeCell ref="G713:I713"/>
    <mergeCell ref="G674:I674"/>
    <mergeCell ref="D670:F670"/>
    <mergeCell ref="D671:F671"/>
    <mergeCell ref="D672:F672"/>
    <mergeCell ref="B664:I664"/>
    <mergeCell ref="B659:C659"/>
    <mergeCell ref="D659:F659"/>
    <mergeCell ref="G659:I659"/>
    <mergeCell ref="B634:C634"/>
    <mergeCell ref="G637:I637"/>
    <mergeCell ref="G634:I634"/>
    <mergeCell ref="B644:C644"/>
    <mergeCell ref="D644:F644"/>
    <mergeCell ref="G644:I644"/>
    <mergeCell ref="G638:I638"/>
    <mergeCell ref="B643:C643"/>
    <mergeCell ref="D643:F643"/>
    <mergeCell ref="D709:F709"/>
    <mergeCell ref="G709:I709"/>
    <mergeCell ref="B670:C670"/>
    <mergeCell ref="B645:C645"/>
    <mergeCell ref="B646:C646"/>
    <mergeCell ref="G643:I643"/>
    <mergeCell ref="B640:C640"/>
    <mergeCell ref="G642:I642"/>
    <mergeCell ref="G665:I665"/>
    <mergeCell ref="D666:F666"/>
    <mergeCell ref="G666:I666"/>
    <mergeCell ref="D667:F667"/>
    <mergeCell ref="B715:C715"/>
    <mergeCell ref="G717:I717"/>
    <mergeCell ref="A720:F720"/>
    <mergeCell ref="B711:C711"/>
    <mergeCell ref="B717:C717"/>
    <mergeCell ref="B746:C746"/>
    <mergeCell ref="D746:F746"/>
    <mergeCell ref="D871:F871"/>
    <mergeCell ref="G871:I871"/>
    <mergeCell ref="B872:C872"/>
    <mergeCell ref="D872:F872"/>
    <mergeCell ref="G738:I738"/>
    <mergeCell ref="B739:C739"/>
    <mergeCell ref="D748:F748"/>
    <mergeCell ref="G748:I748"/>
    <mergeCell ref="G741:I741"/>
    <mergeCell ref="G869:I869"/>
    <mergeCell ref="G872:I872"/>
    <mergeCell ref="G775:I775"/>
    <mergeCell ref="B779:C779"/>
    <mergeCell ref="A752:F752"/>
    <mergeCell ref="A753:F753"/>
    <mergeCell ref="B755:E755"/>
    <mergeCell ref="F755:I755"/>
    <mergeCell ref="B742:C742"/>
    <mergeCell ref="D742:F742"/>
    <mergeCell ref="G742:I742"/>
    <mergeCell ref="B770:C770"/>
    <mergeCell ref="D770:F770"/>
    <mergeCell ref="G770:I770"/>
    <mergeCell ref="D739:F739"/>
    <mergeCell ref="B771:C771"/>
    <mergeCell ref="D771:F771"/>
    <mergeCell ref="G771:I771"/>
    <mergeCell ref="B772:C772"/>
    <mergeCell ref="D772:F772"/>
    <mergeCell ref="G772:I772"/>
    <mergeCell ref="B875:C875"/>
    <mergeCell ref="D875:F875"/>
    <mergeCell ref="G875:I875"/>
    <mergeCell ref="G744:I744"/>
    <mergeCell ref="B740:C740"/>
    <mergeCell ref="D740:F740"/>
    <mergeCell ref="G740:I740"/>
    <mergeCell ref="B873:C873"/>
    <mergeCell ref="B743:C743"/>
    <mergeCell ref="D743:F743"/>
    <mergeCell ref="D718:F718"/>
    <mergeCell ref="G718:I718"/>
    <mergeCell ref="B454:C454"/>
    <mergeCell ref="D454:F454"/>
    <mergeCell ref="G454:I454"/>
    <mergeCell ref="B455:C455"/>
    <mergeCell ref="D455:F455"/>
    <mergeCell ref="G455:I455"/>
    <mergeCell ref="B458:C458"/>
    <mergeCell ref="D458:F458"/>
    <mergeCell ref="G458:I458"/>
    <mergeCell ref="B437:C437"/>
    <mergeCell ref="D437:F437"/>
    <mergeCell ref="G437:I437"/>
    <mergeCell ref="A439:I439"/>
    <mergeCell ref="A440:I441"/>
    <mergeCell ref="D873:F873"/>
    <mergeCell ref="G873:I873"/>
    <mergeCell ref="B723:E723"/>
    <mergeCell ref="D750:F750"/>
    <mergeCell ref="G750:I750"/>
    <mergeCell ref="G743:I743"/>
    <mergeCell ref="B744:C744"/>
    <mergeCell ref="D744:F744"/>
    <mergeCell ref="G746:I746"/>
    <mergeCell ref="G747:I747"/>
    <mergeCell ref="D747:F747"/>
    <mergeCell ref="B747:C747"/>
    <mergeCell ref="B748:C748"/>
    <mergeCell ref="B749:C749"/>
    <mergeCell ref="D749:F749"/>
    <mergeCell ref="G749:I749"/>
    <mergeCell ref="B750:C750"/>
    <mergeCell ref="D775:F775"/>
    <mergeCell ref="B709:C709"/>
    <mergeCell ref="A622:I622"/>
    <mergeCell ref="B623:C623"/>
    <mergeCell ref="D634:F634"/>
    <mergeCell ref="B635:C635"/>
    <mergeCell ref="D635:F635"/>
    <mergeCell ref="G625:I625"/>
    <mergeCell ref="B626:C626"/>
    <mergeCell ref="A283:F283"/>
    <mergeCell ref="A295:F295"/>
    <mergeCell ref="A238:I238"/>
    <mergeCell ref="B414:C414"/>
    <mergeCell ref="D414:F414"/>
    <mergeCell ref="G414:I414"/>
    <mergeCell ref="G386:I386"/>
    <mergeCell ref="B383:C383"/>
    <mergeCell ref="D383:F383"/>
    <mergeCell ref="G383:I383"/>
    <mergeCell ref="B378:C378"/>
    <mergeCell ref="D378:F378"/>
    <mergeCell ref="G378:I378"/>
    <mergeCell ref="B379:C379"/>
    <mergeCell ref="D423:F423"/>
    <mergeCell ref="G423:I423"/>
    <mergeCell ref="B432:C432"/>
    <mergeCell ref="D432:F432"/>
    <mergeCell ref="G432:I432"/>
    <mergeCell ref="B433:C433"/>
    <mergeCell ref="D433:F433"/>
    <mergeCell ref="G433:I433"/>
    <mergeCell ref="D421:F421"/>
    <mergeCell ref="G438:I438"/>
    <mergeCell ref="A349:F349"/>
    <mergeCell ref="B344:C344"/>
    <mergeCell ref="D344:F344"/>
    <mergeCell ref="G344:I344"/>
    <mergeCell ref="A345:A346"/>
    <mergeCell ref="B345:C346"/>
    <mergeCell ref="D346:F346"/>
    <mergeCell ref="D345:F345"/>
    <mergeCell ref="G345:I345"/>
    <mergeCell ref="G343:I343"/>
    <mergeCell ref="D430:F430"/>
    <mergeCell ref="G430:I430"/>
    <mergeCell ref="G426:I426"/>
    <mergeCell ref="B427:C427"/>
    <mergeCell ref="D427:F427"/>
    <mergeCell ref="B387:C387"/>
    <mergeCell ref="D387:F387"/>
    <mergeCell ref="G387:I387"/>
    <mergeCell ref="B388:C388"/>
    <mergeCell ref="D388:F388"/>
    <mergeCell ref="G388:I388"/>
    <mergeCell ref="D420:F420"/>
    <mergeCell ref="G420:I420"/>
    <mergeCell ref="B389:C389"/>
    <mergeCell ref="D389:F389"/>
    <mergeCell ref="G389:I389"/>
    <mergeCell ref="G394:I394"/>
    <mergeCell ref="A395:I395"/>
    <mergeCell ref="B421:C421"/>
    <mergeCell ref="B456:C456"/>
    <mergeCell ref="D456:F456"/>
    <mergeCell ref="G456:I456"/>
    <mergeCell ref="B457:C457"/>
    <mergeCell ref="D457:F457"/>
    <mergeCell ref="A463:F463"/>
    <mergeCell ref="A477:I477"/>
    <mergeCell ref="G483:I483"/>
    <mergeCell ref="B481:C481"/>
    <mergeCell ref="D481:F481"/>
    <mergeCell ref="G481:I481"/>
    <mergeCell ref="B482:C482"/>
    <mergeCell ref="D482:F482"/>
    <mergeCell ref="G482:I482"/>
    <mergeCell ref="A464:F464"/>
    <mergeCell ref="A467:B467"/>
    <mergeCell ref="G876:I876"/>
    <mergeCell ref="A609:I609"/>
    <mergeCell ref="A610:I610"/>
    <mergeCell ref="A611:I611"/>
    <mergeCell ref="A612:I612"/>
    <mergeCell ref="A613:I613"/>
    <mergeCell ref="A614:I614"/>
    <mergeCell ref="A615:I615"/>
    <mergeCell ref="C504:I504"/>
    <mergeCell ref="C505:I505"/>
    <mergeCell ref="C506:I506"/>
    <mergeCell ref="C507:I507"/>
    <mergeCell ref="C508:I508"/>
    <mergeCell ref="B509:I509"/>
    <mergeCell ref="A499:I499"/>
    <mergeCell ref="G457:I457"/>
    <mergeCell ref="B877:C877"/>
    <mergeCell ref="D877:F877"/>
    <mergeCell ref="G877:I877"/>
    <mergeCell ref="B878:C878"/>
    <mergeCell ref="D878:F878"/>
    <mergeCell ref="G878:I878"/>
    <mergeCell ref="B879:C879"/>
    <mergeCell ref="D879:F879"/>
    <mergeCell ref="G879:I879"/>
    <mergeCell ref="A616:I616"/>
    <mergeCell ref="A617:I617"/>
    <mergeCell ref="A618:I618"/>
    <mergeCell ref="D645:F645"/>
    <mergeCell ref="G624:I624"/>
    <mergeCell ref="D627:F627"/>
    <mergeCell ref="B636:C636"/>
    <mergeCell ref="G627:I627"/>
    <mergeCell ref="G636:I636"/>
    <mergeCell ref="B641:C641"/>
    <mergeCell ref="D641:F641"/>
    <mergeCell ref="G641:I641"/>
    <mergeCell ref="B642:C642"/>
    <mergeCell ref="D642:F642"/>
    <mergeCell ref="G739:I739"/>
    <mergeCell ref="D640:F640"/>
    <mergeCell ref="B712:C712"/>
    <mergeCell ref="B874:C874"/>
    <mergeCell ref="D874:F874"/>
    <mergeCell ref="G874:I874"/>
    <mergeCell ref="D769:F769"/>
    <mergeCell ref="G769:I769"/>
    <mergeCell ref="G708:I708"/>
    <mergeCell ref="B881:C881"/>
    <mergeCell ref="B880:C880"/>
    <mergeCell ref="B883:C883"/>
    <mergeCell ref="B884:C884"/>
    <mergeCell ref="B886:C886"/>
    <mergeCell ref="B887:C887"/>
    <mergeCell ref="D880:F880"/>
    <mergeCell ref="D881:F881"/>
    <mergeCell ref="B936:C936"/>
    <mergeCell ref="D936:F936"/>
    <mergeCell ref="G936:I936"/>
    <mergeCell ref="A888:M888"/>
    <mergeCell ref="A889:M889"/>
    <mergeCell ref="B931:C931"/>
    <mergeCell ref="D931:F931"/>
    <mergeCell ref="G931:I931"/>
    <mergeCell ref="B932:C932"/>
    <mergeCell ref="D932:F932"/>
    <mergeCell ref="G932:I932"/>
    <mergeCell ref="B933:C933"/>
    <mergeCell ref="D933:F933"/>
    <mergeCell ref="G933:I933"/>
    <mergeCell ref="D883:F883"/>
    <mergeCell ref="D884:F884"/>
    <mergeCell ref="D886:F886"/>
    <mergeCell ref="D887:F887"/>
    <mergeCell ref="B934:C934"/>
    <mergeCell ref="D934:F934"/>
    <mergeCell ref="G934:I934"/>
    <mergeCell ref="G935:I935"/>
    <mergeCell ref="D935:F935"/>
    <mergeCell ref="G937:I937"/>
    <mergeCell ref="B939:C939"/>
    <mergeCell ref="D939:F939"/>
    <mergeCell ref="G939:I939"/>
    <mergeCell ref="B940:C940"/>
    <mergeCell ref="D940:F940"/>
    <mergeCell ref="G940:I940"/>
    <mergeCell ref="B941:C941"/>
    <mergeCell ref="D941:F941"/>
    <mergeCell ref="G941:I941"/>
    <mergeCell ref="B942:C942"/>
    <mergeCell ref="D942:F942"/>
    <mergeCell ref="G942:I942"/>
    <mergeCell ref="D938:F938"/>
    <mergeCell ref="G938:I938"/>
    <mergeCell ref="B943:C943"/>
    <mergeCell ref="D943:F943"/>
    <mergeCell ref="B944:C944"/>
    <mergeCell ref="D944:F944"/>
    <mergeCell ref="B1108:C1108"/>
    <mergeCell ref="D1108:F1108"/>
    <mergeCell ref="G1108:I1108"/>
    <mergeCell ref="G1102:I1102"/>
    <mergeCell ref="B1103:C1103"/>
    <mergeCell ref="D1103:F1103"/>
    <mergeCell ref="B1162:C1162"/>
    <mergeCell ref="D1162:F1162"/>
    <mergeCell ref="B1163:C1163"/>
    <mergeCell ref="A1226:A1227"/>
    <mergeCell ref="B1226:C1227"/>
    <mergeCell ref="D1226:F1226"/>
    <mergeCell ref="G1226:I1226"/>
    <mergeCell ref="D1227:F1227"/>
    <mergeCell ref="G1227:I1227"/>
    <mergeCell ref="A1200:F1200"/>
    <mergeCell ref="B1224:C1224"/>
    <mergeCell ref="D1224:F1224"/>
    <mergeCell ref="G1224:I1224"/>
    <mergeCell ref="B1225:C1225"/>
    <mergeCell ref="D1225:F1225"/>
    <mergeCell ref="G1225:I1225"/>
    <mergeCell ref="B1189:C1189"/>
    <mergeCell ref="D1189:F1189"/>
    <mergeCell ref="G1189:I1189"/>
    <mergeCell ref="B1190:C1190"/>
    <mergeCell ref="D1190:F1190"/>
    <mergeCell ref="G1190:I1190"/>
    <mergeCell ref="B1106:C1106"/>
    <mergeCell ref="D1186:F1186"/>
    <mergeCell ref="B1313:C1313"/>
    <mergeCell ref="D1313:F1313"/>
    <mergeCell ref="G1313:I1313"/>
    <mergeCell ref="B1314:C1314"/>
    <mergeCell ref="D1314:F1314"/>
    <mergeCell ref="G1314:I1314"/>
    <mergeCell ref="B1131:C1131"/>
    <mergeCell ref="D1131:F1131"/>
    <mergeCell ref="G1131:I1131"/>
    <mergeCell ref="A1175:I1175"/>
    <mergeCell ref="A1176:I1176"/>
    <mergeCell ref="A1298:M1298"/>
    <mergeCell ref="A1194:A1195"/>
    <mergeCell ref="B1194:C1195"/>
    <mergeCell ref="G1228:I1228"/>
    <mergeCell ref="B1229:C1229"/>
    <mergeCell ref="D1229:F1229"/>
    <mergeCell ref="G1229:I1229"/>
    <mergeCell ref="D1195:F1195"/>
    <mergeCell ref="G1195:I1195"/>
    <mergeCell ref="G1186:I1186"/>
    <mergeCell ref="B1187:C1187"/>
    <mergeCell ref="D1187:F1187"/>
    <mergeCell ref="G1187:I1187"/>
    <mergeCell ref="B1188:C1188"/>
    <mergeCell ref="D1188:F1188"/>
    <mergeCell ref="G1188:I1188"/>
    <mergeCell ref="A1177:I1177"/>
    <mergeCell ref="D1154:F1154"/>
    <mergeCell ref="B1154:C1154"/>
    <mergeCell ref="D1153:F1153"/>
    <mergeCell ref="B1161:C1161"/>
    <mergeCell ref="B1315:C1315"/>
    <mergeCell ref="D1315:F1315"/>
    <mergeCell ref="A1139:M1139"/>
    <mergeCell ref="A1112:M1112"/>
    <mergeCell ref="B1093:C1093"/>
    <mergeCell ref="B1322:C1322"/>
    <mergeCell ref="D1322:F1322"/>
    <mergeCell ref="G1322:I1322"/>
    <mergeCell ref="B1109:C1109"/>
    <mergeCell ref="D1109:F1109"/>
    <mergeCell ref="G1109:I1109"/>
    <mergeCell ref="A1164:F1164"/>
    <mergeCell ref="A1165:F1165"/>
    <mergeCell ref="D1159:F1159"/>
    <mergeCell ref="B1159:C1159"/>
    <mergeCell ref="D1158:F1158"/>
    <mergeCell ref="B1158:C1158"/>
    <mergeCell ref="D1157:F1157"/>
    <mergeCell ref="B1157:C1157"/>
    <mergeCell ref="D1156:F1156"/>
    <mergeCell ref="B1156:C1156"/>
    <mergeCell ref="D1155:F1155"/>
    <mergeCell ref="B1153:C1153"/>
    <mergeCell ref="B1160:C1160"/>
    <mergeCell ref="G1315:I1315"/>
    <mergeCell ref="B1316:C1316"/>
    <mergeCell ref="D1316:F1316"/>
    <mergeCell ref="G1316:I1316"/>
    <mergeCell ref="B1317:C1317"/>
    <mergeCell ref="D1317:F1317"/>
    <mergeCell ref="G1317:I1317"/>
    <mergeCell ref="D1318:F1318"/>
    <mergeCell ref="G1318:I1318"/>
    <mergeCell ref="B1319:C1319"/>
    <mergeCell ref="D1319:F1319"/>
    <mergeCell ref="G1319:I1319"/>
    <mergeCell ref="B1321:C1321"/>
    <mergeCell ref="G1262:I1262"/>
    <mergeCell ref="D1163:F1163"/>
    <mergeCell ref="B1136:C1136"/>
    <mergeCell ref="D1136:F1136"/>
    <mergeCell ref="A1183:F1183"/>
    <mergeCell ref="B1184:C1184"/>
    <mergeCell ref="D1184:F1184"/>
    <mergeCell ref="D1185:F1185"/>
    <mergeCell ref="G1185:I1185"/>
    <mergeCell ref="B1186:C1186"/>
    <mergeCell ref="A1232:M1232"/>
    <mergeCell ref="G1233:I1233"/>
    <mergeCell ref="D1194:F1194"/>
    <mergeCell ref="G1194:I1194"/>
    <mergeCell ref="A1196:A1197"/>
    <mergeCell ref="B1196:C1197"/>
    <mergeCell ref="B1261:C1261"/>
    <mergeCell ref="D1220:F1220"/>
    <mergeCell ref="G1220:I1220"/>
    <mergeCell ref="B1221:C1221"/>
    <mergeCell ref="D1221:F1221"/>
    <mergeCell ref="G1221:I1221"/>
    <mergeCell ref="B1223:C1223"/>
    <mergeCell ref="D1223:F1223"/>
    <mergeCell ref="G1223:I1223"/>
    <mergeCell ref="B1220:C1220"/>
    <mergeCell ref="B1185:C1185"/>
    <mergeCell ref="B1044:C1044"/>
    <mergeCell ref="D1044:F1044"/>
    <mergeCell ref="G1044:I1044"/>
    <mergeCell ref="B1132:C1132"/>
    <mergeCell ref="D1132:F1132"/>
    <mergeCell ref="D1110:F1110"/>
    <mergeCell ref="G1110:I1110"/>
    <mergeCell ref="D1086:F1086"/>
    <mergeCell ref="A1053:F1053"/>
    <mergeCell ref="A1054:F1054"/>
    <mergeCell ref="D1084:F1084"/>
    <mergeCell ref="G1084:I1084"/>
    <mergeCell ref="B1085:C1085"/>
    <mergeCell ref="D1085:F1085"/>
    <mergeCell ref="G1085:I1085"/>
    <mergeCell ref="G1130:I1130"/>
    <mergeCell ref="D1093:F1093"/>
    <mergeCell ref="G1093:I1093"/>
    <mergeCell ref="D1088:F1088"/>
    <mergeCell ref="G1088:I1088"/>
    <mergeCell ref="D1089:F1089"/>
    <mergeCell ref="G1089:I1089"/>
    <mergeCell ref="B1083:C1083"/>
    <mergeCell ref="D1083:F1083"/>
    <mergeCell ref="G1083:I1083"/>
    <mergeCell ref="A1121:I1121"/>
    <mergeCell ref="A1122:I1122"/>
    <mergeCell ref="A1123:I1123"/>
    <mergeCell ref="A1124:I1124"/>
    <mergeCell ref="G1106:I1106"/>
    <mergeCell ref="B1107:C1107"/>
    <mergeCell ref="D1107:F1107"/>
    <mergeCell ref="D1101:F1101"/>
    <mergeCell ref="G1101:I1101"/>
    <mergeCell ref="B1105:C1105"/>
    <mergeCell ref="D1091:F1091"/>
    <mergeCell ref="B1110:C1110"/>
    <mergeCell ref="B1191:C1191"/>
    <mergeCell ref="D1261:F1261"/>
    <mergeCell ref="G1261:I1261"/>
    <mergeCell ref="B1049:C1049"/>
    <mergeCell ref="D1049:F1049"/>
    <mergeCell ref="G1049:I1049"/>
    <mergeCell ref="G1133:I1133"/>
    <mergeCell ref="B1134:C1134"/>
    <mergeCell ref="D1134:F1134"/>
    <mergeCell ref="G1134:I1134"/>
    <mergeCell ref="B1135:C1135"/>
    <mergeCell ref="A1111:I1111"/>
    <mergeCell ref="D1135:F1135"/>
    <mergeCell ref="G1135:I1135"/>
    <mergeCell ref="B1050:C1050"/>
    <mergeCell ref="D1050:F1050"/>
    <mergeCell ref="G1050:I1050"/>
    <mergeCell ref="B1051:C1051"/>
    <mergeCell ref="B1102:C1102"/>
    <mergeCell ref="D1102:F1102"/>
    <mergeCell ref="G1103:I1103"/>
    <mergeCell ref="B1104:C1104"/>
    <mergeCell ref="B1311:C1311"/>
    <mergeCell ref="D1311:F1311"/>
    <mergeCell ref="G1311:I1311"/>
    <mergeCell ref="D1012:F1012"/>
    <mergeCell ref="A1035:I1035"/>
    <mergeCell ref="B1025:C1025"/>
    <mergeCell ref="D1025:F1025"/>
    <mergeCell ref="G1025:I1025"/>
    <mergeCell ref="B1019:C1019"/>
    <mergeCell ref="D1019:F1019"/>
    <mergeCell ref="G1019:I1019"/>
    <mergeCell ref="B1020:C1020"/>
    <mergeCell ref="D1020:F1020"/>
    <mergeCell ref="G1020:I1020"/>
    <mergeCell ref="B1128:C1128"/>
    <mergeCell ref="D1128:F1128"/>
    <mergeCell ref="G1128:I1128"/>
    <mergeCell ref="B1021:C1021"/>
    <mergeCell ref="D1021:F1021"/>
    <mergeCell ref="G1021:I1021"/>
    <mergeCell ref="B1022:C1022"/>
    <mergeCell ref="B1026:C1026"/>
    <mergeCell ref="D1026:F1026"/>
    <mergeCell ref="D1161:F1161"/>
    <mergeCell ref="B1155:C1155"/>
    <mergeCell ref="B1045:C1045"/>
    <mergeCell ref="D1045:F1045"/>
    <mergeCell ref="G1045:I1045"/>
    <mergeCell ref="D1105:F1105"/>
    <mergeCell ref="G1105:I1105"/>
    <mergeCell ref="G1090:I1090"/>
    <mergeCell ref="B1101:C1101"/>
    <mergeCell ref="B1312:C1312"/>
    <mergeCell ref="D1312:F1312"/>
    <mergeCell ref="G1312:I1312"/>
    <mergeCell ref="B1256:C1256"/>
    <mergeCell ref="D1256:F1256"/>
    <mergeCell ref="G1256:I1256"/>
    <mergeCell ref="B1257:C1257"/>
    <mergeCell ref="D1257:F1257"/>
    <mergeCell ref="G1257:I1257"/>
    <mergeCell ref="B1258:C1258"/>
    <mergeCell ref="D1191:F1191"/>
    <mergeCell ref="G1191:I1191"/>
    <mergeCell ref="D1258:F1258"/>
    <mergeCell ref="G1258:I1258"/>
    <mergeCell ref="B1259:C1259"/>
    <mergeCell ref="D1259:F1259"/>
    <mergeCell ref="G1259:I1259"/>
    <mergeCell ref="B1260:C1260"/>
    <mergeCell ref="D1260:F1260"/>
    <mergeCell ref="G1260:I1260"/>
    <mergeCell ref="B1264:C1264"/>
    <mergeCell ref="D1264:F1264"/>
    <mergeCell ref="G1264:I1264"/>
    <mergeCell ref="D1196:F1196"/>
    <mergeCell ref="G1196:I1196"/>
    <mergeCell ref="D1197:F1197"/>
    <mergeCell ref="G1197:I1197"/>
    <mergeCell ref="A1199:F1199"/>
    <mergeCell ref="B1222:C1222"/>
    <mergeCell ref="D1222:F1222"/>
    <mergeCell ref="G1222:I1222"/>
    <mergeCell ref="B1228:C1228"/>
    <mergeCell ref="G1026:I1026"/>
    <mergeCell ref="B1015:C1015"/>
    <mergeCell ref="D1015:F1015"/>
    <mergeCell ref="G1015:I1015"/>
    <mergeCell ref="B1016:C1016"/>
    <mergeCell ref="D1016:F1016"/>
    <mergeCell ref="G1016:I1016"/>
    <mergeCell ref="B1017:C1017"/>
    <mergeCell ref="D1017:F1017"/>
    <mergeCell ref="G1017:I1017"/>
    <mergeCell ref="B1018:C1018"/>
    <mergeCell ref="A1001:I1001"/>
    <mergeCell ref="A1002:I1002"/>
    <mergeCell ref="A1003:I1003"/>
    <mergeCell ref="A1004:I1004"/>
    <mergeCell ref="A1005:I1005"/>
    <mergeCell ref="A1006:I1006"/>
    <mergeCell ref="A1007:I1007"/>
    <mergeCell ref="G1011:I1011"/>
    <mergeCell ref="B1012:C1012"/>
    <mergeCell ref="D1018:F1018"/>
    <mergeCell ref="G1018:I1018"/>
    <mergeCell ref="G1012:I1012"/>
    <mergeCell ref="D1010:F1010"/>
    <mergeCell ref="B1024:C1024"/>
    <mergeCell ref="D1024:F1024"/>
    <mergeCell ref="G1024:I1024"/>
    <mergeCell ref="D1051:F1051"/>
    <mergeCell ref="G1051:I1051"/>
    <mergeCell ref="B1129:C1129"/>
    <mergeCell ref="D1129:F1129"/>
    <mergeCell ref="G1129:I1129"/>
    <mergeCell ref="B1130:C1130"/>
    <mergeCell ref="G1132:I1132"/>
    <mergeCell ref="B1133:C1133"/>
    <mergeCell ref="D1133:F1133"/>
    <mergeCell ref="B1046:C1046"/>
    <mergeCell ref="D1046:F1046"/>
    <mergeCell ref="G1046:I1046"/>
    <mergeCell ref="D1228:F1228"/>
    <mergeCell ref="K1212:M1212"/>
    <mergeCell ref="A1214:I1214"/>
    <mergeCell ref="A1215:I1215"/>
    <mergeCell ref="A1216:I1216"/>
    <mergeCell ref="A1217:I1217"/>
    <mergeCell ref="A1218:I1218"/>
    <mergeCell ref="K1177:M1177"/>
    <mergeCell ref="B1047:C1047"/>
    <mergeCell ref="D1047:F1047"/>
    <mergeCell ref="G1047:I1047"/>
    <mergeCell ref="B1192:C1192"/>
    <mergeCell ref="D1192:F1192"/>
    <mergeCell ref="G1192:I1192"/>
    <mergeCell ref="B1193:C1193"/>
    <mergeCell ref="D1193:F1193"/>
    <mergeCell ref="G1193:I1193"/>
    <mergeCell ref="B1048:C1048"/>
    <mergeCell ref="D1048:F1048"/>
    <mergeCell ref="G1048:I1048"/>
    <mergeCell ref="A1125:I1125"/>
    <mergeCell ref="A1126:I1126"/>
    <mergeCell ref="A1146:I1146"/>
    <mergeCell ref="A1147:I1147"/>
    <mergeCell ref="A1148:I1148"/>
    <mergeCell ref="A1149:I1149"/>
    <mergeCell ref="A1150:I1150"/>
    <mergeCell ref="A1151:I1151"/>
    <mergeCell ref="G1136:I1136"/>
    <mergeCell ref="D1130:F1130"/>
    <mergeCell ref="D1160:F1160"/>
    <mergeCell ref="B1275:C1275"/>
    <mergeCell ref="D1275:F1275"/>
    <mergeCell ref="G1275:I1275"/>
    <mergeCell ref="G1273:I1273"/>
    <mergeCell ref="B1265:C1265"/>
    <mergeCell ref="D1265:F1265"/>
    <mergeCell ref="G1265:I1265"/>
    <mergeCell ref="B1267:C1267"/>
    <mergeCell ref="G1271:I1271"/>
    <mergeCell ref="B1266:C1266"/>
    <mergeCell ref="D1266:F1266"/>
    <mergeCell ref="G1266:I1266"/>
    <mergeCell ref="D1269:F1269"/>
    <mergeCell ref="G1269:I1269"/>
    <mergeCell ref="B1270:C1270"/>
    <mergeCell ref="D1270:F1270"/>
    <mergeCell ref="B1269:C1269"/>
    <mergeCell ref="G1270:I1270"/>
    <mergeCell ref="B1271:C1271"/>
    <mergeCell ref="D1271:F1271"/>
    <mergeCell ref="B1274:C1274"/>
    <mergeCell ref="B1281:C1281"/>
    <mergeCell ref="D1281:F1281"/>
    <mergeCell ref="G1281:I1281"/>
    <mergeCell ref="B1282:C1282"/>
    <mergeCell ref="D1282:F1282"/>
    <mergeCell ref="G1282:I1282"/>
    <mergeCell ref="B1283:C1283"/>
    <mergeCell ref="D1283:F1283"/>
    <mergeCell ref="G1283:I1283"/>
    <mergeCell ref="B1263:C1263"/>
    <mergeCell ref="D1263:F1263"/>
    <mergeCell ref="G1263:I1263"/>
    <mergeCell ref="G1184:I1184"/>
    <mergeCell ref="D1267:F1267"/>
    <mergeCell ref="G1267:I1267"/>
    <mergeCell ref="B1268:C1268"/>
    <mergeCell ref="D1268:F1268"/>
    <mergeCell ref="G1268:I1268"/>
    <mergeCell ref="D1272:F1272"/>
    <mergeCell ref="G1272:I1272"/>
    <mergeCell ref="B1273:C1273"/>
    <mergeCell ref="D1273:F1273"/>
    <mergeCell ref="D1274:F1274"/>
    <mergeCell ref="G1274:I1274"/>
    <mergeCell ref="B1272:C1272"/>
    <mergeCell ref="B1262:C1262"/>
    <mergeCell ref="D1262:F1262"/>
    <mergeCell ref="D66:G66"/>
    <mergeCell ref="B64:G64"/>
    <mergeCell ref="D57:G57"/>
    <mergeCell ref="D47:G47"/>
    <mergeCell ref="A187:G187"/>
    <mergeCell ref="A183:G183"/>
    <mergeCell ref="A179:G179"/>
    <mergeCell ref="A175:G175"/>
    <mergeCell ref="A173:G173"/>
    <mergeCell ref="A171:G171"/>
    <mergeCell ref="A169:G169"/>
    <mergeCell ref="A164:G164"/>
    <mergeCell ref="A162:G162"/>
    <mergeCell ref="A160:G160"/>
    <mergeCell ref="A156:G156"/>
    <mergeCell ref="A154:G154"/>
    <mergeCell ref="A152:G152"/>
    <mergeCell ref="A150:G150"/>
    <mergeCell ref="D70:G70"/>
    <mergeCell ref="D68:G68"/>
    <mergeCell ref="B180:J180"/>
    <mergeCell ref="B184:J184"/>
    <mergeCell ref="D78:G78"/>
    <mergeCell ref="D76:G76"/>
    <mergeCell ref="D74:G74"/>
    <mergeCell ref="D72:G72"/>
    <mergeCell ref="B176:J176"/>
    <mergeCell ref="B122:J122"/>
    <mergeCell ref="B459:C459"/>
    <mergeCell ref="D459:F459"/>
    <mergeCell ref="G459:I459"/>
    <mergeCell ref="B460:C460"/>
    <mergeCell ref="D460:F460"/>
    <mergeCell ref="G460:I460"/>
    <mergeCell ref="B461:C461"/>
    <mergeCell ref="D461:F461"/>
    <mergeCell ref="G461:I461"/>
    <mergeCell ref="G494:I494"/>
    <mergeCell ref="B486:C486"/>
    <mergeCell ref="D486:F486"/>
    <mergeCell ref="B487:C487"/>
    <mergeCell ref="D487:F487"/>
    <mergeCell ref="B483:C483"/>
    <mergeCell ref="D483:F483"/>
    <mergeCell ref="B489:C489"/>
    <mergeCell ref="D1294:F1294"/>
    <mergeCell ref="G1294:I1294"/>
    <mergeCell ref="B1295:C1295"/>
    <mergeCell ref="D1295:F1295"/>
    <mergeCell ref="G1295:I1295"/>
    <mergeCell ref="B1284:C1284"/>
    <mergeCell ref="D1284:F1284"/>
    <mergeCell ref="G1284:I1284"/>
    <mergeCell ref="B1285:C1285"/>
    <mergeCell ref="D1285:F1285"/>
    <mergeCell ref="G1285:I1285"/>
    <mergeCell ref="B1290:C1290"/>
    <mergeCell ref="D1290:F1290"/>
    <mergeCell ref="G1290:I1290"/>
    <mergeCell ref="B1291:C1291"/>
    <mergeCell ref="D1291:F1291"/>
    <mergeCell ref="G1291:I1291"/>
    <mergeCell ref="B1292:C1292"/>
    <mergeCell ref="D1292:F1292"/>
    <mergeCell ref="B1286:C1286"/>
    <mergeCell ref="D1286:F1286"/>
    <mergeCell ref="G1286:I1286"/>
    <mergeCell ref="B1287:C1287"/>
    <mergeCell ref="D1287:F1287"/>
    <mergeCell ref="G1287:I1287"/>
    <mergeCell ref="B1288:C1288"/>
    <mergeCell ref="D1288:F1288"/>
    <mergeCell ref="G1288:I1288"/>
    <mergeCell ref="B1289:C1289"/>
    <mergeCell ref="D1289:F1289"/>
    <mergeCell ref="G1289:I1289"/>
    <mergeCell ref="K966:M966"/>
    <mergeCell ref="A475:I475"/>
    <mergeCell ref="A476:I476"/>
    <mergeCell ref="A701:I701"/>
    <mergeCell ref="A702:I702"/>
    <mergeCell ref="A703:I703"/>
    <mergeCell ref="A704:I704"/>
    <mergeCell ref="A705:I705"/>
    <mergeCell ref="A706:I706"/>
    <mergeCell ref="A760:I760"/>
    <mergeCell ref="A761:I761"/>
    <mergeCell ref="A762:I762"/>
    <mergeCell ref="A763:I763"/>
    <mergeCell ref="A764:I764"/>
    <mergeCell ref="A765:I765"/>
    <mergeCell ref="A857:I857"/>
    <mergeCell ref="A648:I648"/>
    <mergeCell ref="A649:I649"/>
    <mergeCell ref="A620:I620"/>
    <mergeCell ref="A619:I619"/>
    <mergeCell ref="A650:I650"/>
    <mergeCell ref="A651:I651"/>
    <mergeCell ref="C502:I502"/>
    <mergeCell ref="C503:I503"/>
    <mergeCell ref="A858:I858"/>
    <mergeCell ref="A859:I859"/>
    <mergeCell ref="A860:I860"/>
    <mergeCell ref="A861:I861"/>
    <mergeCell ref="A862:I862"/>
    <mergeCell ref="A919:I919"/>
    <mergeCell ref="A920:I920"/>
    <mergeCell ref="K615:M615"/>
    <mergeCell ref="K1423:M1423"/>
    <mergeCell ref="A404:I404"/>
    <mergeCell ref="A405:I405"/>
    <mergeCell ref="A406:I406"/>
    <mergeCell ref="A407:I407"/>
    <mergeCell ref="A408:I408"/>
    <mergeCell ref="A409:I409"/>
    <mergeCell ref="A447:I447"/>
    <mergeCell ref="A448:I448"/>
    <mergeCell ref="A449:I449"/>
    <mergeCell ref="A450:I450"/>
    <mergeCell ref="A451:I451"/>
    <mergeCell ref="A452:I452"/>
    <mergeCell ref="A471:I471"/>
    <mergeCell ref="A472:I472"/>
    <mergeCell ref="A473:I473"/>
    <mergeCell ref="A474:I474"/>
    <mergeCell ref="K1007:M1007"/>
    <mergeCell ref="A1070:I1070"/>
    <mergeCell ref="A1071:I1071"/>
    <mergeCell ref="A1072:I1072"/>
    <mergeCell ref="A1073:I1073"/>
    <mergeCell ref="A1074:I1074"/>
    <mergeCell ref="A1075:I1075"/>
    <mergeCell ref="A1308:I1308"/>
    <mergeCell ref="A1309:I1309"/>
    <mergeCell ref="A647:I647"/>
    <mergeCell ref="K1076:M1076"/>
    <mergeCell ref="A1171:I1171"/>
    <mergeCell ref="A1172:I1172"/>
    <mergeCell ref="A1173:I1173"/>
    <mergeCell ref="A1174:I1174"/>
    <mergeCell ref="A1037:I1037"/>
    <mergeCell ref="A1038:I1038"/>
    <mergeCell ref="A1039:I1039"/>
    <mergeCell ref="A1040:I1040"/>
    <mergeCell ref="A1206:I1206"/>
    <mergeCell ref="A1207:I1207"/>
    <mergeCell ref="A1208:I1208"/>
    <mergeCell ref="A1209:I1209"/>
    <mergeCell ref="A1210:I1210"/>
    <mergeCell ref="A1211:I1211"/>
    <mergeCell ref="A1212:I1212"/>
    <mergeCell ref="A1076:I1076"/>
    <mergeCell ref="A1419:I1419"/>
    <mergeCell ref="A1420:I1420"/>
    <mergeCell ref="A1508:I1508"/>
    <mergeCell ref="A1509:I1509"/>
    <mergeCell ref="A1243:I1243"/>
    <mergeCell ref="A1244:I1244"/>
    <mergeCell ref="A1245:I1245"/>
    <mergeCell ref="A1246:I1246"/>
    <mergeCell ref="A1247:I1247"/>
    <mergeCell ref="A1249:I1249"/>
    <mergeCell ref="A1248:I1248"/>
    <mergeCell ref="A1304:I1304"/>
    <mergeCell ref="A1305:I1305"/>
    <mergeCell ref="A1306:I1306"/>
    <mergeCell ref="A1307:I1307"/>
    <mergeCell ref="G1292:I1292"/>
    <mergeCell ref="B1293:C1293"/>
    <mergeCell ref="D1293:F1293"/>
    <mergeCell ref="G1293:I1293"/>
    <mergeCell ref="B1294:C1294"/>
    <mergeCell ref="B501:I501"/>
    <mergeCell ref="B341:C341"/>
    <mergeCell ref="D341:F341"/>
    <mergeCell ref="G341:I341"/>
    <mergeCell ref="A297:F297"/>
    <mergeCell ref="B336:C336"/>
    <mergeCell ref="D336:F336"/>
    <mergeCell ref="G336:I336"/>
    <mergeCell ref="B337:C337"/>
    <mergeCell ref="D337:F337"/>
    <mergeCell ref="G337:I337"/>
    <mergeCell ref="A258:I258"/>
    <mergeCell ref="A259:I259"/>
    <mergeCell ref="A260:I260"/>
    <mergeCell ref="A261:I261"/>
    <mergeCell ref="A262:I262"/>
    <mergeCell ref="A1036:I1036"/>
    <mergeCell ref="A966:I966"/>
    <mergeCell ref="A960:I960"/>
    <mergeCell ref="A961:I961"/>
    <mergeCell ref="A962:I962"/>
    <mergeCell ref="A963:I963"/>
    <mergeCell ref="A964:I964"/>
    <mergeCell ref="A965:I965"/>
    <mergeCell ref="A921:I921"/>
    <mergeCell ref="A922:I922"/>
    <mergeCell ref="A923:I923"/>
    <mergeCell ref="A924:I924"/>
    <mergeCell ref="B502:B503"/>
    <mergeCell ref="A263:I263"/>
    <mergeCell ref="A326:I326"/>
    <mergeCell ref="A327:I327"/>
    <mergeCell ref="B188:J188"/>
    <mergeCell ref="A265:I265"/>
    <mergeCell ref="A266:I266"/>
    <mergeCell ref="A264:I264"/>
    <mergeCell ref="A239:I239"/>
    <mergeCell ref="A332:I332"/>
    <mergeCell ref="A333:I333"/>
    <mergeCell ref="A334:I334"/>
    <mergeCell ref="A366:I366"/>
    <mergeCell ref="A367:I367"/>
    <mergeCell ref="A368:I368"/>
    <mergeCell ref="A410:I410"/>
    <mergeCell ref="A411:I411"/>
    <mergeCell ref="A412:I412"/>
    <mergeCell ref="A453:I453"/>
    <mergeCell ref="A478:I478"/>
    <mergeCell ref="A479:I479"/>
    <mergeCell ref="A328:I328"/>
    <mergeCell ref="A329:I329"/>
    <mergeCell ref="A330:I330"/>
    <mergeCell ref="A331:I331"/>
    <mergeCell ref="A359:I359"/>
    <mergeCell ref="B434:C434"/>
    <mergeCell ref="G436:I436"/>
    <mergeCell ref="D434:F434"/>
    <mergeCell ref="G434:I434"/>
    <mergeCell ref="B435:C435"/>
    <mergeCell ref="D435:F435"/>
    <mergeCell ref="B436:C436"/>
    <mergeCell ref="D436:F436"/>
    <mergeCell ref="B438:C438"/>
    <mergeCell ref="D438:F438"/>
  </mergeCells>
  <phoneticPr fontId="122" type="noConversion"/>
  <hyperlinks>
    <hyperlink ref="J186" r:id="rId1" xr:uid="{23A0C43A-03C6-4E1C-9ED9-F393BED9C585}"/>
    <hyperlink ref="J213" r:id="rId2" location="tab-id-6" xr:uid="{96DDBB8B-2C4D-4D81-A14D-87B9BB17DAAE}"/>
    <hyperlink ref="J203" r:id="rId3" xr:uid="{794C26B8-99E6-4F93-B282-E2CC21DF389D}"/>
    <hyperlink ref="J202" r:id="rId4" xr:uid="{B96D7A63-8FE4-44BE-9677-D51FB8E2E485}"/>
    <hyperlink ref="J205" r:id="rId5" xr:uid="{1476D0A8-6F92-473E-BF31-08086017DC33}"/>
    <hyperlink ref="J204" r:id="rId6" xr:uid="{41CFECE9-1819-4CC9-86EA-F397F753B912}"/>
    <hyperlink ref="J206" r:id="rId7" xr:uid="{CA3A8C45-A8BE-4603-B6B3-BF27DA9056D1}"/>
  </hyperlinks>
  <pageMargins left="0.70866141732283472" right="0.70866141732283472" top="0.74803149606299213" bottom="0.74803149606299213" header="0.31496062992125984" footer="0.31496062992125984"/>
  <pageSetup paperSize="9" scale="9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opLeftCell="A13" workbookViewId="0">
      <selection activeCell="K23" sqref="K23"/>
    </sheetView>
  </sheetViews>
  <sheetFormatPr defaultRowHeight="12"/>
  <cols>
    <col min="2" max="2" width="14.6640625" customWidth="1"/>
    <col min="5" max="5" width="14.1640625" customWidth="1"/>
    <col min="8" max="8" width="23" customWidth="1"/>
    <col min="10" max="10" width="16.6640625" customWidth="1"/>
    <col min="11" max="11" width="15.6640625" customWidth="1"/>
  </cols>
  <sheetData>
    <row r="1" spans="1:27" ht="15.75">
      <c r="A1" s="499"/>
      <c r="B1" s="499"/>
      <c r="C1" s="499"/>
      <c r="D1" s="499"/>
      <c r="E1" s="499"/>
      <c r="F1" s="499"/>
      <c r="G1" s="499"/>
      <c r="H1" s="499"/>
      <c r="I1" s="499"/>
      <c r="J1" s="499"/>
      <c r="K1" s="499"/>
      <c r="L1" s="499"/>
      <c r="M1" s="499"/>
      <c r="N1" s="499"/>
      <c r="O1" s="499"/>
      <c r="P1" s="499"/>
      <c r="Q1" s="499"/>
      <c r="R1" s="499"/>
      <c r="S1" s="499"/>
      <c r="T1" s="502"/>
      <c r="U1" s="502"/>
      <c r="V1" s="502"/>
      <c r="W1" s="502"/>
      <c r="X1" s="502"/>
      <c r="Y1" s="502"/>
      <c r="Z1" s="502"/>
      <c r="AA1" s="502"/>
    </row>
    <row r="2" spans="1:27" ht="15.75">
      <c r="A2" s="1245" t="s">
        <v>1657</v>
      </c>
      <c r="B2" s="1245"/>
      <c r="C2" s="1245"/>
      <c r="D2" s="1245"/>
      <c r="E2" s="1245"/>
      <c r="F2" s="1245"/>
      <c r="G2" s="1245"/>
      <c r="H2" s="1245"/>
      <c r="I2" s="1245"/>
      <c r="J2" s="1245"/>
      <c r="K2" s="1246"/>
      <c r="L2" s="499"/>
      <c r="M2" s="499"/>
      <c r="N2" s="499"/>
      <c r="O2" s="499"/>
      <c r="P2" s="499"/>
      <c r="Q2" s="499"/>
      <c r="R2" s="499"/>
      <c r="S2" s="499"/>
      <c r="T2" s="502"/>
      <c r="U2" s="502"/>
      <c r="V2" s="502"/>
      <c r="W2" s="502"/>
      <c r="X2" s="502"/>
      <c r="Y2" s="502"/>
      <c r="Z2" s="502"/>
      <c r="AA2" s="502"/>
    </row>
    <row r="3" spans="1:27" ht="15.75">
      <c r="A3" s="1245"/>
      <c r="B3" s="1245"/>
      <c r="C3" s="1245"/>
      <c r="D3" s="1245"/>
      <c r="E3" s="1245"/>
      <c r="F3" s="1245"/>
      <c r="G3" s="1245"/>
      <c r="H3" s="1245"/>
      <c r="I3" s="1245"/>
      <c r="J3" s="1245"/>
      <c r="K3" s="1246"/>
      <c r="L3" s="499"/>
      <c r="M3" s="499"/>
      <c r="N3" s="499"/>
      <c r="O3" s="499"/>
      <c r="P3" s="499"/>
      <c r="Q3" s="499"/>
      <c r="R3" s="499"/>
      <c r="S3" s="499"/>
      <c r="T3" s="502"/>
      <c r="U3" s="502"/>
      <c r="V3" s="502"/>
      <c r="W3" s="502"/>
      <c r="X3" s="502"/>
      <c r="Y3" s="502"/>
      <c r="Z3" s="502"/>
      <c r="AA3" s="502"/>
    </row>
    <row r="4" spans="1:27" ht="16.5" thickBot="1">
      <c r="A4" s="508"/>
      <c r="B4" s="508"/>
      <c r="C4" s="508"/>
      <c r="D4" s="508"/>
      <c r="E4" s="508"/>
      <c r="F4" s="508"/>
      <c r="G4" s="508"/>
      <c r="H4" s="508"/>
      <c r="I4" s="508"/>
      <c r="J4" s="508"/>
      <c r="K4" s="499"/>
      <c r="L4" s="499"/>
      <c r="M4" s="499"/>
      <c r="N4" s="499"/>
      <c r="O4" s="499"/>
      <c r="P4" s="499"/>
      <c r="Q4" s="499"/>
      <c r="R4" s="499"/>
      <c r="S4" s="499"/>
      <c r="T4" s="502"/>
      <c r="U4" s="502"/>
      <c r="V4" s="502"/>
      <c r="W4" s="502"/>
      <c r="X4" s="502"/>
      <c r="Y4" s="502"/>
      <c r="Z4" s="502"/>
      <c r="AA4" s="502"/>
    </row>
    <row r="5" spans="1:27" ht="79.5" customHeight="1">
      <c r="A5" s="1247" t="s">
        <v>1658</v>
      </c>
      <c r="B5" s="1248"/>
      <c r="C5" s="1248" t="s">
        <v>1659</v>
      </c>
      <c r="D5" s="1248"/>
      <c r="E5" s="1248"/>
      <c r="F5" s="1248" t="s">
        <v>1660</v>
      </c>
      <c r="G5" s="1248"/>
      <c r="H5" s="1248"/>
      <c r="I5" s="1248" t="s">
        <v>1661</v>
      </c>
      <c r="J5" s="1249"/>
      <c r="K5" s="510" t="s">
        <v>1662</v>
      </c>
      <c r="L5" s="499"/>
      <c r="M5" s="499"/>
      <c r="N5" s="499"/>
      <c r="O5" s="499"/>
      <c r="P5" s="499"/>
      <c r="Q5" s="499"/>
      <c r="R5" s="499"/>
      <c r="S5" s="499"/>
      <c r="T5" s="502"/>
      <c r="U5" s="502"/>
      <c r="V5" s="502"/>
      <c r="W5" s="502"/>
      <c r="X5" s="502"/>
      <c r="Y5" s="502"/>
      <c r="Z5" s="502"/>
      <c r="AA5" s="502"/>
    </row>
    <row r="6" spans="1:27" ht="21" customHeight="1">
      <c r="A6" s="1250"/>
      <c r="B6" s="1251"/>
      <c r="C6" s="1252"/>
      <c r="D6" s="1251"/>
      <c r="E6" s="1251"/>
      <c r="F6" s="1252"/>
      <c r="G6" s="1251"/>
      <c r="H6" s="1251"/>
      <c r="I6" s="1252"/>
      <c r="J6" s="1251"/>
      <c r="K6" s="512"/>
      <c r="L6" s="499"/>
      <c r="M6" s="499"/>
      <c r="N6" s="499"/>
      <c r="O6" s="499"/>
      <c r="P6" s="499"/>
      <c r="Q6" s="499"/>
      <c r="R6" s="499"/>
      <c r="S6" s="499"/>
      <c r="T6" s="502"/>
      <c r="U6" s="502"/>
      <c r="V6" s="502"/>
      <c r="W6" s="502"/>
      <c r="X6" s="502"/>
      <c r="Y6" s="502"/>
      <c r="Z6" s="502"/>
      <c r="AA6" s="502"/>
    </row>
    <row r="7" spans="1:27" ht="21" customHeight="1">
      <c r="A7" s="1250"/>
      <c r="B7" s="1251"/>
      <c r="C7" s="1252"/>
      <c r="D7" s="1251"/>
      <c r="E7" s="1251"/>
      <c r="F7" s="1252"/>
      <c r="G7" s="1251"/>
      <c r="H7" s="1251"/>
      <c r="I7" s="1252"/>
      <c r="J7" s="1251"/>
      <c r="K7" s="512"/>
      <c r="L7" s="499"/>
      <c r="M7" s="499"/>
      <c r="N7" s="499"/>
      <c r="O7" s="499"/>
      <c r="P7" s="499"/>
      <c r="Q7" s="499"/>
      <c r="R7" s="499"/>
      <c r="S7" s="499"/>
      <c r="T7" s="502"/>
      <c r="U7" s="502"/>
      <c r="V7" s="502"/>
      <c r="W7" s="502"/>
      <c r="X7" s="502"/>
      <c r="Y7" s="502"/>
      <c r="Z7" s="502"/>
      <c r="AA7" s="502"/>
    </row>
    <row r="8" spans="1:27" ht="21" customHeight="1">
      <c r="A8" s="1250"/>
      <c r="B8" s="1251"/>
      <c r="C8" s="1252"/>
      <c r="D8" s="1251"/>
      <c r="E8" s="1251"/>
      <c r="F8" s="1252"/>
      <c r="G8" s="1251"/>
      <c r="H8" s="1251"/>
      <c r="I8" s="1252"/>
      <c r="J8" s="1251"/>
      <c r="K8" s="512"/>
      <c r="L8" s="499"/>
      <c r="M8" s="499"/>
      <c r="N8" s="499"/>
      <c r="O8" s="499"/>
      <c r="P8" s="499"/>
      <c r="Q8" s="499"/>
      <c r="R8" s="499"/>
      <c r="S8" s="499"/>
      <c r="T8" s="502"/>
      <c r="U8" s="502"/>
      <c r="V8" s="502"/>
      <c r="W8" s="502"/>
      <c r="X8" s="502"/>
      <c r="Y8" s="502"/>
      <c r="Z8" s="502"/>
      <c r="AA8" s="502"/>
    </row>
    <row r="9" spans="1:27" ht="21" customHeight="1">
      <c r="A9" s="1250"/>
      <c r="B9" s="1251"/>
      <c r="C9" s="1252"/>
      <c r="D9" s="1251"/>
      <c r="E9" s="1251"/>
      <c r="F9" s="1252"/>
      <c r="G9" s="1251"/>
      <c r="H9" s="1251"/>
      <c r="I9" s="1252"/>
      <c r="J9" s="1251"/>
      <c r="K9" s="512"/>
      <c r="L9" s="499"/>
      <c r="M9" s="499"/>
      <c r="N9" s="499"/>
      <c r="O9" s="499"/>
      <c r="P9" s="499"/>
      <c r="Q9" s="499"/>
      <c r="R9" s="499"/>
      <c r="S9" s="499"/>
      <c r="T9" s="502"/>
      <c r="U9" s="502"/>
      <c r="V9" s="502"/>
      <c r="W9" s="502"/>
      <c r="X9" s="502"/>
      <c r="Y9" s="502"/>
      <c r="Z9" s="502"/>
      <c r="AA9" s="502"/>
    </row>
    <row r="10" spans="1:27" ht="48.95" customHeight="1" thickBot="1">
      <c r="A10" s="1253" t="s">
        <v>1663</v>
      </c>
      <c r="B10" s="1253"/>
      <c r="C10" s="1253"/>
      <c r="D10" s="1253"/>
      <c r="E10" s="1253"/>
      <c r="F10" s="1253"/>
      <c r="G10" s="1253"/>
      <c r="H10" s="1253"/>
      <c r="I10" s="1253"/>
      <c r="J10" s="1253"/>
      <c r="K10" s="1253"/>
      <c r="L10" s="499"/>
      <c r="M10" s="499"/>
      <c r="N10" s="499"/>
      <c r="O10" s="499"/>
      <c r="P10" s="499"/>
      <c r="Q10" s="499"/>
      <c r="R10" s="499"/>
      <c r="S10" s="499"/>
      <c r="T10" s="502"/>
      <c r="U10" s="502"/>
      <c r="V10" s="502"/>
      <c r="W10" s="502"/>
      <c r="X10" s="502"/>
      <c r="Y10" s="502"/>
      <c r="Z10" s="502"/>
      <c r="AA10" s="502"/>
    </row>
    <row r="11" spans="1:27" ht="48.95" customHeight="1">
      <c r="A11" s="1255" t="s">
        <v>1664</v>
      </c>
      <c r="B11" s="1256"/>
      <c r="C11" s="1249" t="s">
        <v>1659</v>
      </c>
      <c r="D11" s="1257"/>
      <c r="E11" s="1256"/>
      <c r="F11" s="1249" t="s">
        <v>1665</v>
      </c>
      <c r="G11" s="1257"/>
      <c r="H11" s="1256"/>
      <c r="I11" s="1249" t="s">
        <v>1666</v>
      </c>
      <c r="J11" s="1258"/>
      <c r="K11" s="513"/>
      <c r="L11" s="499"/>
      <c r="M11" s="499"/>
      <c r="N11" s="499"/>
      <c r="O11" s="499"/>
      <c r="P11" s="499"/>
      <c r="Q11" s="499"/>
      <c r="R11" s="499"/>
      <c r="S11" s="499"/>
      <c r="T11" s="502"/>
      <c r="U11" s="502"/>
      <c r="V11" s="502"/>
      <c r="W11" s="502"/>
      <c r="X11" s="502"/>
      <c r="Y11" s="502"/>
      <c r="Z11" s="502"/>
      <c r="AA11" s="502"/>
    </row>
    <row r="12" spans="1:27" ht="21" customHeight="1">
      <c r="A12" s="1207"/>
      <c r="B12" s="1204"/>
      <c r="C12" s="1202"/>
      <c r="D12" s="1203"/>
      <c r="E12" s="1204"/>
      <c r="F12" s="1202"/>
      <c r="G12" s="1203"/>
      <c r="H12" s="1204"/>
      <c r="I12" s="1202"/>
      <c r="J12" s="1254"/>
      <c r="K12" s="513"/>
      <c r="L12" s="499"/>
      <c r="M12" s="499"/>
      <c r="N12" s="499"/>
      <c r="O12" s="499"/>
      <c r="P12" s="499"/>
      <c r="Q12" s="499"/>
      <c r="R12" s="499"/>
      <c r="S12" s="499"/>
      <c r="T12" s="502"/>
      <c r="U12" s="502"/>
      <c r="V12" s="502"/>
      <c r="W12" s="502"/>
      <c r="X12" s="502"/>
      <c r="Y12" s="502"/>
      <c r="Z12" s="502"/>
      <c r="AA12" s="502"/>
    </row>
    <row r="13" spans="1:27" ht="21" customHeight="1">
      <c r="A13" s="1207"/>
      <c r="B13" s="1204"/>
      <c r="C13" s="1202"/>
      <c r="D13" s="1203"/>
      <c r="E13" s="1204"/>
      <c r="F13" s="1202"/>
      <c r="G13" s="1203"/>
      <c r="H13" s="1204"/>
      <c r="I13" s="1202"/>
      <c r="J13" s="1254"/>
      <c r="K13" s="513"/>
      <c r="L13" s="499"/>
      <c r="M13" s="499"/>
      <c r="N13" s="499"/>
      <c r="O13" s="499"/>
      <c r="P13" s="499"/>
      <c r="Q13" s="499"/>
      <c r="R13" s="499"/>
      <c r="S13" s="499"/>
      <c r="T13" s="502"/>
      <c r="U13" s="502"/>
      <c r="V13" s="502"/>
      <c r="W13" s="502"/>
      <c r="X13" s="502"/>
      <c r="Y13" s="502"/>
      <c r="Z13" s="502"/>
      <c r="AA13" s="502"/>
    </row>
    <row r="14" spans="1:27" ht="21" customHeight="1">
      <c r="A14" s="1207"/>
      <c r="B14" s="1204"/>
      <c r="C14" s="1202"/>
      <c r="D14" s="1203"/>
      <c r="E14" s="1204"/>
      <c r="F14" s="1202"/>
      <c r="G14" s="1203"/>
      <c r="H14" s="1204"/>
      <c r="I14" s="1202"/>
      <c r="J14" s="1254"/>
      <c r="K14" s="513"/>
      <c r="L14" s="499"/>
      <c r="M14" s="499"/>
      <c r="N14" s="499"/>
      <c r="O14" s="499"/>
      <c r="P14" s="499"/>
      <c r="Q14" s="499"/>
      <c r="R14" s="499"/>
      <c r="S14" s="499"/>
      <c r="T14" s="502"/>
      <c r="U14" s="502"/>
      <c r="V14" s="502"/>
      <c r="W14" s="502"/>
      <c r="X14" s="502"/>
      <c r="Y14" s="502"/>
      <c r="Z14" s="502"/>
      <c r="AA14" s="502"/>
    </row>
    <row r="15" spans="1:27" ht="21" customHeight="1">
      <c r="A15" s="1207"/>
      <c r="B15" s="1204"/>
      <c r="C15" s="1202"/>
      <c r="D15" s="1203"/>
      <c r="E15" s="1204"/>
      <c r="F15" s="1202"/>
      <c r="G15" s="1203"/>
      <c r="H15" s="1204"/>
      <c r="I15" s="1202"/>
      <c r="J15" s="1254"/>
      <c r="K15" s="513"/>
      <c r="L15" s="499"/>
      <c r="M15" s="499"/>
      <c r="N15" s="499"/>
      <c r="O15" s="499"/>
      <c r="P15" s="499"/>
      <c r="Q15" s="499"/>
      <c r="R15" s="499"/>
      <c r="S15" s="499"/>
      <c r="T15" s="502"/>
      <c r="U15" s="502"/>
      <c r="V15" s="502"/>
      <c r="W15" s="502"/>
      <c r="X15" s="502"/>
      <c r="Y15" s="502"/>
      <c r="Z15" s="502"/>
      <c r="AA15" s="502"/>
    </row>
    <row r="16" spans="1:27" ht="15.75">
      <c r="A16" s="499"/>
      <c r="B16" s="499"/>
      <c r="C16" s="499"/>
      <c r="D16" s="499"/>
      <c r="E16" s="499"/>
      <c r="F16" s="499"/>
      <c r="G16" s="499"/>
      <c r="H16" s="499"/>
      <c r="I16" s="499"/>
      <c r="J16" s="499"/>
      <c r="K16" s="499"/>
      <c r="L16" s="499"/>
      <c r="M16" s="499"/>
      <c r="N16" s="499"/>
      <c r="O16" s="499"/>
      <c r="P16" s="499"/>
      <c r="Q16" s="499"/>
      <c r="R16" s="499"/>
      <c r="S16" s="499"/>
      <c r="T16" s="502"/>
      <c r="U16" s="502"/>
      <c r="V16" s="502"/>
      <c r="W16" s="502"/>
      <c r="X16" s="502"/>
      <c r="Y16" s="502"/>
      <c r="Z16" s="502"/>
      <c r="AA16" s="502"/>
    </row>
    <row r="17" spans="1:27" ht="15.95" customHeight="1">
      <c r="A17" s="1268" t="s">
        <v>1667</v>
      </c>
      <c r="B17" s="1268"/>
      <c r="C17" s="1268"/>
      <c r="D17" s="1268"/>
      <c r="E17" s="1268"/>
      <c r="F17" s="1268"/>
      <c r="G17" s="1268"/>
      <c r="H17" s="1268"/>
      <c r="I17" s="1268"/>
      <c r="J17" s="1268"/>
      <c r="K17" s="499"/>
      <c r="L17" s="499"/>
      <c r="M17" s="499"/>
      <c r="N17" s="499"/>
      <c r="O17" s="499"/>
      <c r="P17" s="499"/>
      <c r="Q17" s="499"/>
      <c r="R17" s="499"/>
      <c r="S17" s="499"/>
      <c r="T17" s="502"/>
      <c r="U17" s="502"/>
      <c r="V17" s="502"/>
      <c r="W17" s="502"/>
      <c r="X17" s="502"/>
      <c r="Y17" s="502"/>
      <c r="Z17" s="502"/>
      <c r="AA17" s="502"/>
    </row>
    <row r="18" spans="1:27" ht="16.5" thickBot="1">
      <c r="A18" s="499"/>
      <c r="B18" s="499"/>
      <c r="C18" s="499"/>
      <c r="D18" s="499"/>
      <c r="E18" s="499"/>
      <c r="F18" s="499"/>
      <c r="G18" s="499"/>
      <c r="H18" s="499"/>
      <c r="I18" s="499"/>
      <c r="J18" s="499"/>
      <c r="K18" s="499"/>
      <c r="L18" s="499"/>
      <c r="M18" s="499"/>
      <c r="N18" s="499"/>
      <c r="O18" s="499"/>
      <c r="P18" s="499"/>
      <c r="Q18" s="499"/>
      <c r="R18" s="499"/>
      <c r="S18" s="499"/>
      <c r="T18" s="502"/>
      <c r="U18" s="502"/>
      <c r="V18" s="502"/>
      <c r="W18" s="502"/>
      <c r="X18" s="502"/>
      <c r="Y18" s="502"/>
      <c r="Z18" s="502"/>
      <c r="AA18" s="502"/>
    </row>
    <row r="19" spans="1:27" ht="51" customHeight="1">
      <c r="A19" s="509" t="s">
        <v>1668</v>
      </c>
      <c r="B19" s="1257" t="s">
        <v>1669</v>
      </c>
      <c r="C19" s="1257"/>
      <c r="D19" s="1257"/>
      <c r="E19" s="1257"/>
      <c r="F19" s="1257"/>
      <c r="G19" s="1256"/>
      <c r="H19" s="1257" t="s">
        <v>1670</v>
      </c>
      <c r="I19" s="1257"/>
      <c r="J19" s="1258"/>
      <c r="K19" s="499"/>
      <c r="L19" s="499"/>
      <c r="M19" s="499"/>
      <c r="N19" s="499"/>
      <c r="O19" s="499"/>
      <c r="P19" s="499"/>
      <c r="Q19" s="499"/>
      <c r="R19" s="499"/>
      <c r="S19" s="499"/>
      <c r="T19" s="502"/>
      <c r="U19" s="502"/>
      <c r="V19" s="502"/>
      <c r="W19" s="502"/>
      <c r="X19" s="502"/>
      <c r="Y19" s="502"/>
      <c r="Z19" s="502"/>
      <c r="AA19" s="502"/>
    </row>
    <row r="20" spans="1:27" ht="48" customHeight="1">
      <c r="A20" s="514">
        <v>1</v>
      </c>
      <c r="B20" s="1269" t="s">
        <v>1671</v>
      </c>
      <c r="C20" s="1270"/>
      <c r="D20" s="1270"/>
      <c r="E20" s="1270"/>
      <c r="F20" s="1270"/>
      <c r="G20" s="1271"/>
      <c r="H20" s="1267"/>
      <c r="I20" s="1203"/>
      <c r="J20" s="1254"/>
      <c r="K20" s="499"/>
      <c r="L20" s="499"/>
      <c r="M20" s="499"/>
      <c r="N20" s="499"/>
      <c r="O20" s="499"/>
      <c r="P20" s="499"/>
      <c r="Q20" s="499"/>
      <c r="R20" s="499"/>
      <c r="S20" s="499"/>
      <c r="T20" s="502"/>
      <c r="U20" s="502"/>
      <c r="V20" s="502"/>
      <c r="W20" s="502"/>
      <c r="X20" s="502"/>
      <c r="Y20" s="502"/>
      <c r="Z20" s="502"/>
      <c r="AA20" s="502"/>
    </row>
    <row r="21" spans="1:27" ht="48" customHeight="1">
      <c r="A21" s="514">
        <v>2</v>
      </c>
      <c r="B21" s="1269" t="s">
        <v>1672</v>
      </c>
      <c r="C21" s="1270"/>
      <c r="D21" s="1270"/>
      <c r="E21" s="1270"/>
      <c r="F21" s="1270"/>
      <c r="G21" s="1271"/>
      <c r="H21" s="1267"/>
      <c r="I21" s="1203"/>
      <c r="J21" s="1254"/>
      <c r="K21" s="499"/>
      <c r="L21" s="499"/>
      <c r="M21" s="499"/>
      <c r="N21" s="499"/>
      <c r="O21" s="499"/>
      <c r="P21" s="499"/>
      <c r="Q21" s="499"/>
      <c r="R21" s="499"/>
      <c r="S21" s="499"/>
      <c r="T21" s="502"/>
      <c r="U21" s="502"/>
      <c r="V21" s="502"/>
      <c r="W21" s="502"/>
      <c r="X21" s="502"/>
      <c r="Y21" s="502"/>
      <c r="Z21" s="502"/>
      <c r="AA21" s="502"/>
    </row>
    <row r="22" spans="1:27" s="521" customFormat="1" ht="73.5" customHeight="1">
      <c r="A22" s="520" t="s">
        <v>11</v>
      </c>
      <c r="B22" s="1259" t="s">
        <v>1691</v>
      </c>
      <c r="C22" s="1260"/>
      <c r="D22" s="1260"/>
      <c r="E22" s="1260"/>
      <c r="F22" s="1260"/>
      <c r="G22" s="1261"/>
      <c r="H22" s="1262"/>
      <c r="I22" s="1153"/>
      <c r="J22" s="1263"/>
    </row>
    <row r="23" spans="1:27" ht="21" customHeight="1">
      <c r="A23" s="511"/>
      <c r="B23" s="1264"/>
      <c r="C23" s="1265"/>
      <c r="D23" s="1265"/>
      <c r="E23" s="1265"/>
      <c r="F23" s="1265"/>
      <c r="G23" s="1266"/>
      <c r="H23" s="1267"/>
      <c r="I23" s="1203"/>
      <c r="J23" s="1254"/>
      <c r="K23" s="499"/>
      <c r="L23" s="499"/>
      <c r="M23" s="499"/>
      <c r="N23" s="499"/>
      <c r="O23" s="499"/>
      <c r="P23" s="499"/>
      <c r="Q23" s="499"/>
      <c r="R23" s="499"/>
      <c r="S23" s="499"/>
      <c r="T23" s="502"/>
      <c r="U23" s="502"/>
      <c r="V23" s="502"/>
      <c r="W23" s="502"/>
      <c r="X23" s="502"/>
      <c r="Y23" s="502"/>
      <c r="Z23" s="502"/>
      <c r="AA23" s="502"/>
    </row>
    <row r="24" spans="1:27" ht="21" customHeight="1">
      <c r="A24" s="511"/>
      <c r="B24" s="1264"/>
      <c r="C24" s="1265"/>
      <c r="D24" s="1265"/>
      <c r="E24" s="1265"/>
      <c r="F24" s="1265"/>
      <c r="G24" s="1266"/>
      <c r="H24" s="1267"/>
      <c r="I24" s="1203"/>
      <c r="J24" s="1254"/>
      <c r="K24" s="499"/>
      <c r="L24" s="499"/>
      <c r="M24" s="499"/>
      <c r="N24" s="499"/>
      <c r="O24" s="499"/>
      <c r="P24" s="499"/>
      <c r="Q24" s="499"/>
      <c r="R24" s="499"/>
      <c r="S24" s="499"/>
      <c r="T24" s="502"/>
      <c r="U24" s="502"/>
      <c r="V24" s="502"/>
      <c r="W24" s="502"/>
      <c r="X24" s="502"/>
      <c r="Y24" s="502"/>
      <c r="Z24" s="502"/>
      <c r="AA24" s="502"/>
    </row>
    <row r="25" spans="1:27" ht="21" customHeight="1">
      <c r="A25" s="511"/>
      <c r="B25" s="1264"/>
      <c r="C25" s="1265"/>
      <c r="D25" s="1265"/>
      <c r="E25" s="1265"/>
      <c r="F25" s="1265"/>
      <c r="G25" s="1266"/>
      <c r="H25" s="1267"/>
      <c r="I25" s="1203"/>
      <c r="J25" s="1254"/>
      <c r="K25" s="499"/>
      <c r="L25" s="499"/>
      <c r="M25" s="499"/>
      <c r="N25" s="499"/>
      <c r="O25" s="499"/>
      <c r="P25" s="499"/>
      <c r="Q25" s="499"/>
      <c r="R25" s="499"/>
      <c r="S25" s="499"/>
      <c r="T25" s="502"/>
      <c r="U25" s="502"/>
      <c r="V25" s="502"/>
      <c r="W25" s="502"/>
      <c r="X25" s="502"/>
      <c r="Y25" s="502"/>
      <c r="Z25" s="502"/>
      <c r="AA25" s="502"/>
    </row>
    <row r="26" spans="1:27" ht="21" customHeight="1">
      <c r="A26" s="511"/>
      <c r="B26" s="1264"/>
      <c r="C26" s="1265"/>
      <c r="D26" s="1265"/>
      <c r="E26" s="1265"/>
      <c r="F26" s="1265"/>
      <c r="G26" s="1266"/>
      <c r="H26" s="1267"/>
      <c r="I26" s="1203"/>
      <c r="J26" s="1254"/>
      <c r="K26" s="499"/>
      <c r="L26" s="499"/>
      <c r="M26" s="499"/>
      <c r="N26" s="499"/>
      <c r="O26" s="499"/>
      <c r="P26" s="499"/>
      <c r="Q26" s="499"/>
      <c r="R26" s="499"/>
      <c r="S26" s="499"/>
      <c r="T26" s="502"/>
      <c r="U26" s="502"/>
      <c r="V26" s="502"/>
      <c r="W26" s="502"/>
      <c r="X26" s="502"/>
      <c r="Y26" s="502"/>
      <c r="Z26" s="502"/>
      <c r="AA26" s="502"/>
    </row>
    <row r="27" spans="1:27" ht="21" customHeight="1">
      <c r="A27" s="511"/>
      <c r="B27" s="1264"/>
      <c r="C27" s="1265"/>
      <c r="D27" s="1265"/>
      <c r="E27" s="1265"/>
      <c r="F27" s="1265"/>
      <c r="G27" s="1266"/>
      <c r="H27" s="1267"/>
      <c r="I27" s="1203"/>
      <c r="J27" s="1254"/>
      <c r="K27" s="499"/>
      <c r="L27" s="499"/>
      <c r="M27" s="499"/>
      <c r="N27" s="499"/>
      <c r="O27" s="499"/>
      <c r="P27" s="499"/>
      <c r="Q27" s="499"/>
      <c r="R27" s="499"/>
      <c r="S27" s="499"/>
      <c r="T27" s="502"/>
      <c r="U27" s="502"/>
      <c r="V27" s="502"/>
      <c r="W27" s="502"/>
      <c r="X27" s="502"/>
      <c r="Y27" s="502"/>
      <c r="Z27" s="502"/>
      <c r="AA27" s="502"/>
    </row>
    <row r="28" spans="1:27" ht="21" customHeight="1">
      <c r="A28" s="511"/>
      <c r="B28" s="1264"/>
      <c r="C28" s="1265"/>
      <c r="D28" s="1265"/>
      <c r="E28" s="1265"/>
      <c r="F28" s="1265"/>
      <c r="G28" s="1266"/>
      <c r="H28" s="1267"/>
      <c r="I28" s="1203"/>
      <c r="J28" s="1254"/>
      <c r="K28" s="499"/>
      <c r="L28" s="499"/>
      <c r="M28" s="499"/>
      <c r="N28" s="499"/>
      <c r="O28" s="499"/>
      <c r="P28" s="499"/>
      <c r="Q28" s="499"/>
      <c r="R28" s="499"/>
      <c r="S28" s="499"/>
      <c r="T28" s="502"/>
      <c r="U28" s="502"/>
      <c r="V28" s="502"/>
      <c r="W28" s="502"/>
      <c r="X28" s="502"/>
      <c r="Y28" s="502"/>
      <c r="Z28" s="502"/>
      <c r="AA28" s="502"/>
    </row>
    <row r="29" spans="1:27" ht="21" customHeight="1" thickBot="1">
      <c r="A29" s="515"/>
      <c r="B29" s="1272"/>
      <c r="C29" s="1273"/>
      <c r="D29" s="1273"/>
      <c r="E29" s="1273"/>
      <c r="F29" s="1273"/>
      <c r="G29" s="1274"/>
      <c r="H29" s="1275"/>
      <c r="I29" s="1276"/>
      <c r="J29" s="1277"/>
      <c r="K29" s="499"/>
      <c r="L29" s="499"/>
      <c r="M29" s="499"/>
      <c r="N29" s="499"/>
      <c r="O29" s="499"/>
      <c r="P29" s="499"/>
      <c r="Q29" s="499"/>
      <c r="R29" s="499"/>
      <c r="S29" s="499"/>
      <c r="T29" s="502"/>
      <c r="U29" s="502"/>
      <c r="V29" s="502"/>
      <c r="W29" s="502"/>
      <c r="X29" s="502"/>
      <c r="Y29" s="502"/>
      <c r="Z29" s="502"/>
      <c r="AA29" s="502"/>
    </row>
    <row r="30" spans="1:27" ht="15.75">
      <c r="A30" s="499"/>
      <c r="B30" s="499"/>
      <c r="C30" s="499"/>
      <c r="D30" s="499"/>
      <c r="E30" s="499"/>
      <c r="F30" s="499"/>
      <c r="G30" s="499"/>
      <c r="H30" s="499"/>
      <c r="I30" s="499"/>
      <c r="J30" s="499"/>
      <c r="K30" s="499"/>
      <c r="L30" s="499"/>
      <c r="M30" s="499"/>
      <c r="N30" s="499"/>
      <c r="O30" s="499"/>
      <c r="P30" s="499"/>
      <c r="Q30" s="499"/>
      <c r="R30" s="499"/>
      <c r="S30" s="499"/>
      <c r="T30" s="502"/>
      <c r="U30" s="502"/>
      <c r="V30" s="502"/>
      <c r="W30" s="502"/>
      <c r="X30" s="502"/>
      <c r="Y30" s="502"/>
      <c r="Z30" s="502"/>
      <c r="AA30" s="502"/>
    </row>
    <row r="31" spans="1:27" ht="102" customHeight="1">
      <c r="A31" s="1278" t="s">
        <v>1673</v>
      </c>
      <c r="B31" s="1278"/>
      <c r="C31" s="1278"/>
      <c r="D31" s="1278"/>
      <c r="E31" s="1278"/>
      <c r="F31" s="1278"/>
      <c r="G31" s="1278"/>
      <c r="H31" s="1278"/>
      <c r="I31" s="1278"/>
      <c r="J31" s="1278"/>
      <c r="K31" s="499"/>
      <c r="L31" s="499"/>
      <c r="M31" s="499"/>
      <c r="N31" s="499"/>
      <c r="O31" s="499"/>
      <c r="P31" s="499"/>
      <c r="Q31" s="499"/>
      <c r="R31" s="499"/>
      <c r="S31" s="499"/>
      <c r="T31" s="502"/>
      <c r="U31" s="502"/>
      <c r="V31" s="502"/>
      <c r="W31" s="502"/>
      <c r="X31" s="502"/>
      <c r="Y31" s="502"/>
      <c r="Z31" s="502"/>
      <c r="AA31" s="502"/>
    </row>
    <row r="32" spans="1:27" ht="15.75">
      <c r="A32" s="499"/>
      <c r="B32" s="499"/>
      <c r="C32" s="499"/>
      <c r="D32" s="499"/>
      <c r="E32" s="499"/>
      <c r="F32" s="499"/>
      <c r="G32" s="499"/>
      <c r="H32" s="499"/>
      <c r="I32" s="499"/>
      <c r="J32" s="499"/>
      <c r="K32" s="499"/>
      <c r="L32" s="499"/>
      <c r="M32" s="499"/>
      <c r="N32" s="499"/>
      <c r="O32" s="499"/>
      <c r="P32" s="499"/>
      <c r="Q32" s="499"/>
      <c r="R32" s="499"/>
      <c r="S32" s="499"/>
      <c r="T32" s="502"/>
      <c r="U32" s="502"/>
      <c r="V32" s="502"/>
      <c r="W32" s="502"/>
      <c r="X32" s="502"/>
      <c r="Y32" s="502"/>
      <c r="Z32" s="502"/>
      <c r="AA32" s="502"/>
    </row>
    <row r="33" spans="1:27" ht="15.75">
      <c r="A33" s="499"/>
      <c r="B33" s="499"/>
      <c r="C33" s="499"/>
      <c r="D33" s="499"/>
      <c r="E33" s="499"/>
      <c r="F33" s="499"/>
      <c r="G33" s="499"/>
      <c r="H33" s="499"/>
      <c r="I33" s="499"/>
      <c r="J33" s="499"/>
      <c r="K33" s="499"/>
      <c r="L33" s="499"/>
      <c r="M33" s="499"/>
      <c r="N33" s="499"/>
      <c r="O33" s="499"/>
      <c r="P33" s="499"/>
      <c r="Q33" s="499"/>
      <c r="R33" s="499"/>
      <c r="S33" s="499"/>
      <c r="T33" s="502"/>
      <c r="U33" s="502"/>
      <c r="V33" s="502"/>
      <c r="W33" s="502"/>
      <c r="X33" s="502"/>
      <c r="Y33" s="502"/>
      <c r="Z33" s="502"/>
      <c r="AA33" s="502"/>
    </row>
    <row r="34" spans="1:27" s="518" customFormat="1" ht="29.25" customHeight="1">
      <c r="A34" s="1279" t="s">
        <v>1674</v>
      </c>
      <c r="B34" s="1279"/>
      <c r="C34" s="1279"/>
      <c r="D34" s="1279"/>
      <c r="E34" s="1280"/>
      <c r="F34" s="1281"/>
      <c r="G34" s="1281"/>
      <c r="H34" s="1281"/>
      <c r="I34" s="1281"/>
      <c r="J34" s="1281"/>
      <c r="K34" s="517"/>
      <c r="L34" s="517"/>
      <c r="M34" s="517"/>
      <c r="N34" s="517"/>
      <c r="O34" s="517"/>
      <c r="P34" s="517"/>
      <c r="Q34" s="517"/>
      <c r="R34" s="517"/>
      <c r="S34" s="517"/>
      <c r="T34" s="507"/>
      <c r="U34" s="507"/>
      <c r="V34" s="507"/>
      <c r="W34" s="507"/>
      <c r="X34" s="507"/>
      <c r="Y34" s="507"/>
      <c r="Z34" s="507"/>
      <c r="AA34" s="507"/>
    </row>
    <row r="35" spans="1:27" ht="15.75">
      <c r="A35" s="499"/>
      <c r="B35" s="499"/>
      <c r="C35" s="499"/>
      <c r="D35" s="499"/>
      <c r="E35" s="499"/>
      <c r="F35" s="499"/>
      <c r="G35" s="499"/>
      <c r="H35" s="499"/>
      <c r="I35" s="499"/>
      <c r="J35" s="499"/>
      <c r="K35" s="499"/>
      <c r="L35" s="499"/>
      <c r="M35" s="499"/>
      <c r="N35" s="499"/>
      <c r="O35" s="499"/>
      <c r="P35" s="499"/>
      <c r="Q35" s="499"/>
      <c r="R35" s="499"/>
      <c r="S35" s="499"/>
      <c r="T35" s="502"/>
      <c r="U35" s="502"/>
      <c r="V35" s="502"/>
      <c r="W35" s="502"/>
      <c r="X35" s="502"/>
      <c r="Y35" s="502"/>
      <c r="Z35" s="502"/>
      <c r="AA35" s="502"/>
    </row>
    <row r="36" spans="1:27" ht="15.75">
      <c r="A36" s="1282" t="s">
        <v>1675</v>
      </c>
      <c r="B36" s="1282"/>
      <c r="C36" s="1282"/>
      <c r="D36" s="1282"/>
      <c r="E36" s="1283"/>
      <c r="F36" s="1284"/>
      <c r="G36" s="1284"/>
      <c r="H36" s="1284"/>
      <c r="I36" s="1284"/>
      <c r="J36" s="1284"/>
      <c r="K36" s="499"/>
      <c r="L36" s="499"/>
      <c r="M36" s="499"/>
      <c r="N36" s="499"/>
      <c r="O36" s="499"/>
      <c r="P36" s="499"/>
      <c r="Q36" s="499"/>
      <c r="R36" s="499"/>
      <c r="S36" s="499"/>
      <c r="T36" s="502"/>
      <c r="U36" s="502"/>
      <c r="V36" s="502"/>
      <c r="W36" s="502"/>
      <c r="X36" s="502"/>
      <c r="Y36" s="502"/>
      <c r="Z36" s="502"/>
      <c r="AA36" s="502"/>
    </row>
    <row r="37" spans="1:27" ht="15.75">
      <c r="A37" s="499"/>
      <c r="B37" s="499"/>
      <c r="C37" s="499"/>
      <c r="D37" s="499"/>
      <c r="E37" s="499"/>
      <c r="F37" s="499"/>
      <c r="G37" s="499"/>
      <c r="H37" s="499"/>
      <c r="I37" s="499"/>
      <c r="J37" s="499"/>
      <c r="K37" s="499"/>
      <c r="L37" s="499"/>
      <c r="M37" s="499"/>
      <c r="N37" s="499"/>
      <c r="O37" s="499"/>
      <c r="P37" s="499"/>
      <c r="Q37" s="499"/>
      <c r="R37" s="499"/>
      <c r="S37" s="499"/>
      <c r="T37" s="502"/>
      <c r="U37" s="502"/>
      <c r="V37" s="502"/>
      <c r="W37" s="502"/>
      <c r="X37" s="502"/>
      <c r="Y37" s="502"/>
      <c r="Z37" s="502"/>
      <c r="AA37" s="502"/>
    </row>
  </sheetData>
  <mergeCells count="70">
    <mergeCell ref="A31:J31"/>
    <mergeCell ref="A34:D34"/>
    <mergeCell ref="E34:J34"/>
    <mergeCell ref="A36:D36"/>
    <mergeCell ref="E36:J36"/>
    <mergeCell ref="B27:G27"/>
    <mergeCell ref="H27:J27"/>
    <mergeCell ref="B28:G28"/>
    <mergeCell ref="H28:J28"/>
    <mergeCell ref="B29:G29"/>
    <mergeCell ref="H29:J29"/>
    <mergeCell ref="B24:G24"/>
    <mergeCell ref="H24:J24"/>
    <mergeCell ref="B25:G25"/>
    <mergeCell ref="H25:J25"/>
    <mergeCell ref="B26:G26"/>
    <mergeCell ref="H26:J26"/>
    <mergeCell ref="B23:G23"/>
    <mergeCell ref="H23:J23"/>
    <mergeCell ref="A17:J17"/>
    <mergeCell ref="B19:G19"/>
    <mergeCell ref="H19:J19"/>
    <mergeCell ref="B20:G20"/>
    <mergeCell ref="H20:J20"/>
    <mergeCell ref="B21:G21"/>
    <mergeCell ref="H21:J21"/>
    <mergeCell ref="A15:B15"/>
    <mergeCell ref="C15:E15"/>
    <mergeCell ref="F15:H15"/>
    <mergeCell ref="I15:J15"/>
    <mergeCell ref="B22:G22"/>
    <mergeCell ref="H22:J22"/>
    <mergeCell ref="A13:B13"/>
    <mergeCell ref="C13:E13"/>
    <mergeCell ref="F13:H13"/>
    <mergeCell ref="I13:J13"/>
    <mergeCell ref="A14:B14"/>
    <mergeCell ref="C14:E14"/>
    <mergeCell ref="F14:H14"/>
    <mergeCell ref="I14:J14"/>
    <mergeCell ref="A10:K10"/>
    <mergeCell ref="A12:B12"/>
    <mergeCell ref="C12:E12"/>
    <mergeCell ref="F12:H12"/>
    <mergeCell ref="I12:J12"/>
    <mergeCell ref="A11:B11"/>
    <mergeCell ref="C11:E11"/>
    <mergeCell ref="F11:H11"/>
    <mergeCell ref="I11:J11"/>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2:K3"/>
    <mergeCell ref="A5:B5"/>
    <mergeCell ref="C5:E5"/>
    <mergeCell ref="F5:H5"/>
    <mergeCell ref="I5: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Anna Ulevič</cp:lastModifiedBy>
  <cp:lastPrinted>2023-11-09T11:24:59Z</cp:lastPrinted>
  <dcterms:created xsi:type="dcterms:W3CDTF">2017-09-04T10:20:10Z</dcterms:created>
  <dcterms:modified xsi:type="dcterms:W3CDTF">2024-01-30T07:20:34Z</dcterms:modified>
</cp:coreProperties>
</file>