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Virtuvės įrenginiai 2023\"/>
    </mc:Choice>
  </mc:AlternateContent>
  <xr:revisionPtr revIDLastSave="0" documentId="13_ncr:1_{6FF2C3CC-BD59-4C0F-803C-08330498FB6F}"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6" i="1" l="1"/>
  <c r="F167" i="1"/>
  <c r="G175" i="1" s="1"/>
  <c r="G157" i="1"/>
  <c r="G156" i="1"/>
  <c r="G140" i="1"/>
  <c r="F128" i="1"/>
  <c r="F139" i="1" s="1"/>
  <c r="F140" i="1" s="1"/>
  <c r="F141" i="1" s="1"/>
  <c r="G118" i="1"/>
  <c r="F108" i="1"/>
  <c r="F117" i="1" s="1"/>
  <c r="F118" i="1" s="1"/>
  <c r="F119" i="1" s="1"/>
  <c r="G98" i="1"/>
  <c r="F92" i="1"/>
  <c r="G97" i="1" s="1"/>
  <c r="G82" i="1"/>
  <c r="F74" i="1"/>
  <c r="G81" i="1" s="1"/>
  <c r="G64" i="1"/>
  <c r="F58" i="1"/>
  <c r="G63" i="1" s="1"/>
  <c r="G48" i="1"/>
  <c r="F37" i="1"/>
  <c r="F47" i="1" s="1"/>
  <c r="F48" i="1" s="1"/>
  <c r="F49" i="1" s="1"/>
  <c r="G21" i="1"/>
  <c r="G47" i="1" l="1"/>
  <c r="F175" i="1"/>
  <c r="F176" i="1" s="1"/>
  <c r="F177" i="1" s="1"/>
  <c r="G117" i="1"/>
  <c r="F97" i="1"/>
  <c r="F98" i="1" s="1"/>
  <c r="F99" i="1" s="1"/>
  <c r="F63" i="1"/>
  <c r="F64" i="1" s="1"/>
  <c r="F65" i="1" s="1"/>
  <c r="G139" i="1"/>
  <c r="F81" i="1"/>
  <c r="F82" i="1" s="1"/>
  <c r="F83" i="1" s="1"/>
  <c r="F156" i="1"/>
  <c r="F157" i="1" s="1"/>
  <c r="F158" i="1" s="1"/>
</calcChain>
</file>

<file path=xl/sharedStrings.xml><?xml version="1.0" encoding="utf-8"?>
<sst xmlns="http://schemas.openxmlformats.org/spreadsheetml/2006/main" count="317" uniqueCount="212">
  <si>
    <t>PIRKIMO SĄLYGŲ PRIEDAS "PASIŪLYMO FORMA"</t>
  </si>
  <si>
    <t>VIRTUVĖS ĮRENGINIAI (KONVEKCINĖ KROSNIS, KATILAS, VIRYKLĖS KITA ELEKTROS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</si>
  <si>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</si>
  <si>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</si>
  <si>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</si>
  <si>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</si>
  <si>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</si>
  <si>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</si>
  <si>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</si>
  <si>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</si>
  <si>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</si>
  <si>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</si>
  <si>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</si>
  <si>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</si>
  <si>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</si>
  <si>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</si>
  <si>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</si>
  <si>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</si>
  <si>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</si>
  <si>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</si>
  <si>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</si>
  <si>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</si>
  <si>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</si>
  <si>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</si>
  <si>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</si>
  <si>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</si>
  <si>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</si>
  <si>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KONVEKCINĖ KROSNIS</t>
  </si>
  <si>
    <t>Tiekėjo pasiūlymas:</t>
  </si>
  <si>
    <t>Nr.</t>
  </si>
  <si>
    <t>Pavadinimas</t>
  </si>
  <si>
    <t>Kiekis</t>
  </si>
  <si>
    <t>Mato vienetas</t>
  </si>
  <si>
    <t>Kaina be PVM, Eur</t>
  </si>
  <si>
    <t>Suma be PVM, Eur</t>
  </si>
  <si>
    <t>Siūlomo produkto modelis ir gamintojas</t>
  </si>
  <si>
    <t>1.</t>
  </si>
  <si>
    <t>Konvekcinė krosnis</t>
  </si>
  <si>
    <t>1.1.</t>
  </si>
  <si>
    <t>vnt.</t>
  </si>
  <si>
    <t>1.1.1.</t>
  </si>
  <si>
    <t>Matmenys: ne mažesnė kaip 1090x1260x1900mm </t>
  </si>
  <si>
    <t>1.1.2.</t>
  </si>
  <si>
    <t xml:space="preserve">Elektros pajungimas 400V  </t>
  </si>
  <si>
    <t>1.1.3.</t>
  </si>
  <si>
    <t xml:space="preserve">Talpa 40x1/1 GN arba 2/1 20 GN  </t>
  </si>
  <si>
    <t>1.1.4.</t>
  </si>
  <si>
    <t xml:space="preserve">Tarpas tarp skardų 60-70 mm  </t>
  </si>
  <si>
    <t>1.1.5.</t>
  </si>
  <si>
    <t xml:space="preserve">Temperatūra ne mažiau 260 laipsnių C  </t>
  </si>
  <si>
    <t>1.1.6.</t>
  </si>
  <si>
    <t>Darbo rėžimas: garas , konvekcija ir kombinacija (t.y. Virimas garais, kepimas garais, drėkinimas garais)</t>
  </si>
  <si>
    <t>1.1.7.</t>
  </si>
  <si>
    <t>Automatinė plovimo sistema</t>
  </si>
  <si>
    <t>1.1.8.</t>
  </si>
  <si>
    <t xml:space="preserve">Reguliuojamos kojos arba ant ratukų  </t>
  </si>
  <si>
    <t>1.1.9.</t>
  </si>
  <si>
    <t>Vandens minkštinimo filtras tinkantis konvekcinei krosniai</t>
  </si>
  <si>
    <t>Suma be PVM</t>
  </si>
  <si>
    <t>Taikomas PVM dydis (%)</t>
  </si>
  <si>
    <t>PVM suma</t>
  </si>
  <si>
    <t>Suma su PVM</t>
  </si>
  <si>
    <t>2. DALIS</t>
  </si>
  <si>
    <t xml:space="preserve">DARŽOVIŲ PJAUSTYKLĖ  </t>
  </si>
  <si>
    <t>2.</t>
  </si>
  <si>
    <t xml:space="preserve">Daržovių pjaustyklė  </t>
  </si>
  <si>
    <t>2.1.</t>
  </si>
  <si>
    <t>2.1.1.</t>
  </si>
  <si>
    <t xml:space="preserve">Pagaminta iš nerūdyjančio plieno  </t>
  </si>
  <si>
    <t>2.1.2.</t>
  </si>
  <si>
    <t>Daržovių pjaustymo indo tūris ne mažesnis kaip 2,2 l ir nedidesnis kaip 3 l</t>
  </si>
  <si>
    <t>2.1.3.</t>
  </si>
  <si>
    <t>Pjaustymo peiliai tinkantys 1.2 objaktui ne mažiau kaip 5 vientai.</t>
  </si>
  <si>
    <t>2.1.4.</t>
  </si>
  <si>
    <t xml:space="preserve">Matmenys ne mažesnė kaip 380x300x580mm ir ne didesnė kaip 400x350x620 mm  </t>
  </si>
  <si>
    <t>3. DALIS</t>
  </si>
  <si>
    <t xml:space="preserve">FARŠO MAIŠYKLĖ  </t>
  </si>
  <si>
    <t>3.</t>
  </si>
  <si>
    <t xml:space="preserve">Faršo maišyklė  </t>
  </si>
  <si>
    <t>3.1.</t>
  </si>
  <si>
    <t>3.1.1.</t>
  </si>
  <si>
    <t>Matmenys ne mažesnė kaip 620x395 x1040 mm</t>
  </si>
  <si>
    <t>3.1.2.</t>
  </si>
  <si>
    <t xml:space="preserve">Maišymo talpos tūris ne mažiau kaip 50 kg.  </t>
  </si>
  <si>
    <t>3.1.3.</t>
  </si>
  <si>
    <t xml:space="preserve">Maišymo talpos pakreipimas ne mažiau 110 laipsnių  </t>
  </si>
  <si>
    <t>3.1.4.</t>
  </si>
  <si>
    <t xml:space="preserve">Nuimami peiliukai  </t>
  </si>
  <si>
    <t>3.1.5.</t>
  </si>
  <si>
    <t xml:space="preserve">Atbulinė eiga  </t>
  </si>
  <si>
    <t>3.1.6.</t>
  </si>
  <si>
    <t xml:space="preserve">Su ratukais ir stovu su nemažiau kaip dviem ašimis.  </t>
  </si>
  <si>
    <t>4. DALIS</t>
  </si>
  <si>
    <t xml:space="preserve">ELEKTRINĖ VIRYKLĖ  </t>
  </si>
  <si>
    <t>4.</t>
  </si>
  <si>
    <t xml:space="preserve">Elektrinė viryklė  </t>
  </si>
  <si>
    <t>4.1.</t>
  </si>
  <si>
    <t>4.1.1.</t>
  </si>
  <si>
    <t>Matmenys ne mažesnė kaip 1200x700x900mm</t>
  </si>
  <si>
    <t>4.1.2.</t>
  </si>
  <si>
    <t xml:space="preserve">Kaitvietės matmenys ne mažiau kaip 300x300 mm ir ne daugiau kaip 500x500 mm  </t>
  </si>
  <si>
    <t>4.1.3.</t>
  </si>
  <si>
    <t xml:space="preserve">Lygus kaitinimo paviršius  </t>
  </si>
  <si>
    <t>4.1.4.</t>
  </si>
  <si>
    <t xml:space="preserve">Ne mažiau kaip 6 kaitvietės.  </t>
  </si>
  <si>
    <t>5. DALIS</t>
  </si>
  <si>
    <t xml:space="preserve">VIRIMO KATILAS  </t>
  </si>
  <si>
    <t>5.</t>
  </si>
  <si>
    <t xml:space="preserve">Virimo katilas  </t>
  </si>
  <si>
    <t>5.1.</t>
  </si>
  <si>
    <t>5.1.1.</t>
  </si>
  <si>
    <t xml:space="preserve">Talpa ne mažiau 150 l ir ne daugiau kaip 180 l  </t>
  </si>
  <si>
    <t>5.1.2.</t>
  </si>
  <si>
    <t xml:space="preserve">Matmenys ne mažesnis kaip 800x900x850 mm ir ne didesnis kaip 900x1000x950 mm  </t>
  </si>
  <si>
    <t>5.1.3.</t>
  </si>
  <si>
    <t>5.1.4.</t>
  </si>
  <si>
    <t xml:space="preserve">Netiesioginis kaitinimas  </t>
  </si>
  <si>
    <t>5.1.5.</t>
  </si>
  <si>
    <t>Su apsaugos vožtuvu</t>
  </si>
  <si>
    <t>5.1.6.</t>
  </si>
  <si>
    <t xml:space="preserve">Su vandens užpildymo čiaupu  </t>
  </si>
  <si>
    <t>5.1.7.</t>
  </si>
  <si>
    <t xml:space="preserve">Galingumas ne mažiau kaip 18 kW/400V/3N  </t>
  </si>
  <si>
    <t>5.1.8.</t>
  </si>
  <si>
    <t xml:space="preserve">Su reguliuojamomis kojelėmis.  </t>
  </si>
  <si>
    <t>6. DALIS</t>
  </si>
  <si>
    <t xml:space="preserve">VIRIMO KATILAS SU MAIŠYKLE  </t>
  </si>
  <si>
    <t>6.</t>
  </si>
  <si>
    <t xml:space="preserve">Virimo katilas su maišykle  </t>
  </si>
  <si>
    <t>6.1.</t>
  </si>
  <si>
    <t>6.1.1.</t>
  </si>
  <si>
    <t xml:space="preserve">Tūris 100-130 l  </t>
  </si>
  <si>
    <t>6.1.2.</t>
  </si>
  <si>
    <t xml:space="preserve">Galingumas ne mažiau 24 Kw  </t>
  </si>
  <si>
    <t>6.1.3.</t>
  </si>
  <si>
    <t xml:space="preserve">Matmenys ne mažesnis kiap 1160x925x1050 mm ir ne didesnis kaip 1355x1250x1285 mm  </t>
  </si>
  <si>
    <t>6.1.4.</t>
  </si>
  <si>
    <t xml:space="preserve">Pagamintas iš nerūdijančio plieno  </t>
  </si>
  <si>
    <t>6.1.5.</t>
  </si>
  <si>
    <t xml:space="preserve">Su motorizuotu pakreipimu  </t>
  </si>
  <si>
    <t>6.1.6.</t>
  </si>
  <si>
    <t xml:space="preserve">Reguliuojamos kojos  </t>
  </si>
  <si>
    <t>6.1.7.</t>
  </si>
  <si>
    <t xml:space="preserve">Su integruotu maišytuvu  </t>
  </si>
  <si>
    <t>6.1.8.</t>
  </si>
  <si>
    <t xml:space="preserve">Su dviguba sienele  </t>
  </si>
  <si>
    <t>6.1.9.</t>
  </si>
  <si>
    <t xml:space="preserve">Su čiaupu  </t>
  </si>
  <si>
    <t>7. DALIS</t>
  </si>
  <si>
    <t xml:space="preserve">BULVIŲ SKUTIMO MAŠINA  </t>
  </si>
  <si>
    <t>7.</t>
  </si>
  <si>
    <t xml:space="preserve">Bulvių skutimo mašina  </t>
  </si>
  <si>
    <t>7.1.</t>
  </si>
  <si>
    <t>7.1.1.</t>
  </si>
  <si>
    <t xml:space="preserve">Apkrova nuo 30 iki 40 kg  </t>
  </si>
  <si>
    <t>7.1.2.</t>
  </si>
  <si>
    <t xml:space="preserve">Pagaminta iš nerūdijančio plieno  </t>
  </si>
  <si>
    <t>7.1.3.</t>
  </si>
  <si>
    <t xml:space="preserve">Su abrazyviniu disku bulvėms ir morkoms skusti su disku svogūnams ir česnakams lupti.  </t>
  </si>
  <si>
    <t>7.1.4.</t>
  </si>
  <si>
    <t xml:space="preserve">Matmenys ne mažesnė kaip 500x700x1100mm ir ne didesnė kaip 550x880x1220 mm  </t>
  </si>
  <si>
    <t>8. DALIS</t>
  </si>
  <si>
    <t xml:space="preserve">ELEKTRINĖ KEPIMO PLOKŠTUMA  </t>
  </si>
  <si>
    <t>8.</t>
  </si>
  <si>
    <t xml:space="preserve">Elektrinė kepimo plokštuma  </t>
  </si>
  <si>
    <t>8.1.</t>
  </si>
  <si>
    <t>8.1.1.</t>
  </si>
  <si>
    <t xml:space="preserve">Matmenys: ne mažesnė kaip 800x900x850 mm ir ne didesnė kaip 850x950x950 mm  </t>
  </si>
  <si>
    <t>8.1.2.</t>
  </si>
  <si>
    <t xml:space="preserve">Pagaminta iš neūdijančio plieno  </t>
  </si>
  <si>
    <t>8.1.3.</t>
  </si>
  <si>
    <t xml:space="preserve">Galingumas ne mažesnis kaip 13 kW/400/3N  </t>
  </si>
  <si>
    <t>8.1.4.</t>
  </si>
  <si>
    <t xml:space="preserve">Su riebalų surinkimo stalciumi  </t>
  </si>
  <si>
    <t>8.1.5.</t>
  </si>
  <si>
    <t xml:space="preserve">Su lygiu kepimo paviršiumi  </t>
  </si>
  <si>
    <t>8.1.6.</t>
  </si>
  <si>
    <t xml:space="preserve">Su reguliuojamomis aukčio kojelėmis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</si>
  <si>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</si>
  <si>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</si>
  <si>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</si>
  <si>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</si>
  <si>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</si>
  <si>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</si>
  <si>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</si>
  <si>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</si>
  <si>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</si>
  <si>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</si>
  <si>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</si>
  <si>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</si>
  <si>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</si>
  <si>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</si>
  <si>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</si>
  <si>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</si>
  <si>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</si>
  <si>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</si>
  <si>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</si>
  <si>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</si>
  <si>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</si>
  <si>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</si>
  <si>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7657 2023-12-18 10:49:44</t>
  </si>
  <si>
    <t>2024.01.26</t>
  </si>
  <si>
    <t>Vilnius</t>
  </si>
  <si>
    <t>UAB Arvitra Baltic</t>
  </si>
  <si>
    <t>S. Žukausko g 49, Vilnius</t>
  </si>
  <si>
    <t>LT100001793215</t>
  </si>
  <si>
    <t>LT747044060004997370</t>
  </si>
  <si>
    <t>Direktorius Andrzej Rawluszewicz</t>
  </si>
  <si>
    <t>+37068796284 ina@arvitra.lt</t>
  </si>
  <si>
    <t xml:space="preserve">Komercijos direktrorė Ina Alekberovienė
+37068796284 ina@arvitra.lt
</t>
  </si>
  <si>
    <t>PE-6
KiY-V PRO, Ukraina</t>
  </si>
  <si>
    <t>PEIME-100
Baratta, Italija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</si>
</sst>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7"/>
  <sheetViews>
    <sheetView tabSelected="1" topLeftCell="A161" workbookViewId="0">
      <selection activeCell="D176" sqref="D176:D177"/>
    </sheetView>
  </sheetViews>
  <sheetFormatPr defaultColWidth="10.8984375" defaultRowHeight="14.4" x14ac:dyDescent="0.3"/>
  <cols>
    <col min="1" max="1" width="9.09765625" style="1" customWidth="1"/>
    <col min="2" max="2" width="78" style="1" customWidth="1"/>
    <col min="3" max="3" width="8.69921875" style="1" customWidth="1"/>
    <col min="4" max="4" width="12.59765625" style="1" customWidth="1"/>
    <col min="5" max="5" width="15" style="1" customWidth="1"/>
    <col min="6" max="6" width="14.59765625" style="1" customWidth="1"/>
    <col min="7" max="7" width="24.898437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t="s">
        <v>201</v>
      </c>
    </row>
    <row r="9" spans="1:6" x14ac:dyDescent="0.3">
      <c r="A9" s="4" t="s">
        <v>5</v>
      </c>
      <c r="B9" s="27">
        <v>24800</v>
      </c>
    </row>
    <row r="10" spans="1:6" x14ac:dyDescent="0.3">
      <c r="A10" s="4" t="s">
        <v>6</v>
      </c>
      <c r="B10" s="13" t="s">
        <v>202</v>
      </c>
    </row>
    <row r="12" spans="1:6" ht="15.6" x14ac:dyDescent="0.3">
      <c r="A12" s="37" t="s">
        <v>7</v>
      </c>
      <c r="B12" s="38"/>
      <c r="C12" s="30" t="s">
        <v>203</v>
      </c>
      <c r="D12" s="31"/>
      <c r="E12" s="31"/>
      <c r="F12" s="32"/>
    </row>
    <row r="13" spans="1:6" ht="15.9" customHeight="1" x14ac:dyDescent="0.3">
      <c r="A13" s="42" t="s">
        <v>8</v>
      </c>
      <c r="B13" s="35"/>
      <c r="C13" s="30">
        <v>300129795</v>
      </c>
      <c r="D13" s="31"/>
      <c r="E13" s="31"/>
      <c r="F13" s="32"/>
    </row>
    <row r="14" spans="1:6" ht="15.9" customHeight="1" x14ac:dyDescent="0.3">
      <c r="A14" s="42" t="s">
        <v>9</v>
      </c>
      <c r="B14" s="35"/>
      <c r="C14" s="30" t="s">
        <v>204</v>
      </c>
      <c r="D14" s="31"/>
      <c r="E14" s="31"/>
      <c r="F14" s="32"/>
    </row>
    <row r="15" spans="1:6" ht="15.9" customHeight="1" x14ac:dyDescent="0.3">
      <c r="A15" s="37" t="s">
        <v>10</v>
      </c>
      <c r="B15" s="38"/>
      <c r="C15" s="30" t="s">
        <v>205</v>
      </c>
      <c r="D15" s="31"/>
      <c r="E15" s="31"/>
      <c r="F15" s="32"/>
    </row>
    <row r="16" spans="1:6" ht="63" customHeight="1" x14ac:dyDescent="0.3">
      <c r="A16" s="34" t="s">
        <v>11</v>
      </c>
      <c r="B16" s="35"/>
      <c r="C16" s="30" t="s">
        <v>206</v>
      </c>
      <c r="D16" s="31"/>
      <c r="E16" s="31"/>
      <c r="F16" s="32"/>
    </row>
    <row r="17" spans="1:7" ht="15.9" customHeight="1" x14ac:dyDescent="0.3">
      <c r="A17" s="37" t="s">
        <v>12</v>
      </c>
      <c r="B17" s="38"/>
      <c r="C17" s="30" t="s">
        <v>207</v>
      </c>
      <c r="D17" s="31"/>
      <c r="E17" s="31"/>
      <c r="F17" s="32"/>
    </row>
    <row r="18" spans="1:7" ht="15.9" customHeight="1" x14ac:dyDescent="0.3">
      <c r="A18" s="37" t="s">
        <v>13</v>
      </c>
      <c r="B18" s="38"/>
      <c r="C18" s="33" t="s">
        <v>208</v>
      </c>
      <c r="D18" s="31"/>
      <c r="E18" s="31"/>
      <c r="F18" s="32"/>
    </row>
    <row r="19" spans="1:7" ht="48" customHeight="1" x14ac:dyDescent="0.3">
      <c r="A19" s="37" t="s">
        <v>14</v>
      </c>
      <c r="B19" s="38"/>
      <c r="C19" s="30" t="s">
        <v>207</v>
      </c>
      <c r="D19" s="31"/>
      <c r="E19" s="31"/>
      <c r="F19" s="32"/>
    </row>
    <row r="20" spans="1:7" ht="54.9" customHeight="1" x14ac:dyDescent="0.3">
      <c r="A20" s="37" t="s">
        <v>15</v>
      </c>
      <c r="B20" s="38"/>
      <c r="C20" s="30" t="s">
        <v>209</v>
      </c>
      <c r="D20" s="31"/>
      <c r="E20" s="31"/>
      <c r="F20" s="32"/>
    </row>
    <row r="21" spans="1:7" ht="71.099999999999994" customHeight="1" x14ac:dyDescent="0.3">
      <c r="A21" s="39" t="s">
        <v>16</v>
      </c>
      <c r="B21" s="40"/>
      <c r="C21" s="43"/>
      <c r="D21" s="44"/>
      <c r="E21" s="44"/>
      <c r="F21" s="44"/>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6"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2.1" customHeight="1" x14ac:dyDescent="0.3">
      <c r="A28" s="41" t="s">
        <v>22</v>
      </c>
      <c r="B28" s="29"/>
      <c r="C28" s="29"/>
      <c r="D28" s="29"/>
      <c r="E28" s="29"/>
      <c r="F28" s="29"/>
    </row>
    <row r="29" spans="1:7" x14ac:dyDescent="0.3">
      <c r="A29" s="29" t="s">
        <v>23</v>
      </c>
      <c r="B29" s="29"/>
      <c r="C29" s="29"/>
      <c r="D29" s="29"/>
      <c r="E29" s="29"/>
      <c r="F29" s="29"/>
    </row>
    <row r="30" spans="1:7" x14ac:dyDescent="0.3">
      <c r="A30" s="14" t="s">
        <v>24</v>
      </c>
      <c r="D30" s="15">
        <v>21</v>
      </c>
    </row>
    <row r="31" spans="1:7" x14ac:dyDescent="0.3">
      <c r="A31" s="14" t="s">
        <v>25</v>
      </c>
    </row>
    <row r="32" spans="1:7" x14ac:dyDescent="0.3">
      <c r="A32" s="12" t="s">
        <v>26</v>
      </c>
      <c r="B32" s="12" t="s">
        <v>27</v>
      </c>
    </row>
    <row r="34" spans="1:7" x14ac:dyDescent="0.3">
      <c r="A34" s="12" t="s">
        <v>28</v>
      </c>
    </row>
    <row r="35" spans="1:7" ht="28.8" x14ac:dyDescent="0.3">
      <c r="A35" s="16" t="s">
        <v>29</v>
      </c>
      <c r="B35" s="16" t="s">
        <v>30</v>
      </c>
      <c r="C35" s="16" t="s">
        <v>31</v>
      </c>
      <c r="D35" s="16" t="s">
        <v>32</v>
      </c>
      <c r="E35" s="16" t="s">
        <v>33</v>
      </c>
      <c r="F35" s="16" t="s">
        <v>34</v>
      </c>
      <c r="G35" s="26" t="s">
        <v>35</v>
      </c>
    </row>
    <row r="36" spans="1:7" x14ac:dyDescent="0.3">
      <c r="A36" s="16" t="s">
        <v>36</v>
      </c>
      <c r="B36" s="16" t="s">
        <v>37</v>
      </c>
      <c r="C36" s="17"/>
      <c r="D36" s="17"/>
      <c r="E36" s="17"/>
      <c r="F36" s="17"/>
      <c r="G36" s="17"/>
    </row>
    <row r="37" spans="1:7" x14ac:dyDescent="0.3">
      <c r="A37" s="17" t="s">
        <v>38</v>
      </c>
      <c r="B37" s="17" t="s">
        <v>37</v>
      </c>
      <c r="C37" s="17">
        <v>1</v>
      </c>
      <c r="D37" s="17" t="s">
        <v>39</v>
      </c>
      <c r="E37" s="18"/>
      <c r="F37" s="17" t="str">
        <f>IF(ISBLANK(E37),"", PRODUCT(C37,E37))</f>
        <v/>
      </c>
      <c r="G37" s="28"/>
    </row>
    <row r="38" spans="1:7" x14ac:dyDescent="0.3">
      <c r="A38" s="17" t="s">
        <v>40</v>
      </c>
      <c r="B38" s="17" t="s">
        <v>41</v>
      </c>
      <c r="C38" s="17"/>
      <c r="D38" s="17"/>
      <c r="E38" s="17"/>
      <c r="F38" s="17"/>
      <c r="G38" s="17"/>
    </row>
    <row r="39" spans="1:7" x14ac:dyDescent="0.3">
      <c r="A39" s="17" t="s">
        <v>42</v>
      </c>
      <c r="B39" s="17" t="s">
        <v>43</v>
      </c>
      <c r="C39" s="17"/>
      <c r="D39" s="17"/>
      <c r="E39" s="17"/>
      <c r="F39" s="17"/>
      <c r="G39" s="17"/>
    </row>
    <row r="40" spans="1:7" x14ac:dyDescent="0.3">
      <c r="A40" s="17" t="s">
        <v>44</v>
      </c>
      <c r="B40" s="17" t="s">
        <v>45</v>
      </c>
      <c r="C40" s="17"/>
      <c r="D40" s="17"/>
      <c r="E40" s="17"/>
      <c r="F40" s="17"/>
      <c r="G40" s="17"/>
    </row>
    <row r="41" spans="1:7" x14ac:dyDescent="0.3">
      <c r="A41" s="17" t="s">
        <v>46</v>
      </c>
      <c r="B41" s="17" t="s">
        <v>47</v>
      </c>
      <c r="C41" s="17"/>
      <c r="D41" s="17"/>
      <c r="E41" s="17"/>
      <c r="F41" s="17"/>
      <c r="G41" s="17"/>
    </row>
    <row r="42" spans="1:7" x14ac:dyDescent="0.3">
      <c r="A42" s="17" t="s">
        <v>48</v>
      </c>
      <c r="B42" s="17" t="s">
        <v>49</v>
      </c>
      <c r="C42" s="17"/>
      <c r="D42" s="17"/>
      <c r="E42" s="17"/>
      <c r="F42" s="17"/>
      <c r="G42" s="17"/>
    </row>
    <row r="43" spans="1:7" x14ac:dyDescent="0.3">
      <c r="A43" s="17" t="s">
        <v>50</v>
      </c>
      <c r="B43" s="25" t="s">
        <v>51</v>
      </c>
      <c r="C43" s="17"/>
      <c r="D43" s="17"/>
      <c r="E43" s="17"/>
      <c r="F43" s="17"/>
      <c r="G43" s="17"/>
    </row>
    <row r="44" spans="1:7" x14ac:dyDescent="0.3">
      <c r="A44" s="17" t="s">
        <v>52</v>
      </c>
      <c r="B44" s="17" t="s">
        <v>53</v>
      </c>
      <c r="C44" s="17"/>
      <c r="D44" s="17"/>
      <c r="E44" s="17"/>
      <c r="F44" s="17"/>
      <c r="G44" s="17"/>
    </row>
    <row r="45" spans="1:7" x14ac:dyDescent="0.3">
      <c r="A45" s="17" t="s">
        <v>54</v>
      </c>
      <c r="B45" s="17" t="s">
        <v>55</v>
      </c>
      <c r="C45" s="17"/>
      <c r="D45" s="17"/>
      <c r="E45" s="17"/>
      <c r="F45" s="17"/>
      <c r="G45" s="17"/>
    </row>
    <row r="46" spans="1:7" x14ac:dyDescent="0.3">
      <c r="A46" s="17" t="s">
        <v>56</v>
      </c>
      <c r="B46" s="17" t="s">
        <v>57</v>
      </c>
      <c r="C46" s="17"/>
      <c r="D46" s="17"/>
      <c r="E46" s="17"/>
      <c r="F46" s="17"/>
      <c r="G46" s="17"/>
    </row>
    <row r="47" spans="1:7" x14ac:dyDescent="0.3">
      <c r="E47" s="16" t="s">
        <v>58</v>
      </c>
      <c r="F47" s="16" t="str">
        <f>IF((COUNT(C37:C46)&lt;&gt;COUNT(F37:F46)),"", ROUND(SUM(F37:F46),2))</f>
        <v/>
      </c>
      <c r="G47" s="14" t="str">
        <f>IF((COUNT(C37:C46)&lt;&gt;COUNT(F37:F46)),"Neužpildytos visų objektų kainos", "")</f>
        <v>Neužpildytos visų objektų kainos</v>
      </c>
    </row>
    <row r="48" spans="1:7" x14ac:dyDescent="0.3">
      <c r="C48" s="16" t="s">
        <v>59</v>
      </c>
      <c r="D48" s="19"/>
      <c r="E48" s="16" t="s">
        <v>60</v>
      </c>
      <c r="F48" s="16" t="str">
        <f>IF(OR(F47="",D48=""),"", ROUND(PRODUCT(D48,F47)/100,2))</f>
        <v/>
      </c>
      <c r="G48" s="14" t="str">
        <f>IF(D48="", "Nurodykite taikomą PVM dydį", "")</f>
        <v>Nurodykite taikomą PVM dydį</v>
      </c>
    </row>
    <row r="49" spans="1:7" x14ac:dyDescent="0.3">
      <c r="E49" s="16" t="s">
        <v>61</v>
      </c>
      <c r="F49" s="16">
        <f>IF(ISBLANK(F48), "", ROUND(SUM(F47:F48),2))</f>
        <v>0</v>
      </c>
    </row>
    <row r="53" spans="1:7" x14ac:dyDescent="0.3">
      <c r="A53" s="12" t="s">
        <v>62</v>
      </c>
      <c r="B53" s="12" t="s">
        <v>63</v>
      </c>
    </row>
    <row r="55" spans="1:7" x14ac:dyDescent="0.3">
      <c r="A55" s="12" t="s">
        <v>28</v>
      </c>
    </row>
    <row r="56" spans="1:7" ht="28.8" x14ac:dyDescent="0.3">
      <c r="A56" s="16" t="s">
        <v>29</v>
      </c>
      <c r="B56" s="16" t="s">
        <v>30</v>
      </c>
      <c r="C56" s="16" t="s">
        <v>31</v>
      </c>
      <c r="D56" s="16" t="s">
        <v>32</v>
      </c>
      <c r="E56" s="16" t="s">
        <v>33</v>
      </c>
      <c r="F56" s="16" t="s">
        <v>34</v>
      </c>
      <c r="G56" s="26" t="s">
        <v>35</v>
      </c>
    </row>
    <row r="57" spans="1:7" x14ac:dyDescent="0.3">
      <c r="A57" s="16" t="s">
        <v>64</v>
      </c>
      <c r="B57" s="16" t="s">
        <v>65</v>
      </c>
      <c r="C57" s="17"/>
      <c r="D57" s="17"/>
      <c r="E57" s="17"/>
      <c r="F57" s="17"/>
      <c r="G57" s="17"/>
    </row>
    <row r="58" spans="1:7" x14ac:dyDescent="0.3">
      <c r="A58" s="17" t="s">
        <v>66</v>
      </c>
      <c r="B58" s="17" t="s">
        <v>65</v>
      </c>
      <c r="C58" s="17">
        <v>1</v>
      </c>
      <c r="D58" s="17" t="s">
        <v>39</v>
      </c>
      <c r="E58" s="18"/>
      <c r="F58" s="17" t="str">
        <f>IF(ISBLANK(E58),"", PRODUCT(C58,E58))</f>
        <v/>
      </c>
      <c r="G58" s="28"/>
    </row>
    <row r="59" spans="1:7" x14ac:dyDescent="0.3">
      <c r="A59" s="17" t="s">
        <v>67</v>
      </c>
      <c r="B59" s="17" t="s">
        <v>68</v>
      </c>
      <c r="C59" s="17"/>
      <c r="D59" s="17"/>
      <c r="E59" s="17"/>
      <c r="F59" s="17"/>
      <c r="G59" s="17"/>
    </row>
    <row r="60" spans="1:7" x14ac:dyDescent="0.3">
      <c r="A60" s="17" t="s">
        <v>69</v>
      </c>
      <c r="B60" s="17" t="s">
        <v>70</v>
      </c>
      <c r="C60" s="17"/>
      <c r="D60" s="17"/>
      <c r="E60" s="17"/>
      <c r="F60" s="17"/>
      <c r="G60" s="17"/>
    </row>
    <row r="61" spans="1:7" x14ac:dyDescent="0.3">
      <c r="A61" s="17" t="s">
        <v>71</v>
      </c>
      <c r="B61" s="17" t="s">
        <v>72</v>
      </c>
      <c r="C61" s="17"/>
      <c r="D61" s="17"/>
      <c r="E61" s="17"/>
      <c r="F61" s="17"/>
      <c r="G61" s="17"/>
    </row>
    <row r="62" spans="1:7" x14ac:dyDescent="0.3">
      <c r="A62" s="17" t="s">
        <v>73</v>
      </c>
      <c r="B62" s="17" t="s">
        <v>74</v>
      </c>
      <c r="C62" s="17"/>
      <c r="D62" s="17"/>
      <c r="E62" s="17"/>
      <c r="F62" s="17"/>
      <c r="G62" s="17"/>
    </row>
    <row r="63" spans="1:7" x14ac:dyDescent="0.3">
      <c r="E63" s="16" t="s">
        <v>58</v>
      </c>
      <c r="F63" s="16" t="str">
        <f>IF((COUNT(C58:C62)&lt;&gt;COUNT(F58:F62)),"", ROUND(SUM(F58:F62),2))</f>
        <v/>
      </c>
      <c r="G63" s="14" t="str">
        <f>IF((COUNT(C58:C62)&lt;&gt;COUNT(F58:F62)),"Neužpildytos visų objektų kainos", "")</f>
        <v>Neužpildytos visų objektų kainos</v>
      </c>
    </row>
    <row r="64" spans="1:7" x14ac:dyDescent="0.3">
      <c r="C64" s="16" t="s">
        <v>59</v>
      </c>
      <c r="D64" s="19"/>
      <c r="E64" s="16" t="s">
        <v>60</v>
      </c>
      <c r="F64" s="16" t="str">
        <f>IF(OR(F63="",D64=""),"", ROUND(PRODUCT(D64,F63)/100,2))</f>
        <v/>
      </c>
      <c r="G64" s="14" t="str">
        <f>IF(D64="", "Nurodykite taikomą PVM dydį", "")</f>
        <v>Nurodykite taikomą PVM dydį</v>
      </c>
    </row>
    <row r="65" spans="1:7" x14ac:dyDescent="0.3">
      <c r="E65" s="16" t="s">
        <v>61</v>
      </c>
      <c r="F65" s="16">
        <f>IF(ISBLANK(F64), "", ROUND(SUM(F63:F64),2))</f>
        <v>0</v>
      </c>
    </row>
    <row r="69" spans="1:7" x14ac:dyDescent="0.3">
      <c r="A69" s="12" t="s">
        <v>75</v>
      </c>
      <c r="B69" s="12" t="s">
        <v>76</v>
      </c>
    </row>
    <row r="71" spans="1:7" x14ac:dyDescent="0.3">
      <c r="A71" s="12" t="s">
        <v>28</v>
      </c>
    </row>
    <row r="72" spans="1:7" ht="28.8" x14ac:dyDescent="0.3">
      <c r="A72" s="16" t="s">
        <v>29</v>
      </c>
      <c r="B72" s="16" t="s">
        <v>30</v>
      </c>
      <c r="C72" s="16" t="s">
        <v>31</v>
      </c>
      <c r="D72" s="16" t="s">
        <v>32</v>
      </c>
      <c r="E72" s="16" t="s">
        <v>33</v>
      </c>
      <c r="F72" s="16" t="s">
        <v>34</v>
      </c>
      <c r="G72" s="26" t="s">
        <v>35</v>
      </c>
    </row>
    <row r="73" spans="1:7" x14ac:dyDescent="0.3">
      <c r="A73" s="16" t="s">
        <v>77</v>
      </c>
      <c r="B73" s="16" t="s">
        <v>78</v>
      </c>
      <c r="C73" s="17"/>
      <c r="D73" s="17"/>
      <c r="E73" s="17"/>
      <c r="F73" s="17"/>
      <c r="G73" s="17"/>
    </row>
    <row r="74" spans="1:7" x14ac:dyDescent="0.3">
      <c r="A74" s="17" t="s">
        <v>79</v>
      </c>
      <c r="B74" s="17" t="s">
        <v>78</v>
      </c>
      <c r="C74" s="17">
        <v>1</v>
      </c>
      <c r="D74" s="17" t="s">
        <v>39</v>
      </c>
      <c r="E74" s="18"/>
      <c r="F74" s="17" t="str">
        <f>IF(ISBLANK(E74),"", PRODUCT(C74,E74))</f>
        <v/>
      </c>
      <c r="G74" s="28"/>
    </row>
    <row r="75" spans="1:7" x14ac:dyDescent="0.3">
      <c r="A75" s="17" t="s">
        <v>80</v>
      </c>
      <c r="B75" s="17" t="s">
        <v>81</v>
      </c>
      <c r="C75" s="17"/>
      <c r="D75" s="17"/>
      <c r="E75" s="17"/>
      <c r="F75" s="17"/>
      <c r="G75" s="17"/>
    </row>
    <row r="76" spans="1:7" x14ac:dyDescent="0.3">
      <c r="A76" s="17" t="s">
        <v>82</v>
      </c>
      <c r="B76" s="17" t="s">
        <v>83</v>
      </c>
      <c r="C76" s="17"/>
      <c r="D76" s="17"/>
      <c r="E76" s="17"/>
      <c r="F76" s="17"/>
      <c r="G76" s="17"/>
    </row>
    <row r="77" spans="1:7" x14ac:dyDescent="0.3">
      <c r="A77" s="17" t="s">
        <v>84</v>
      </c>
      <c r="B77" s="17" t="s">
        <v>85</v>
      </c>
      <c r="C77" s="17"/>
      <c r="D77" s="17"/>
      <c r="E77" s="17"/>
      <c r="F77" s="17"/>
      <c r="G77" s="17"/>
    </row>
    <row r="78" spans="1:7" x14ac:dyDescent="0.3">
      <c r="A78" s="17" t="s">
        <v>86</v>
      </c>
      <c r="B78" s="17" t="s">
        <v>87</v>
      </c>
      <c r="C78" s="17"/>
      <c r="D78" s="17"/>
      <c r="E78" s="17"/>
      <c r="F78" s="17"/>
      <c r="G78" s="17"/>
    </row>
    <row r="79" spans="1:7" x14ac:dyDescent="0.3">
      <c r="A79" s="17" t="s">
        <v>88</v>
      </c>
      <c r="B79" s="17" t="s">
        <v>89</v>
      </c>
      <c r="C79" s="17"/>
      <c r="D79" s="17"/>
      <c r="E79" s="17"/>
      <c r="F79" s="17"/>
      <c r="G79" s="17"/>
    </row>
    <row r="80" spans="1:7" x14ac:dyDescent="0.3">
      <c r="A80" s="17" t="s">
        <v>90</v>
      </c>
      <c r="B80" s="17" t="s">
        <v>91</v>
      </c>
      <c r="C80" s="17"/>
      <c r="D80" s="17"/>
      <c r="E80" s="17"/>
      <c r="F80" s="17"/>
      <c r="G80" s="17"/>
    </row>
    <row r="81" spans="1:7" x14ac:dyDescent="0.3">
      <c r="E81" s="16" t="s">
        <v>58</v>
      </c>
      <c r="F81" s="16" t="str">
        <f>IF((COUNT(C74:C80)&lt;&gt;COUNT(F74:F80)),"", ROUND(SUM(F74:F80),2))</f>
        <v/>
      </c>
      <c r="G81" s="14" t="str">
        <f>IF((COUNT(C74:C80)&lt;&gt;COUNT(F74:F80)),"Neužpildytos visų objektų kainos", "")</f>
        <v>Neužpildytos visų objektų kainos</v>
      </c>
    </row>
    <row r="82" spans="1:7" x14ac:dyDescent="0.3">
      <c r="C82" s="16" t="s">
        <v>59</v>
      </c>
      <c r="D82" s="19"/>
      <c r="E82" s="16" t="s">
        <v>60</v>
      </c>
      <c r="F82" s="16" t="str">
        <f>IF(OR(F81="",D82=""),"", ROUND(PRODUCT(D82,F81)/100,2))</f>
        <v/>
      </c>
      <c r="G82" s="14" t="str">
        <f>IF(D82="", "Nurodykite taikomą PVM dydį", "")</f>
        <v>Nurodykite taikomą PVM dydį</v>
      </c>
    </row>
    <row r="83" spans="1:7" x14ac:dyDescent="0.3">
      <c r="E83" s="16" t="s">
        <v>61</v>
      </c>
      <c r="F83" s="16">
        <f>IF(ISBLANK(F82), "", ROUND(SUM(F81:F82),2))</f>
        <v>0</v>
      </c>
    </row>
    <row r="87" spans="1:7" x14ac:dyDescent="0.3">
      <c r="A87" s="12" t="s">
        <v>92</v>
      </c>
      <c r="B87" s="12" t="s">
        <v>93</v>
      </c>
    </row>
    <row r="89" spans="1:7" x14ac:dyDescent="0.3">
      <c r="A89" s="12" t="s">
        <v>28</v>
      </c>
    </row>
    <row r="90" spans="1:7" ht="28.8" x14ac:dyDescent="0.3">
      <c r="A90" s="16" t="s">
        <v>29</v>
      </c>
      <c r="B90" s="16" t="s">
        <v>30</v>
      </c>
      <c r="C90" s="16" t="s">
        <v>31</v>
      </c>
      <c r="D90" s="16" t="s">
        <v>32</v>
      </c>
      <c r="E90" s="16" t="s">
        <v>33</v>
      </c>
      <c r="F90" s="16" t="s">
        <v>34</v>
      </c>
      <c r="G90" s="26" t="s">
        <v>35</v>
      </c>
    </row>
    <row r="91" spans="1:7" x14ac:dyDescent="0.3">
      <c r="A91" s="16" t="s">
        <v>94</v>
      </c>
      <c r="B91" s="16" t="s">
        <v>95</v>
      </c>
      <c r="C91" s="17"/>
      <c r="D91" s="17"/>
      <c r="E91" s="17"/>
      <c r="F91" s="17"/>
      <c r="G91" s="17"/>
    </row>
    <row r="92" spans="1:7" ht="28.8" x14ac:dyDescent="0.3">
      <c r="A92" s="17" t="s">
        <v>96</v>
      </c>
      <c r="B92" s="17" t="s">
        <v>95</v>
      </c>
      <c r="C92" s="17">
        <v>3</v>
      </c>
      <c r="D92" s="17" t="s">
        <v>39</v>
      </c>
      <c r="E92" s="18">
        <v>1300</v>
      </c>
      <c r="F92" s="17">
        <f>IF(ISBLANK(E92),"", PRODUCT(C92,E92))</f>
        <v>3900</v>
      </c>
      <c r="G92" s="28" t="s">
        <v>210</v>
      </c>
    </row>
    <row r="93" spans="1:7" x14ac:dyDescent="0.3">
      <c r="A93" s="17" t="s">
        <v>97</v>
      </c>
      <c r="B93" s="17" t="s">
        <v>98</v>
      </c>
      <c r="C93" s="17"/>
      <c r="D93" s="17"/>
      <c r="E93" s="17"/>
      <c r="F93" s="17"/>
      <c r="G93" s="17"/>
    </row>
    <row r="94" spans="1:7" x14ac:dyDescent="0.3">
      <c r="A94" s="17" t="s">
        <v>99</v>
      </c>
      <c r="B94" s="17" t="s">
        <v>100</v>
      </c>
      <c r="C94" s="17"/>
      <c r="D94" s="17"/>
      <c r="E94" s="17"/>
      <c r="F94" s="17"/>
      <c r="G94" s="17"/>
    </row>
    <row r="95" spans="1:7" x14ac:dyDescent="0.3">
      <c r="A95" s="17" t="s">
        <v>101</v>
      </c>
      <c r="B95" s="17" t="s">
        <v>102</v>
      </c>
      <c r="C95" s="17"/>
      <c r="D95" s="17"/>
      <c r="E95" s="17"/>
      <c r="F95" s="17"/>
      <c r="G95" s="17"/>
    </row>
    <row r="96" spans="1:7" x14ac:dyDescent="0.3">
      <c r="A96" s="17" t="s">
        <v>103</v>
      </c>
      <c r="B96" s="17" t="s">
        <v>104</v>
      </c>
      <c r="C96" s="17"/>
      <c r="D96" s="17"/>
      <c r="E96" s="17"/>
      <c r="F96" s="17"/>
      <c r="G96" s="17"/>
    </row>
    <row r="97" spans="1:7" x14ac:dyDescent="0.3">
      <c r="E97" s="16" t="s">
        <v>58</v>
      </c>
      <c r="F97" s="16">
        <f>IF((COUNT(C92:C96)&lt;&gt;COUNT(F92:F96)),"", ROUND(SUM(F92:F96),2))</f>
        <v>3900</v>
      </c>
      <c r="G97" s="14" t="str">
        <f>IF((COUNT(C92:C96)&lt;&gt;COUNT(F92:F96)),"Neužpildytos visų objektų kainos", "")</f>
        <v/>
      </c>
    </row>
    <row r="98" spans="1:7" x14ac:dyDescent="0.3">
      <c r="C98" s="16" t="s">
        <v>59</v>
      </c>
      <c r="D98" s="19">
        <v>21</v>
      </c>
      <c r="E98" s="16" t="s">
        <v>60</v>
      </c>
      <c r="F98" s="16">
        <f>IF(OR(F97="",D98=""),"", ROUND(PRODUCT(D98,F97)/100,2))</f>
        <v>819</v>
      </c>
      <c r="G98" s="14" t="str">
        <f>IF(D98="", "Nurodykite taikomą PVM dydį", "")</f>
        <v/>
      </c>
    </row>
    <row r="99" spans="1:7" x14ac:dyDescent="0.3">
      <c r="E99" s="16" t="s">
        <v>61</v>
      </c>
      <c r="F99" s="16">
        <f>IF(ISBLANK(F98), "", ROUND(SUM(F97:F98),2))</f>
        <v>4719</v>
      </c>
    </row>
    <row r="103" spans="1:7" x14ac:dyDescent="0.3">
      <c r="A103" s="12" t="s">
        <v>105</v>
      </c>
      <c r="B103" s="12" t="s">
        <v>106</v>
      </c>
    </row>
    <row r="105" spans="1:7" x14ac:dyDescent="0.3">
      <c r="A105" s="12" t="s">
        <v>28</v>
      </c>
    </row>
    <row r="106" spans="1:7" ht="28.8" x14ac:dyDescent="0.3">
      <c r="A106" s="16" t="s">
        <v>29</v>
      </c>
      <c r="B106" s="16" t="s">
        <v>30</v>
      </c>
      <c r="C106" s="16" t="s">
        <v>31</v>
      </c>
      <c r="D106" s="16" t="s">
        <v>32</v>
      </c>
      <c r="E106" s="16" t="s">
        <v>33</v>
      </c>
      <c r="F106" s="16" t="s">
        <v>34</v>
      </c>
      <c r="G106" s="26" t="s">
        <v>35</v>
      </c>
    </row>
    <row r="107" spans="1:7" x14ac:dyDescent="0.3">
      <c r="A107" s="16" t="s">
        <v>107</v>
      </c>
      <c r="B107" s="16" t="s">
        <v>108</v>
      </c>
      <c r="C107" s="17"/>
      <c r="D107" s="17"/>
      <c r="E107" s="17"/>
      <c r="F107" s="17"/>
      <c r="G107" s="17"/>
    </row>
    <row r="108" spans="1:7" x14ac:dyDescent="0.3">
      <c r="A108" s="17" t="s">
        <v>109</v>
      </c>
      <c r="B108" s="17" t="s">
        <v>108</v>
      </c>
      <c r="C108" s="17">
        <v>2</v>
      </c>
      <c r="D108" s="17" t="s">
        <v>39</v>
      </c>
      <c r="E108" s="18"/>
      <c r="F108" s="17" t="str">
        <f>IF(ISBLANK(E108),"", PRODUCT(C108,E108))</f>
        <v/>
      </c>
      <c r="G108" s="28"/>
    </row>
    <row r="109" spans="1:7" x14ac:dyDescent="0.3">
      <c r="A109" s="17" t="s">
        <v>110</v>
      </c>
      <c r="B109" s="17" t="s">
        <v>111</v>
      </c>
      <c r="C109" s="17"/>
      <c r="D109" s="17"/>
      <c r="E109" s="17"/>
      <c r="F109" s="17"/>
      <c r="G109" s="17"/>
    </row>
    <row r="110" spans="1:7" x14ac:dyDescent="0.3">
      <c r="A110" s="17" t="s">
        <v>112</v>
      </c>
      <c r="B110" s="17" t="s">
        <v>113</v>
      </c>
      <c r="C110" s="17"/>
      <c r="D110" s="17"/>
      <c r="E110" s="17"/>
      <c r="F110" s="17"/>
      <c r="G110" s="17"/>
    </row>
    <row r="111" spans="1:7" x14ac:dyDescent="0.3">
      <c r="A111" s="17" t="s">
        <v>114</v>
      </c>
      <c r="B111" s="17" t="s">
        <v>68</v>
      </c>
      <c r="C111" s="17"/>
      <c r="D111" s="17"/>
      <c r="E111" s="17"/>
      <c r="F111" s="17"/>
      <c r="G111" s="17"/>
    </row>
    <row r="112" spans="1:7" x14ac:dyDescent="0.3">
      <c r="A112" s="17" t="s">
        <v>115</v>
      </c>
      <c r="B112" s="17" t="s">
        <v>116</v>
      </c>
      <c r="C112" s="17"/>
      <c r="D112" s="17"/>
      <c r="E112" s="17"/>
      <c r="F112" s="17"/>
      <c r="G112" s="17"/>
    </row>
    <row r="113" spans="1:7" x14ac:dyDescent="0.3">
      <c r="A113" s="17" t="s">
        <v>117</v>
      </c>
      <c r="B113" s="17" t="s">
        <v>118</v>
      </c>
      <c r="C113" s="17"/>
      <c r="D113" s="17"/>
      <c r="E113" s="17"/>
      <c r="F113" s="17"/>
      <c r="G113" s="17"/>
    </row>
    <row r="114" spans="1:7" x14ac:dyDescent="0.3">
      <c r="A114" s="17" t="s">
        <v>119</v>
      </c>
      <c r="B114" s="17" t="s">
        <v>120</v>
      </c>
      <c r="C114" s="17"/>
      <c r="D114" s="17"/>
      <c r="E114" s="17"/>
      <c r="F114" s="17"/>
      <c r="G114" s="17"/>
    </row>
    <row r="115" spans="1:7" x14ac:dyDescent="0.3">
      <c r="A115" s="17" t="s">
        <v>121</v>
      </c>
      <c r="B115" s="17" t="s">
        <v>122</v>
      </c>
      <c r="C115" s="17"/>
      <c r="D115" s="17"/>
      <c r="E115" s="17"/>
      <c r="F115" s="17"/>
      <c r="G115" s="17"/>
    </row>
    <row r="116" spans="1:7" x14ac:dyDescent="0.3">
      <c r="A116" s="17" t="s">
        <v>123</v>
      </c>
      <c r="B116" s="17" t="s">
        <v>124</v>
      </c>
      <c r="C116" s="17"/>
      <c r="D116" s="17"/>
      <c r="E116" s="17"/>
      <c r="F116" s="17"/>
      <c r="G116" s="17"/>
    </row>
    <row r="117" spans="1:7" x14ac:dyDescent="0.3">
      <c r="E117" s="16" t="s">
        <v>58</v>
      </c>
      <c r="F117" s="16" t="str">
        <f>IF((COUNT(C108:C116)&lt;&gt;COUNT(F108:F116)),"", ROUND(SUM(F108:F116),2))</f>
        <v/>
      </c>
      <c r="G117" s="14" t="str">
        <f>IF((COUNT(C108:C116)&lt;&gt;COUNT(F108:F116)),"Neužpildytos visų objektų kainos", "")</f>
        <v>Neužpildytos visų objektų kainos</v>
      </c>
    </row>
    <row r="118" spans="1:7" x14ac:dyDescent="0.3">
      <c r="C118" s="16" t="s">
        <v>59</v>
      </c>
      <c r="D118" s="19">
        <v>21</v>
      </c>
      <c r="E118" s="16" t="s">
        <v>60</v>
      </c>
      <c r="F118" s="16" t="str">
        <f>IF(OR(F117="",D118=""),"", ROUND(PRODUCT(D118,F117)/100,2))</f>
        <v/>
      </c>
      <c r="G118" s="14" t="str">
        <f>IF(D118="", "Nurodykite taikomą PVM dydį", "")</f>
        <v/>
      </c>
    </row>
    <row r="119" spans="1:7" x14ac:dyDescent="0.3">
      <c r="E119" s="16" t="s">
        <v>61</v>
      </c>
      <c r="F119" s="16">
        <f>IF(ISBLANK(F118), "", ROUND(SUM(F117:F118),2))</f>
        <v>0</v>
      </c>
    </row>
    <row r="123" spans="1:7" x14ac:dyDescent="0.3">
      <c r="A123" s="12" t="s">
        <v>125</v>
      </c>
      <c r="B123" s="12" t="s">
        <v>126</v>
      </c>
    </row>
    <row r="125" spans="1:7" x14ac:dyDescent="0.3">
      <c r="A125" s="12" t="s">
        <v>28</v>
      </c>
    </row>
    <row r="126" spans="1:7" ht="28.8" x14ac:dyDescent="0.3">
      <c r="A126" s="16" t="s">
        <v>29</v>
      </c>
      <c r="B126" s="16" t="s">
        <v>30</v>
      </c>
      <c r="C126" s="16" t="s">
        <v>31</v>
      </c>
      <c r="D126" s="16" t="s">
        <v>32</v>
      </c>
      <c r="E126" s="16" t="s">
        <v>33</v>
      </c>
      <c r="F126" s="16" t="s">
        <v>34</v>
      </c>
      <c r="G126" s="26" t="s">
        <v>35</v>
      </c>
    </row>
    <row r="127" spans="1:7" x14ac:dyDescent="0.3">
      <c r="A127" s="16" t="s">
        <v>127</v>
      </c>
      <c r="B127" s="16" t="s">
        <v>128</v>
      </c>
      <c r="C127" s="17"/>
      <c r="D127" s="17"/>
      <c r="E127" s="17"/>
      <c r="F127" s="17"/>
      <c r="G127" s="17"/>
    </row>
    <row r="128" spans="1:7" ht="28.8" x14ac:dyDescent="0.3">
      <c r="A128" s="17" t="s">
        <v>129</v>
      </c>
      <c r="B128" s="17" t="s">
        <v>128</v>
      </c>
      <c r="C128" s="17">
        <v>1</v>
      </c>
      <c r="D128" s="17" t="s">
        <v>39</v>
      </c>
      <c r="E128" s="18">
        <v>18500</v>
      </c>
      <c r="F128" s="17">
        <f>IF(ISBLANK(E128),"", PRODUCT(C128,E128))</f>
        <v>18500</v>
      </c>
      <c r="G128" s="28" t="s">
        <v>211</v>
      </c>
    </row>
    <row r="129" spans="1:7" x14ac:dyDescent="0.3">
      <c r="A129" s="17" t="s">
        <v>130</v>
      </c>
      <c r="B129" s="17" t="s">
        <v>131</v>
      </c>
      <c r="C129" s="17"/>
      <c r="D129" s="17"/>
      <c r="E129" s="17"/>
      <c r="F129" s="17"/>
      <c r="G129" s="17"/>
    </row>
    <row r="130" spans="1:7" x14ac:dyDescent="0.3">
      <c r="A130" s="17" t="s">
        <v>132</v>
      </c>
      <c r="B130" s="17" t="s">
        <v>133</v>
      </c>
      <c r="C130" s="17"/>
      <c r="D130" s="17"/>
      <c r="E130" s="17"/>
      <c r="F130" s="17"/>
      <c r="G130" s="17"/>
    </row>
    <row r="131" spans="1:7" x14ac:dyDescent="0.3">
      <c r="A131" s="17" t="s">
        <v>134</v>
      </c>
      <c r="B131" s="17" t="s">
        <v>135</v>
      </c>
      <c r="C131" s="17"/>
      <c r="D131" s="17"/>
      <c r="E131" s="17"/>
      <c r="F131" s="17"/>
      <c r="G131" s="17"/>
    </row>
    <row r="132" spans="1:7" x14ac:dyDescent="0.3">
      <c r="A132" s="17" t="s">
        <v>136</v>
      </c>
      <c r="B132" s="17" t="s">
        <v>137</v>
      </c>
      <c r="C132" s="17"/>
      <c r="D132" s="17"/>
      <c r="E132" s="17"/>
      <c r="F132" s="17"/>
      <c r="G132" s="17"/>
    </row>
    <row r="133" spans="1:7" x14ac:dyDescent="0.3">
      <c r="A133" s="17" t="s">
        <v>138</v>
      </c>
      <c r="B133" s="17" t="s">
        <v>139</v>
      </c>
      <c r="C133" s="17"/>
      <c r="D133" s="17"/>
      <c r="E133" s="17"/>
      <c r="F133" s="17"/>
      <c r="G133" s="17"/>
    </row>
    <row r="134" spans="1:7" x14ac:dyDescent="0.3">
      <c r="A134" s="17" t="s">
        <v>140</v>
      </c>
      <c r="B134" s="17" t="s">
        <v>141</v>
      </c>
      <c r="C134" s="17"/>
      <c r="D134" s="17"/>
      <c r="E134" s="17"/>
      <c r="F134" s="17"/>
      <c r="G134" s="17"/>
    </row>
    <row r="135" spans="1:7" x14ac:dyDescent="0.3">
      <c r="A135" s="17" t="s">
        <v>142</v>
      </c>
      <c r="B135" s="17" t="s">
        <v>143</v>
      </c>
      <c r="C135" s="17"/>
      <c r="D135" s="17"/>
      <c r="E135" s="17"/>
      <c r="F135" s="17"/>
      <c r="G135" s="17"/>
    </row>
    <row r="136" spans="1:7" x14ac:dyDescent="0.3">
      <c r="A136" s="17" t="s">
        <v>144</v>
      </c>
      <c r="B136" s="17" t="s">
        <v>145</v>
      </c>
      <c r="C136" s="17"/>
      <c r="D136" s="17"/>
      <c r="E136" s="17"/>
      <c r="F136" s="17"/>
      <c r="G136" s="17"/>
    </row>
    <row r="137" spans="1:7" x14ac:dyDescent="0.3">
      <c r="A137" s="17" t="s">
        <v>146</v>
      </c>
      <c r="B137" s="17" t="s">
        <v>147</v>
      </c>
      <c r="C137" s="17"/>
      <c r="D137" s="17"/>
      <c r="E137" s="17"/>
      <c r="F137" s="17"/>
      <c r="G137" s="17"/>
    </row>
    <row r="138" spans="1:7" x14ac:dyDescent="0.3">
      <c r="A138" s="17"/>
      <c r="B138" s="17"/>
      <c r="C138" s="17"/>
      <c r="D138" s="17"/>
      <c r="E138" s="17"/>
      <c r="F138" s="17"/>
      <c r="G138" s="17"/>
    </row>
    <row r="139" spans="1:7" x14ac:dyDescent="0.3">
      <c r="E139" s="16" t="s">
        <v>58</v>
      </c>
      <c r="F139" s="16">
        <f>IF((COUNT(C128:C138)&lt;&gt;COUNT(F128:F138)),"", ROUND(SUM(F128:F138),2))</f>
        <v>18500</v>
      </c>
      <c r="G139" s="14" t="str">
        <f>IF((COUNT(C128:C138)&lt;&gt;COUNT(F128:F138)),"Neužpildytos visų objektų kainos", "")</f>
        <v/>
      </c>
    </row>
    <row r="140" spans="1:7" x14ac:dyDescent="0.3">
      <c r="C140" s="16" t="s">
        <v>59</v>
      </c>
      <c r="D140" s="19">
        <v>21</v>
      </c>
      <c r="E140" s="16" t="s">
        <v>60</v>
      </c>
      <c r="F140" s="16">
        <f>IF(OR(F139="",D140=""),"", ROUND(PRODUCT(D140,F139)/100,2))</f>
        <v>3885</v>
      </c>
      <c r="G140" s="14" t="str">
        <f>IF(D140="", "Nurodykite taikomą PVM dydį", "")</f>
        <v/>
      </c>
    </row>
    <row r="141" spans="1:7" x14ac:dyDescent="0.3">
      <c r="E141" s="16" t="s">
        <v>61</v>
      </c>
      <c r="F141" s="16">
        <f>IF(ISBLANK(F140), "", ROUND(SUM(F139:F140),2))</f>
        <v>22385</v>
      </c>
    </row>
    <row r="145" spans="1:7" x14ac:dyDescent="0.3">
      <c r="A145" s="12" t="s">
        <v>148</v>
      </c>
      <c r="B145" s="12" t="s">
        <v>149</v>
      </c>
    </row>
    <row r="147" spans="1:7" x14ac:dyDescent="0.3">
      <c r="A147" s="12" t="s">
        <v>28</v>
      </c>
    </row>
    <row r="148" spans="1:7" ht="28.8" x14ac:dyDescent="0.3">
      <c r="A148" s="16" t="s">
        <v>29</v>
      </c>
      <c r="B148" s="16" t="s">
        <v>30</v>
      </c>
      <c r="C148" s="16" t="s">
        <v>31</v>
      </c>
      <c r="D148" s="16" t="s">
        <v>32</v>
      </c>
      <c r="E148" s="16" t="s">
        <v>33</v>
      </c>
      <c r="F148" s="16" t="s">
        <v>34</v>
      </c>
      <c r="G148" s="26" t="s">
        <v>35</v>
      </c>
    </row>
    <row r="149" spans="1:7" x14ac:dyDescent="0.3">
      <c r="A149" s="16" t="s">
        <v>150</v>
      </c>
      <c r="B149" s="16" t="s">
        <v>151</v>
      </c>
      <c r="C149" s="17"/>
      <c r="D149" s="17"/>
      <c r="E149" s="17"/>
      <c r="F149" s="17"/>
      <c r="G149" s="17"/>
    </row>
    <row r="150" spans="1:7" x14ac:dyDescent="0.3">
      <c r="A150" s="17" t="s">
        <v>152</v>
      </c>
      <c r="B150" s="17" t="s">
        <v>151</v>
      </c>
      <c r="C150" s="17">
        <v>1</v>
      </c>
      <c r="D150" s="17" t="s">
        <v>39</v>
      </c>
      <c r="E150" s="18"/>
      <c r="F150" s="17"/>
      <c r="G150" s="28"/>
    </row>
    <row r="151" spans="1:7" x14ac:dyDescent="0.3">
      <c r="A151" s="17" t="s">
        <v>153</v>
      </c>
      <c r="B151" s="17" t="s">
        <v>154</v>
      </c>
      <c r="C151" s="17"/>
      <c r="D151" s="17"/>
      <c r="E151" s="17"/>
      <c r="F151" s="17"/>
      <c r="G151" s="17"/>
    </row>
    <row r="152" spans="1:7" x14ac:dyDescent="0.3">
      <c r="A152" s="17" t="s">
        <v>155</v>
      </c>
      <c r="B152" s="17" t="s">
        <v>156</v>
      </c>
      <c r="C152" s="17"/>
      <c r="D152" s="17"/>
      <c r="E152" s="17"/>
      <c r="F152" s="17"/>
      <c r="G152" s="17"/>
    </row>
    <row r="153" spans="1:7" x14ac:dyDescent="0.3">
      <c r="A153" s="17" t="s">
        <v>157</v>
      </c>
      <c r="B153" s="17" t="s">
        <v>158</v>
      </c>
      <c r="C153" s="17"/>
      <c r="D153" s="17"/>
      <c r="E153" s="17"/>
      <c r="F153" s="17"/>
      <c r="G153" s="17"/>
    </row>
    <row r="154" spans="1:7" x14ac:dyDescent="0.3">
      <c r="A154" s="17" t="s">
        <v>159</v>
      </c>
      <c r="B154" s="17" t="s">
        <v>160</v>
      </c>
      <c r="C154" s="17"/>
      <c r="D154" s="17"/>
      <c r="E154" s="17"/>
      <c r="F154" s="17"/>
      <c r="G154" s="17"/>
    </row>
    <row r="155" spans="1:7" x14ac:dyDescent="0.3">
      <c r="A155" s="17"/>
      <c r="B155" s="17"/>
      <c r="C155" s="17"/>
      <c r="D155" s="17"/>
      <c r="E155" s="17"/>
      <c r="F155" s="17"/>
      <c r="G155" s="17"/>
    </row>
    <row r="156" spans="1:7" x14ac:dyDescent="0.3">
      <c r="E156" s="16" t="s">
        <v>58</v>
      </c>
      <c r="F156" s="16" t="str">
        <f>IF((COUNT(C150:C155)&lt;&gt;COUNT(F150:F155)),"", ROUND(SUM(F150:F155),2))</f>
        <v/>
      </c>
      <c r="G156" s="14" t="str">
        <f>IF((COUNT(C150:C155)&lt;&gt;COUNT(F150:F155)),"Neužpildytos visų objektų kainos", "")</f>
        <v>Neužpildytos visų objektų kainos</v>
      </c>
    </row>
    <row r="157" spans="1:7" x14ac:dyDescent="0.3">
      <c r="C157" s="16" t="s">
        <v>59</v>
      </c>
      <c r="D157" s="19"/>
      <c r="E157" s="16" t="s">
        <v>60</v>
      </c>
      <c r="F157" s="16" t="str">
        <f>IF(OR(F156="",D157=""),"", ROUND(PRODUCT(D157,F156)/100,2))</f>
        <v/>
      </c>
      <c r="G157" s="14" t="str">
        <f>IF(D157="", "Nurodykite taikomą PVM dydį", "")</f>
        <v>Nurodykite taikomą PVM dydį</v>
      </c>
    </row>
    <row r="158" spans="1:7" x14ac:dyDescent="0.3">
      <c r="E158" s="16" t="s">
        <v>61</v>
      </c>
      <c r="F158" s="16">
        <f>IF(ISBLANK(F157), "", ROUND(SUM(F156:F157),2))</f>
        <v>0</v>
      </c>
    </row>
    <row r="162" spans="1:7" x14ac:dyDescent="0.3">
      <c r="A162" s="12" t="s">
        <v>161</v>
      </c>
      <c r="B162" s="12" t="s">
        <v>162</v>
      </c>
    </row>
    <row r="164" spans="1:7" x14ac:dyDescent="0.3">
      <c r="A164" s="12" t="s">
        <v>28</v>
      </c>
    </row>
    <row r="165" spans="1:7" ht="28.8" x14ac:dyDescent="0.3">
      <c r="A165" s="16" t="s">
        <v>29</v>
      </c>
      <c r="B165" s="16" t="s">
        <v>30</v>
      </c>
      <c r="C165" s="16" t="s">
        <v>31</v>
      </c>
      <c r="D165" s="16" t="s">
        <v>32</v>
      </c>
      <c r="E165" s="16" t="s">
        <v>33</v>
      </c>
      <c r="F165" s="16" t="s">
        <v>34</v>
      </c>
      <c r="G165" s="26" t="s">
        <v>35</v>
      </c>
    </row>
    <row r="166" spans="1:7" x14ac:dyDescent="0.3">
      <c r="A166" s="16" t="s">
        <v>163</v>
      </c>
      <c r="B166" s="16" t="s">
        <v>164</v>
      </c>
      <c r="C166" s="17"/>
      <c r="D166" s="17"/>
      <c r="E166" s="17"/>
      <c r="F166" s="17"/>
      <c r="G166" s="17"/>
    </row>
    <row r="167" spans="1:7" x14ac:dyDescent="0.3">
      <c r="A167" s="17" t="s">
        <v>165</v>
      </c>
      <c r="B167" s="17" t="s">
        <v>164</v>
      </c>
      <c r="C167" s="17">
        <v>1</v>
      </c>
      <c r="D167" s="17" t="s">
        <v>39</v>
      </c>
      <c r="E167" s="18"/>
      <c r="F167" s="17" t="str">
        <f>IF(ISBLANK(E167),"", PRODUCT(C167,E167))</f>
        <v/>
      </c>
      <c r="G167" s="28"/>
    </row>
    <row r="168" spans="1:7" x14ac:dyDescent="0.3">
      <c r="A168" s="17" t="s">
        <v>166</v>
      </c>
      <c r="B168" s="17" t="s">
        <v>167</v>
      </c>
      <c r="C168" s="17"/>
      <c r="D168" s="17"/>
      <c r="E168" s="17"/>
      <c r="F168" s="17"/>
      <c r="G168" s="17"/>
    </row>
    <row r="169" spans="1:7" x14ac:dyDescent="0.3">
      <c r="A169" s="17" t="s">
        <v>168</v>
      </c>
      <c r="B169" s="17" t="s">
        <v>169</v>
      </c>
      <c r="C169" s="17"/>
      <c r="D169" s="17"/>
      <c r="E169" s="17"/>
      <c r="F169" s="17"/>
      <c r="G169" s="17"/>
    </row>
    <row r="170" spans="1:7" x14ac:dyDescent="0.3">
      <c r="A170" s="17" t="s">
        <v>170</v>
      </c>
      <c r="B170" s="17" t="s">
        <v>171</v>
      </c>
      <c r="C170" s="17"/>
      <c r="D170" s="17"/>
      <c r="E170" s="17"/>
      <c r="F170" s="17"/>
      <c r="G170" s="17"/>
    </row>
    <row r="171" spans="1:7" x14ac:dyDescent="0.3">
      <c r="A171" s="17" t="s">
        <v>172</v>
      </c>
      <c r="B171" s="17" t="s">
        <v>173</v>
      </c>
      <c r="C171" s="17"/>
      <c r="D171" s="17"/>
      <c r="E171" s="17"/>
      <c r="F171" s="17"/>
      <c r="G171" s="17"/>
    </row>
    <row r="172" spans="1:7" x14ac:dyDescent="0.3">
      <c r="A172" s="17" t="s">
        <v>174</v>
      </c>
      <c r="B172" s="17" t="s">
        <v>175</v>
      </c>
      <c r="C172" s="17"/>
      <c r="D172" s="17"/>
      <c r="E172" s="17"/>
      <c r="F172" s="17"/>
      <c r="G172" s="17"/>
    </row>
    <row r="173" spans="1:7" x14ac:dyDescent="0.3">
      <c r="A173" s="17" t="s">
        <v>176</v>
      </c>
      <c r="B173" s="17" t="s">
        <v>177</v>
      </c>
      <c r="C173" s="17"/>
      <c r="D173" s="17"/>
      <c r="E173" s="17"/>
      <c r="F173" s="17"/>
      <c r="G173" s="17"/>
    </row>
    <row r="174" spans="1:7" x14ac:dyDescent="0.3">
      <c r="A174" s="17"/>
      <c r="B174" s="17"/>
      <c r="C174" s="17"/>
      <c r="D174" s="17"/>
      <c r="E174" s="17"/>
      <c r="F174" s="17"/>
      <c r="G174" s="17"/>
    </row>
    <row r="175" spans="1:7" x14ac:dyDescent="0.3">
      <c r="E175" s="16" t="s">
        <v>58</v>
      </c>
      <c r="F175" s="16" t="str">
        <f>IF((COUNT(C167:C174)&lt;&gt;COUNT(F167:F174)),"", ROUND(SUM(F167:F174),2))</f>
        <v/>
      </c>
      <c r="G175" s="14" t="str">
        <f>IF((COUNT(C167:C174)&lt;&gt;COUNT(F167:F174)),"Neužpildytos visų objektų kainos", "")</f>
        <v>Neužpildytos visų objektų kainos</v>
      </c>
    </row>
    <row r="176" spans="1:7" x14ac:dyDescent="0.3">
      <c r="C176" s="16" t="s">
        <v>59</v>
      </c>
      <c r="D176" s="19"/>
      <c r="E176" s="16" t="s">
        <v>60</v>
      </c>
      <c r="F176" s="16" t="str">
        <f>IF(OR(F175="",D176=""),"", ROUND(PRODUCT(D176,F175)/100,2))</f>
        <v/>
      </c>
      <c r="G176" s="14" t="str">
        <f>IF(D176="", "Nurodykite taikomą PVM dydį", "")</f>
        <v>Nurodykite taikomą PVM dydį</v>
      </c>
    </row>
    <row r="177" spans="5:6" x14ac:dyDescent="0.3">
      <c r="E177" s="16" t="s">
        <v>61</v>
      </c>
      <c r="F177" s="16">
        <f>IF(ISBLANK(F176), "", ROUND(SUM(F175:F176),2))</f>
        <v>0</v>
      </c>
    </row>
  </sheetData>
  <sheetProtection algorithmName="SHA-512" hashValue="/cqygtt/LuMwVQblCDKQEYjHt3C5RDP5rfWcFFmuRvg02z6QibQVP1k+LqdMC1kx7Svl7fLt8/wqg78YIj3LkQ==" saltValue="4DkO5YA8ejcS+wYREAElh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4" t="s">
        <v>178</v>
      </c>
      <c r="B2" s="29"/>
      <c r="C2" s="29"/>
      <c r="D2" s="29"/>
      <c r="E2" s="29"/>
      <c r="F2" s="29"/>
      <c r="G2" s="29"/>
      <c r="H2" s="29"/>
      <c r="I2" s="29"/>
      <c r="J2" s="29"/>
      <c r="K2" s="29"/>
    </row>
    <row r="3" spans="1:11" x14ac:dyDescent="0.3">
      <c r="A3" s="29"/>
      <c r="B3" s="29"/>
      <c r="C3" s="29"/>
      <c r="D3" s="29"/>
      <c r="E3" s="29"/>
      <c r="F3" s="29"/>
      <c r="G3" s="29"/>
      <c r="H3" s="29"/>
      <c r="I3" s="29"/>
      <c r="J3" s="29"/>
      <c r="K3" s="29"/>
    </row>
    <row r="4" spans="1:11" ht="15.9" customHeight="1" thickBot="1" x14ac:dyDescent="0.35">
      <c r="A4" s="7"/>
      <c r="B4" s="7"/>
      <c r="C4" s="7"/>
      <c r="D4" s="7"/>
      <c r="E4" s="7"/>
      <c r="F4" s="7"/>
      <c r="G4" s="7"/>
      <c r="H4" s="7"/>
      <c r="I4" s="7"/>
      <c r="J4" s="7"/>
    </row>
    <row r="5" spans="1:11" ht="48" customHeight="1" x14ac:dyDescent="0.3">
      <c r="A5" s="56" t="s">
        <v>179</v>
      </c>
      <c r="B5" s="50"/>
      <c r="C5" s="48" t="s">
        <v>180</v>
      </c>
      <c r="D5" s="49"/>
      <c r="E5" s="50"/>
      <c r="F5" s="48" t="s">
        <v>181</v>
      </c>
      <c r="G5" s="49"/>
      <c r="H5" s="50"/>
      <c r="I5" s="48" t="s">
        <v>182</v>
      </c>
      <c r="J5" s="50"/>
      <c r="K5" s="9" t="s">
        <v>183</v>
      </c>
    </row>
    <row r="6" spans="1:11" ht="48.9" customHeight="1" x14ac:dyDescent="0.3">
      <c r="A6" s="47"/>
      <c r="B6" s="38"/>
      <c r="C6" s="45"/>
      <c r="D6" s="46"/>
      <c r="E6" s="38"/>
      <c r="F6" s="45"/>
      <c r="G6" s="46"/>
      <c r="H6" s="38"/>
      <c r="I6" s="45"/>
      <c r="J6" s="38"/>
      <c r="K6" s="20"/>
    </row>
    <row r="7" spans="1:11" ht="48.9" customHeight="1" x14ac:dyDescent="0.3">
      <c r="A7" s="47"/>
      <c r="B7" s="38"/>
      <c r="C7" s="45"/>
      <c r="D7" s="46"/>
      <c r="E7" s="38"/>
      <c r="F7" s="45"/>
      <c r="G7" s="46"/>
      <c r="H7" s="38"/>
      <c r="I7" s="45"/>
      <c r="J7" s="38"/>
      <c r="K7" s="20"/>
    </row>
    <row r="8" spans="1:11" ht="48.9" customHeight="1" x14ac:dyDescent="0.3">
      <c r="A8" s="47"/>
      <c r="B8" s="38"/>
      <c r="C8" s="45"/>
      <c r="D8" s="46"/>
      <c r="E8" s="38"/>
      <c r="F8" s="45"/>
      <c r="G8" s="46"/>
      <c r="H8" s="38"/>
      <c r="I8" s="45"/>
      <c r="J8" s="38"/>
      <c r="K8" s="20"/>
    </row>
    <row r="9" spans="1:11" ht="48.9" customHeight="1" x14ac:dyDescent="0.3">
      <c r="A9" s="47"/>
      <c r="B9" s="38"/>
      <c r="C9" s="45"/>
      <c r="D9" s="46"/>
      <c r="E9" s="38"/>
      <c r="F9" s="45"/>
      <c r="G9" s="46"/>
      <c r="H9" s="38"/>
      <c r="I9" s="45"/>
      <c r="J9" s="38"/>
      <c r="K9" s="20"/>
    </row>
    <row r="10" spans="1:11" ht="48.9" customHeight="1" x14ac:dyDescent="0.3">
      <c r="A10" s="47"/>
      <c r="B10" s="38"/>
      <c r="C10" s="45"/>
      <c r="D10" s="46"/>
      <c r="E10" s="38"/>
      <c r="F10" s="45"/>
      <c r="G10" s="46"/>
      <c r="H10" s="38"/>
      <c r="I10" s="45"/>
      <c r="J10" s="38"/>
      <c r="K10" s="20"/>
    </row>
    <row r="11" spans="1:11" ht="48.9" customHeight="1" x14ac:dyDescent="0.3">
      <c r="A11" s="47"/>
      <c r="B11" s="38"/>
      <c r="C11" s="45"/>
      <c r="D11" s="46"/>
      <c r="E11" s="38"/>
      <c r="F11" s="45"/>
      <c r="G11" s="46"/>
      <c r="H11" s="38"/>
      <c r="I11" s="45"/>
      <c r="J11" s="38"/>
      <c r="K11" s="20"/>
    </row>
    <row r="12" spans="1:11" ht="48.9" customHeight="1" x14ac:dyDescent="0.3">
      <c r="A12" s="47"/>
      <c r="B12" s="38"/>
      <c r="C12" s="45"/>
      <c r="D12" s="46"/>
      <c r="E12" s="38"/>
      <c r="F12" s="45"/>
      <c r="G12" s="46"/>
      <c r="H12" s="38"/>
      <c r="I12" s="45"/>
      <c r="J12" s="38"/>
      <c r="K12" s="20"/>
    </row>
    <row r="13" spans="1:11" ht="48.9" customHeight="1" x14ac:dyDescent="0.3">
      <c r="A13" s="47"/>
      <c r="B13" s="38"/>
      <c r="C13" s="45"/>
      <c r="D13" s="46"/>
      <c r="E13" s="38"/>
      <c r="F13" s="45"/>
      <c r="G13" s="46"/>
      <c r="H13" s="38"/>
      <c r="I13" s="45"/>
      <c r="J13" s="38"/>
      <c r="K13" s="20"/>
    </row>
    <row r="14" spans="1:11" ht="48.9" customHeight="1" x14ac:dyDescent="0.3">
      <c r="A14" s="47"/>
      <c r="B14" s="38"/>
      <c r="C14" s="45"/>
      <c r="D14" s="46"/>
      <c r="E14" s="38"/>
      <c r="F14" s="45"/>
      <c r="G14" s="46"/>
      <c r="H14" s="38"/>
      <c r="I14" s="45"/>
      <c r="J14" s="38"/>
      <c r="K14" s="20"/>
    </row>
    <row r="15" spans="1:11" ht="48" customHeight="1" thickBot="1" x14ac:dyDescent="0.35">
      <c r="A15" s="61"/>
      <c r="B15" s="55"/>
      <c r="C15" s="53"/>
      <c r="D15" s="54"/>
      <c r="E15" s="55"/>
      <c r="F15" s="53"/>
      <c r="G15" s="54"/>
      <c r="H15" s="55"/>
      <c r="I15" s="53"/>
      <c r="J15" s="55"/>
      <c r="K15" s="21"/>
    </row>
    <row r="16" spans="1:11" ht="18.899999999999999" customHeight="1" x14ac:dyDescent="0.3">
      <c r="A16" s="10"/>
      <c r="B16" s="10"/>
      <c r="C16" s="10"/>
      <c r="D16" s="10"/>
      <c r="E16" s="10"/>
      <c r="F16" s="10"/>
      <c r="G16" s="10"/>
      <c r="H16" s="10"/>
      <c r="I16" s="10"/>
      <c r="J16" s="10"/>
      <c r="K16" s="11"/>
    </row>
    <row r="17" spans="1:11" ht="48.9" customHeight="1" x14ac:dyDescent="0.3">
      <c r="A17" s="73" t="s">
        <v>184</v>
      </c>
      <c r="B17" s="29"/>
      <c r="C17" s="29"/>
      <c r="D17" s="29"/>
      <c r="E17" s="29"/>
      <c r="F17" s="29"/>
      <c r="G17" s="29"/>
      <c r="H17" s="29"/>
      <c r="I17" s="29"/>
      <c r="J17" s="29"/>
      <c r="K17" s="29"/>
    </row>
    <row r="18" spans="1:11" ht="15.9" customHeight="1" thickBot="1" x14ac:dyDescent="0.35">
      <c r="A18" s="10"/>
      <c r="B18" s="10"/>
      <c r="C18" s="10"/>
      <c r="D18" s="10"/>
      <c r="E18" s="10"/>
      <c r="F18" s="10"/>
      <c r="G18" s="10"/>
      <c r="H18" s="10"/>
      <c r="I18" s="10"/>
      <c r="J18" s="10"/>
      <c r="K18" s="11"/>
    </row>
    <row r="19" spans="1:11" ht="48.9" customHeight="1" x14ac:dyDescent="0.3">
      <c r="A19" s="56" t="s">
        <v>30</v>
      </c>
      <c r="B19" s="50"/>
      <c r="C19" s="48" t="s">
        <v>180</v>
      </c>
      <c r="D19" s="49"/>
      <c r="E19" s="50"/>
      <c r="F19" s="48" t="s">
        <v>185</v>
      </c>
      <c r="G19" s="49"/>
      <c r="H19" s="50"/>
      <c r="I19" s="59" t="s">
        <v>182</v>
      </c>
      <c r="J19" s="60"/>
      <c r="K19" s="11"/>
    </row>
    <row r="20" spans="1:11" ht="48.9" customHeight="1" x14ac:dyDescent="0.3">
      <c r="A20" s="47"/>
      <c r="B20" s="38"/>
      <c r="C20" s="45"/>
      <c r="D20" s="46"/>
      <c r="E20" s="38"/>
      <c r="F20" s="45"/>
      <c r="G20" s="46"/>
      <c r="H20" s="38"/>
      <c r="I20" s="51"/>
      <c r="J20" s="52"/>
      <c r="K20" s="11"/>
    </row>
    <row r="21" spans="1:11" ht="48.9" customHeight="1" x14ac:dyDescent="0.3">
      <c r="A21" s="47"/>
      <c r="B21" s="38"/>
      <c r="C21" s="45"/>
      <c r="D21" s="46"/>
      <c r="E21" s="38"/>
      <c r="F21" s="45"/>
      <c r="G21" s="46"/>
      <c r="H21" s="38"/>
      <c r="I21" s="51"/>
      <c r="J21" s="52"/>
      <c r="K21" s="11"/>
    </row>
    <row r="22" spans="1:11" ht="48.9" customHeight="1" x14ac:dyDescent="0.3">
      <c r="A22" s="47"/>
      <c r="B22" s="38"/>
      <c r="C22" s="45"/>
      <c r="D22" s="46"/>
      <c r="E22" s="38"/>
      <c r="F22" s="45"/>
      <c r="G22" s="46"/>
      <c r="H22" s="38"/>
      <c r="I22" s="51"/>
      <c r="J22" s="52"/>
      <c r="K22" s="11"/>
    </row>
    <row r="23" spans="1:11" ht="48.9" customHeight="1" x14ac:dyDescent="0.3">
      <c r="A23" s="47"/>
      <c r="B23" s="38"/>
      <c r="C23" s="45"/>
      <c r="D23" s="46"/>
      <c r="E23" s="38"/>
      <c r="F23" s="45"/>
      <c r="G23" s="46"/>
      <c r="H23" s="38"/>
      <c r="I23" s="51"/>
      <c r="J23" s="52"/>
      <c r="K23" s="11"/>
    </row>
    <row r="24" spans="1:11" ht="48.9" customHeight="1" x14ac:dyDescent="0.3">
      <c r="A24" s="47"/>
      <c r="B24" s="38"/>
      <c r="C24" s="45"/>
      <c r="D24" s="46"/>
      <c r="E24" s="38"/>
      <c r="F24" s="45"/>
      <c r="G24" s="46"/>
      <c r="H24" s="38"/>
      <c r="I24" s="51"/>
      <c r="J24" s="52"/>
      <c r="K24" s="11"/>
    </row>
    <row r="25" spans="1:11" ht="48.9" customHeight="1" x14ac:dyDescent="0.3">
      <c r="A25" s="47"/>
      <c r="B25" s="38"/>
      <c r="C25" s="45"/>
      <c r="D25" s="46"/>
      <c r="E25" s="38"/>
      <c r="F25" s="45"/>
      <c r="G25" s="46"/>
      <c r="H25" s="38"/>
      <c r="I25" s="51"/>
      <c r="J25" s="52"/>
      <c r="K25" s="11"/>
    </row>
    <row r="26" spans="1:11" ht="48.9" customHeight="1" x14ac:dyDescent="0.3">
      <c r="A26" s="47"/>
      <c r="B26" s="38"/>
      <c r="C26" s="45"/>
      <c r="D26" s="46"/>
      <c r="E26" s="38"/>
      <c r="F26" s="45"/>
      <c r="G26" s="46"/>
      <c r="H26" s="38"/>
      <c r="I26" s="51"/>
      <c r="J26" s="52"/>
      <c r="K26" s="11"/>
    </row>
    <row r="27" spans="1:11" ht="48.9" customHeight="1" x14ac:dyDescent="0.3">
      <c r="A27" s="47"/>
      <c r="B27" s="38"/>
      <c r="C27" s="45"/>
      <c r="D27" s="46"/>
      <c r="E27" s="38"/>
      <c r="F27" s="45"/>
      <c r="G27" s="46"/>
      <c r="H27" s="38"/>
      <c r="I27" s="51"/>
      <c r="J27" s="52"/>
      <c r="K27" s="11"/>
    </row>
    <row r="28" spans="1:11" ht="48.9" customHeight="1" x14ac:dyDescent="0.3">
      <c r="A28" s="47"/>
      <c r="B28" s="38"/>
      <c r="C28" s="45"/>
      <c r="D28" s="46"/>
      <c r="E28" s="38"/>
      <c r="F28" s="45"/>
      <c r="G28" s="46"/>
      <c r="H28" s="38"/>
      <c r="I28" s="51"/>
      <c r="J28" s="52"/>
      <c r="K28" s="11"/>
    </row>
    <row r="29" spans="1:11" ht="48.9" customHeight="1" x14ac:dyDescent="0.3">
      <c r="A29" s="47"/>
      <c r="B29" s="38"/>
      <c r="C29" s="45"/>
      <c r="D29" s="46"/>
      <c r="E29" s="38"/>
      <c r="F29" s="45"/>
      <c r="G29" s="46"/>
      <c r="H29" s="38"/>
      <c r="I29" s="51"/>
      <c r="J29" s="52"/>
      <c r="K29" s="11"/>
    </row>
    <row r="31" spans="1:11" ht="33" customHeight="1" x14ac:dyDescent="0.3">
      <c r="A31" s="67"/>
      <c r="B31" s="29"/>
      <c r="C31" s="29"/>
      <c r="D31" s="29"/>
      <c r="E31" s="29"/>
      <c r="F31" s="29"/>
      <c r="G31" s="29"/>
      <c r="H31" s="29"/>
      <c r="I31" s="29"/>
      <c r="J31" s="29"/>
    </row>
    <row r="33" spans="1:10" ht="15.9" customHeight="1" x14ac:dyDescent="0.3">
      <c r="A33" s="68" t="s">
        <v>186</v>
      </c>
      <c r="B33" s="29"/>
      <c r="C33" s="29"/>
      <c r="D33" s="29"/>
      <c r="E33" s="29"/>
      <c r="F33" s="29"/>
      <c r="G33" s="29"/>
      <c r="H33" s="29"/>
      <c r="I33" s="29"/>
      <c r="J33" s="29"/>
    </row>
    <row r="34" spans="1:10" ht="15.9" customHeight="1" thickBot="1" x14ac:dyDescent="0.35"/>
    <row r="35" spans="1:10" ht="15.9" customHeight="1" x14ac:dyDescent="0.3">
      <c r="A35" s="8" t="s">
        <v>29</v>
      </c>
      <c r="B35" s="64" t="s">
        <v>187</v>
      </c>
      <c r="C35" s="49"/>
      <c r="D35" s="49"/>
      <c r="E35" s="49"/>
      <c r="F35" s="49"/>
      <c r="G35" s="50"/>
      <c r="H35" s="65" t="s">
        <v>188</v>
      </c>
      <c r="I35" s="49"/>
      <c r="J35" s="60"/>
    </row>
    <row r="36" spans="1:10" ht="48" customHeight="1" x14ac:dyDescent="0.3">
      <c r="A36" s="22" t="s">
        <v>189</v>
      </c>
      <c r="B36" s="58" t="s">
        <v>190</v>
      </c>
      <c r="C36" s="46"/>
      <c r="D36" s="46"/>
      <c r="E36" s="46"/>
      <c r="F36" s="46"/>
      <c r="G36" s="38"/>
      <c r="H36" s="62"/>
      <c r="I36" s="46"/>
      <c r="J36" s="52"/>
    </row>
    <row r="37" spans="1:10" ht="48" customHeight="1" x14ac:dyDescent="0.3">
      <c r="A37" s="22" t="s">
        <v>191</v>
      </c>
      <c r="B37" s="58" t="s">
        <v>192</v>
      </c>
      <c r="C37" s="46"/>
      <c r="D37" s="46"/>
      <c r="E37" s="46"/>
      <c r="F37" s="46"/>
      <c r="G37" s="38"/>
      <c r="H37" s="62"/>
      <c r="I37" s="46"/>
      <c r="J37" s="52"/>
    </row>
    <row r="38" spans="1:10" ht="48" customHeight="1" x14ac:dyDescent="0.3">
      <c r="A38" s="22" t="s">
        <v>193</v>
      </c>
      <c r="B38" s="58" t="s">
        <v>194</v>
      </c>
      <c r="C38" s="46"/>
      <c r="D38" s="46"/>
      <c r="E38" s="46"/>
      <c r="F38" s="46"/>
      <c r="G38" s="38"/>
      <c r="H38" s="62"/>
      <c r="I38" s="46"/>
      <c r="J38" s="52"/>
    </row>
    <row r="39" spans="1:10" ht="48" customHeight="1" x14ac:dyDescent="0.3">
      <c r="A39" s="22" t="s">
        <v>195</v>
      </c>
      <c r="B39" s="58" t="s">
        <v>196</v>
      </c>
      <c r="C39" s="46"/>
      <c r="D39" s="46"/>
      <c r="E39" s="46"/>
      <c r="F39" s="46"/>
      <c r="G39" s="38"/>
      <c r="H39" s="62"/>
      <c r="I39" s="46"/>
      <c r="J39" s="52"/>
    </row>
    <row r="40" spans="1:10" ht="48" customHeight="1" x14ac:dyDescent="0.3">
      <c r="A40" s="23"/>
      <c r="B40" s="63"/>
      <c r="C40" s="46"/>
      <c r="D40" s="46"/>
      <c r="E40" s="46"/>
      <c r="F40" s="46"/>
      <c r="G40" s="38"/>
      <c r="H40" s="62"/>
      <c r="I40" s="46"/>
      <c r="J40" s="52"/>
    </row>
    <row r="41" spans="1:10" ht="48" customHeight="1" x14ac:dyDescent="0.3">
      <c r="A41" s="23"/>
      <c r="B41" s="63"/>
      <c r="C41" s="46"/>
      <c r="D41" s="46"/>
      <c r="E41" s="46"/>
      <c r="F41" s="46"/>
      <c r="G41" s="38"/>
      <c r="H41" s="62"/>
      <c r="I41" s="46"/>
      <c r="J41" s="52"/>
    </row>
    <row r="42" spans="1:10" ht="48" customHeight="1" x14ac:dyDescent="0.3">
      <c r="A42" s="23"/>
      <c r="B42" s="63"/>
      <c r="C42" s="46"/>
      <c r="D42" s="46"/>
      <c r="E42" s="46"/>
      <c r="F42" s="46"/>
      <c r="G42" s="38"/>
      <c r="H42" s="62"/>
      <c r="I42" s="46"/>
      <c r="J42" s="52"/>
    </row>
    <row r="43" spans="1:10" ht="48" customHeight="1" x14ac:dyDescent="0.3">
      <c r="A43" s="23"/>
      <c r="B43" s="63"/>
      <c r="C43" s="46"/>
      <c r="D43" s="46"/>
      <c r="E43" s="46"/>
      <c r="F43" s="46"/>
      <c r="G43" s="38"/>
      <c r="H43" s="62"/>
      <c r="I43" s="46"/>
      <c r="J43" s="52"/>
    </row>
    <row r="44" spans="1:10" ht="48" customHeight="1" x14ac:dyDescent="0.3">
      <c r="A44" s="23"/>
      <c r="B44" s="63"/>
      <c r="C44" s="46"/>
      <c r="D44" s="46"/>
      <c r="E44" s="46"/>
      <c r="F44" s="46"/>
      <c r="G44" s="38"/>
      <c r="H44" s="62"/>
      <c r="I44" s="46"/>
      <c r="J44" s="52"/>
    </row>
    <row r="45" spans="1:10" ht="48" customHeight="1" x14ac:dyDescent="0.3">
      <c r="A45" s="23"/>
      <c r="B45" s="63"/>
      <c r="C45" s="46"/>
      <c r="D45" s="46"/>
      <c r="E45" s="46"/>
      <c r="F45" s="46"/>
      <c r="G45" s="38"/>
      <c r="H45" s="62"/>
      <c r="I45" s="46"/>
      <c r="J45" s="52"/>
    </row>
    <row r="46" spans="1:10" ht="48.9" customHeight="1" thickBot="1" x14ac:dyDescent="0.35">
      <c r="A46" s="24"/>
      <c r="B46" s="69"/>
      <c r="C46" s="54"/>
      <c r="D46" s="54"/>
      <c r="E46" s="54"/>
      <c r="F46" s="54"/>
      <c r="G46" s="55"/>
      <c r="H46" s="70"/>
      <c r="I46" s="71"/>
      <c r="J46" s="72"/>
    </row>
    <row r="48" spans="1:10" ht="102" customHeight="1" x14ac:dyDescent="0.3">
      <c r="A48" s="67" t="s">
        <v>197</v>
      </c>
      <c r="B48" s="29"/>
      <c r="C48" s="29"/>
      <c r="D48" s="29"/>
      <c r="E48" s="29"/>
      <c r="F48" s="29"/>
      <c r="G48" s="29"/>
      <c r="H48" s="29"/>
      <c r="I48" s="29"/>
      <c r="J48" s="29"/>
    </row>
    <row r="51" spans="1:10" x14ac:dyDescent="0.3">
      <c r="A51" s="66" t="s">
        <v>198</v>
      </c>
      <c r="B51" s="29"/>
      <c r="C51" s="29"/>
      <c r="D51" s="29"/>
      <c r="E51" s="57"/>
      <c r="F51" s="29"/>
      <c r="G51" s="29"/>
      <c r="H51" s="29"/>
      <c r="I51" s="29"/>
      <c r="J51" s="29"/>
    </row>
    <row r="53" spans="1:10" x14ac:dyDescent="0.3">
      <c r="A53" s="66" t="s">
        <v>199</v>
      </c>
      <c r="B53" s="29"/>
      <c r="C53" s="29"/>
      <c r="D53" s="29"/>
      <c r="E53" s="57"/>
      <c r="F53" s="29"/>
      <c r="G53" s="29"/>
      <c r="H53" s="29"/>
      <c r="I53" s="29"/>
      <c r="J53" s="29"/>
    </row>
    <row r="100" spans="1:1" ht="15.6" x14ac:dyDescent="0.3">
      <c r="A100" t="s">
        <v>200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Maldžiūnienė</cp:lastModifiedBy>
  <dcterms:created xsi:type="dcterms:W3CDTF">2023-04-04T12:16:45Z</dcterms:created>
  <dcterms:modified xsi:type="dcterms:W3CDTF">2024-04-16T05:43:50Z</dcterms:modified>
</cp:coreProperties>
</file>