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AurelijaNavickaitė\Desktop\KAUNAS\"/>
    </mc:Choice>
  </mc:AlternateContent>
  <xr:revisionPtr revIDLastSave="0" documentId="13_ncr:1_{1776144A-17E0-4A9F-B018-E4AEA2BAFD01}" xr6:coauthVersionLast="47" xr6:coauthVersionMax="47" xr10:uidLastSave="{00000000-0000-0000-0000-000000000000}"/>
  <bookViews>
    <workbookView xWindow="-110" yWindow="-110" windowWidth="38620" windowHeight="2110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78" i="1" l="1"/>
  <c r="F1376" i="1"/>
  <c r="F1375" i="1"/>
  <c r="F1374" i="1"/>
  <c r="F1373" i="1"/>
  <c r="F1372" i="1"/>
  <c r="F1371" i="1"/>
  <c r="F1370" i="1"/>
  <c r="F1369" i="1"/>
  <c r="F1368" i="1"/>
  <c r="F1367" i="1"/>
  <c r="F1366" i="1"/>
  <c r="F1365" i="1"/>
  <c r="F1364" i="1"/>
  <c r="F1363" i="1"/>
  <c r="F1362" i="1"/>
  <c r="F1359" i="1"/>
  <c r="F1353" i="1"/>
  <c r="F1347" i="1"/>
  <c r="F1341" i="1"/>
  <c r="F1334" i="1"/>
  <c r="F1331" i="1"/>
  <c r="F1325" i="1"/>
  <c r="F1322" i="1"/>
  <c r="F1319" i="1"/>
  <c r="F1312" i="1"/>
  <c r="F1306" i="1"/>
  <c r="F1304" i="1"/>
  <c r="F1298" i="1"/>
  <c r="F1295" i="1"/>
  <c r="F1288" i="1"/>
  <c r="F1281" i="1"/>
  <c r="F1278" i="1"/>
  <c r="F1274" i="1"/>
  <c r="F1271" i="1"/>
  <c r="F1267" i="1"/>
  <c r="F1264" i="1"/>
  <c r="F1260" i="1"/>
  <c r="F1256" i="1"/>
  <c r="F1252" i="1"/>
  <c r="F1249" i="1"/>
  <c r="F1245" i="1"/>
  <c r="F1241" i="1"/>
  <c r="F1234" i="1"/>
  <c r="F1233" i="1"/>
  <c r="F1231" i="1"/>
  <c r="F1229" i="1"/>
  <c r="F1228" i="1"/>
  <c r="F1226" i="1"/>
  <c r="F1224" i="1"/>
  <c r="F1223" i="1"/>
  <c r="F1222" i="1"/>
  <c r="F1221" i="1"/>
  <c r="F1219" i="1"/>
  <c r="F1217" i="1"/>
  <c r="F1215" i="1"/>
  <c r="F1213" i="1"/>
  <c r="F1211" i="1"/>
  <c r="F1209" i="1"/>
  <c r="F1207" i="1"/>
  <c r="F1205" i="1"/>
  <c r="F1203" i="1"/>
  <c r="F1201" i="1"/>
  <c r="F1199" i="1"/>
  <c r="F1197" i="1"/>
  <c r="F1195" i="1"/>
  <c r="F1193" i="1"/>
  <c r="F1191" i="1"/>
  <c r="F1189" i="1"/>
  <c r="F1187" i="1"/>
  <c r="F1185" i="1"/>
  <c r="F1183" i="1"/>
  <c r="F1181" i="1"/>
  <c r="F1179" i="1"/>
  <c r="F1177" i="1"/>
  <c r="F1175" i="1"/>
  <c r="F1173" i="1"/>
  <c r="F1171" i="1"/>
  <c r="F1169" i="1"/>
  <c r="F1167" i="1"/>
  <c r="F1165" i="1"/>
  <c r="F1163" i="1"/>
  <c r="F1161" i="1"/>
  <c r="F1159" i="1"/>
  <c r="F1157" i="1"/>
  <c r="F1153" i="1"/>
  <c r="F1149" i="1"/>
  <c r="F1144" i="1"/>
  <c r="F1139" i="1"/>
  <c r="F1133" i="1"/>
  <c r="F1128" i="1"/>
  <c r="F1122" i="1"/>
  <c r="F1116" i="1"/>
  <c r="F1110" i="1"/>
  <c r="F1103" i="1"/>
  <c r="F1097" i="1"/>
  <c r="F1089" i="1"/>
  <c r="F1082" i="1"/>
  <c r="G1377" i="1" s="1"/>
  <c r="F1077" i="1"/>
  <c r="F1071" i="1"/>
  <c r="F1066" i="1"/>
  <c r="F1061" i="1"/>
  <c r="F1055" i="1"/>
  <c r="G1045" i="1"/>
  <c r="F1041" i="1"/>
  <c r="F1040" i="1"/>
  <c r="F1039" i="1"/>
  <c r="F1038" i="1"/>
  <c r="F1037" i="1"/>
  <c r="F1036" i="1"/>
  <c r="F1035" i="1"/>
  <c r="F1034" i="1"/>
  <c r="F1033" i="1"/>
  <c r="F1032" i="1"/>
  <c r="F1031" i="1"/>
  <c r="F1030" i="1"/>
  <c r="F1029" i="1"/>
  <c r="F1028" i="1"/>
  <c r="F1027" i="1"/>
  <c r="F1025" i="1"/>
  <c r="F1023" i="1"/>
  <c r="F1021" i="1"/>
  <c r="F1019" i="1"/>
  <c r="F1017" i="1"/>
  <c r="F1015" i="1"/>
  <c r="F1013" i="1"/>
  <c r="F1011" i="1"/>
  <c r="F1009" i="1"/>
  <c r="F1007" i="1"/>
  <c r="F1005" i="1"/>
  <c r="F1003" i="1"/>
  <c r="F1001" i="1"/>
  <c r="F999" i="1"/>
  <c r="F997" i="1"/>
  <c r="F995" i="1"/>
  <c r="F990" i="1"/>
  <c r="F985" i="1"/>
  <c r="F981" i="1"/>
  <c r="F977" i="1"/>
  <c r="F973" i="1"/>
  <c r="F968" i="1"/>
  <c r="F963" i="1"/>
  <c r="F958" i="1"/>
  <c r="F954" i="1"/>
  <c r="F949" i="1"/>
  <c r="F945" i="1"/>
  <c r="F940" i="1"/>
  <c r="F934" i="1"/>
  <c r="F928" i="1"/>
  <c r="F922" i="1"/>
  <c r="F918" i="1"/>
  <c r="F911" i="1"/>
  <c r="F907" i="1"/>
  <c r="F902" i="1"/>
  <c r="F896" i="1"/>
  <c r="F890" i="1"/>
  <c r="F886" i="1"/>
  <c r="F882" i="1"/>
  <c r="F877" i="1"/>
  <c r="F875" i="1"/>
  <c r="F873" i="1"/>
  <c r="F871" i="1"/>
  <c r="F869" i="1"/>
  <c r="F868" i="1"/>
  <c r="F863" i="1"/>
  <c r="F858" i="1"/>
  <c r="F853" i="1"/>
  <c r="F848" i="1"/>
  <c r="F843" i="1"/>
  <c r="F837" i="1"/>
  <c r="F831" i="1"/>
  <c r="F825" i="1"/>
  <c r="F820" i="1"/>
  <c r="F816" i="1"/>
  <c r="F1044" i="1" s="1"/>
  <c r="F1045" i="1" s="1"/>
  <c r="F1046" i="1" s="1"/>
  <c r="G806" i="1"/>
  <c r="F799" i="1"/>
  <c r="G805" i="1"/>
  <c r="G789" i="1"/>
  <c r="F781" i="1"/>
  <c r="G788" i="1"/>
  <c r="G771" i="1"/>
  <c r="F763" i="1"/>
  <c r="G770" i="1"/>
  <c r="G753" i="1"/>
  <c r="F744" i="1"/>
  <c r="G752" i="1" s="1"/>
  <c r="F752" i="1"/>
  <c r="F753" i="1"/>
  <c r="F754" i="1"/>
  <c r="G734" i="1"/>
  <c r="F726" i="1"/>
  <c r="F733" i="1" s="1"/>
  <c r="F734" i="1" s="1"/>
  <c r="F735" i="1" s="1"/>
  <c r="G733" i="1"/>
  <c r="G716" i="1"/>
  <c r="F708" i="1"/>
  <c r="G715" i="1"/>
  <c r="G698" i="1"/>
  <c r="F689" i="1"/>
  <c r="F697" i="1" s="1"/>
  <c r="F698" i="1" s="1"/>
  <c r="F699" i="1" s="1"/>
  <c r="G697" i="1"/>
  <c r="G679" i="1"/>
  <c r="F674" i="1"/>
  <c r="G678" i="1" s="1"/>
  <c r="G664" i="1"/>
  <c r="F659" i="1"/>
  <c r="G663" i="1"/>
  <c r="G649" i="1"/>
  <c r="F640" i="1"/>
  <c r="G648" i="1"/>
  <c r="G630" i="1"/>
  <c r="F622" i="1"/>
  <c r="F629" i="1" s="1"/>
  <c r="F630" i="1" s="1"/>
  <c r="F631" i="1" s="1"/>
  <c r="G629" i="1"/>
  <c r="G612" i="1"/>
  <c r="F602" i="1"/>
  <c r="G611" i="1" s="1"/>
  <c r="G592" i="1"/>
  <c r="F584" i="1"/>
  <c r="G591" i="1"/>
  <c r="G574" i="1"/>
  <c r="F566" i="1"/>
  <c r="G573" i="1"/>
  <c r="G556" i="1"/>
  <c r="F546" i="1"/>
  <c r="G555" i="1"/>
  <c r="G536" i="1"/>
  <c r="F527" i="1"/>
  <c r="F535" i="1" s="1"/>
  <c r="F536" i="1" s="1"/>
  <c r="F537" i="1" s="1"/>
  <c r="G535" i="1"/>
  <c r="G517" i="1"/>
  <c r="F508" i="1"/>
  <c r="F516" i="1" s="1"/>
  <c r="F517" i="1" s="1"/>
  <c r="F518" i="1" s="1"/>
  <c r="G516" i="1"/>
  <c r="G498" i="1"/>
  <c r="F494" i="1"/>
  <c r="F491" i="1"/>
  <c r="F485" i="1"/>
  <c r="F479" i="1"/>
  <c r="F472" i="1"/>
  <c r="F467" i="1"/>
  <c r="F463" i="1"/>
  <c r="F460" i="1"/>
  <c r="F455" i="1"/>
  <c r="F452" i="1"/>
  <c r="F449" i="1"/>
  <c r="F444" i="1"/>
  <c r="F441" i="1"/>
  <c r="F438" i="1"/>
  <c r="F433" i="1"/>
  <c r="F430" i="1"/>
  <c r="F427" i="1"/>
  <c r="F422" i="1"/>
  <c r="F419" i="1"/>
  <c r="F416" i="1"/>
  <c r="F415" i="1"/>
  <c r="F413" i="1"/>
  <c r="F408" i="1"/>
  <c r="F406" i="1"/>
  <c r="F398" i="1"/>
  <c r="F394" i="1"/>
  <c r="F391" i="1"/>
  <c r="G381" i="1"/>
  <c r="F377" i="1"/>
  <c r="F375" i="1"/>
  <c r="F372" i="1"/>
  <c r="F369" i="1"/>
  <c r="F367" i="1"/>
  <c r="F364" i="1"/>
  <c r="F362" i="1"/>
  <c r="F360" i="1"/>
  <c r="F356" i="1"/>
  <c r="F352" i="1"/>
  <c r="F348" i="1"/>
  <c r="F345" i="1"/>
  <c r="F342" i="1"/>
  <c r="F339" i="1"/>
  <c r="F336" i="1"/>
  <c r="F332" i="1"/>
  <c r="F328" i="1"/>
  <c r="G318" i="1"/>
  <c r="F311" i="1"/>
  <c r="G317" i="1"/>
  <c r="G301" i="1"/>
  <c r="F293" i="1"/>
  <c r="F300" i="1" s="1"/>
  <c r="F301" i="1" s="1"/>
  <c r="F302" i="1" s="1"/>
  <c r="G300" i="1"/>
  <c r="G283" i="1"/>
  <c r="F276" i="1"/>
  <c r="F282" i="1" s="1"/>
  <c r="F283" i="1" s="1"/>
  <c r="F284" i="1" s="1"/>
  <c r="G282" i="1"/>
  <c r="G266" i="1"/>
  <c r="F257" i="1"/>
  <c r="F265" i="1" s="1"/>
  <c r="F266" i="1" s="1"/>
  <c r="F267" i="1" s="1"/>
  <c r="G265" i="1"/>
  <c r="G247" i="1"/>
  <c r="F239" i="1"/>
  <c r="G246" i="1" s="1"/>
  <c r="G229" i="1"/>
  <c r="F219" i="1"/>
  <c r="G228" i="1" s="1"/>
  <c r="F228" i="1"/>
  <c r="F229" i="1" s="1"/>
  <c r="F230" i="1" s="1"/>
  <c r="G209" i="1"/>
  <c r="F201" i="1"/>
  <c r="F208" i="1" s="1"/>
  <c r="F209" i="1" s="1"/>
  <c r="F210" i="1" s="1"/>
  <c r="G191" i="1"/>
  <c r="F183" i="1"/>
  <c r="F190" i="1" s="1"/>
  <c r="F191" i="1" s="1"/>
  <c r="F192" i="1" s="1"/>
  <c r="G190" i="1"/>
  <c r="G173" i="1"/>
  <c r="F168" i="1"/>
  <c r="F172" i="1" s="1"/>
  <c r="F173" i="1" s="1"/>
  <c r="F174" i="1" s="1"/>
  <c r="G158" i="1"/>
  <c r="F155" i="1"/>
  <c r="G157" i="1" s="1"/>
  <c r="G145" i="1"/>
  <c r="F137" i="1"/>
  <c r="G144" i="1" s="1"/>
  <c r="G127" i="1"/>
  <c r="F122" i="1"/>
  <c r="F126" i="1" s="1"/>
  <c r="F127" i="1" s="1"/>
  <c r="F128" i="1" s="1"/>
  <c r="G126" i="1"/>
  <c r="G112" i="1"/>
  <c r="F106" i="1"/>
  <c r="F111" i="1" s="1"/>
  <c r="F112" i="1" s="1"/>
  <c r="F113" i="1" s="1"/>
  <c r="G96" i="1"/>
  <c r="F91" i="1"/>
  <c r="G95" i="1" s="1"/>
  <c r="G81" i="1"/>
  <c r="F72" i="1"/>
  <c r="G80" i="1" s="1"/>
  <c r="F80" i="1"/>
  <c r="F81" i="1"/>
  <c r="F82" i="1"/>
  <c r="G62" i="1"/>
  <c r="F53" i="1"/>
  <c r="F61" i="1" s="1"/>
  <c r="F62" i="1" s="1"/>
  <c r="F63" i="1" s="1"/>
  <c r="G61" i="1"/>
  <c r="G43" i="1"/>
  <c r="F37" i="1"/>
  <c r="G42" i="1" s="1"/>
  <c r="F42" i="1"/>
  <c r="F43" i="1"/>
  <c r="F44" i="1" s="1"/>
  <c r="G21" i="1"/>
  <c r="F573" i="1"/>
  <c r="F574" i="1"/>
  <c r="F575" i="1"/>
  <c r="F648" i="1"/>
  <c r="F649" i="1"/>
  <c r="F650" i="1"/>
  <c r="F715" i="1"/>
  <c r="F716" i="1"/>
  <c r="F717" i="1" s="1"/>
  <c r="F788" i="1"/>
  <c r="F789" i="1" s="1"/>
  <c r="F790" i="1" s="1"/>
  <c r="F246" i="1"/>
  <c r="F247" i="1"/>
  <c r="F248" i="1"/>
  <c r="F317" i="1"/>
  <c r="F318" i="1"/>
  <c r="F319" i="1"/>
  <c r="F555" i="1"/>
  <c r="F556" i="1"/>
  <c r="F557" i="1"/>
  <c r="F591" i="1"/>
  <c r="F592" i="1" s="1"/>
  <c r="F593" i="1" s="1"/>
  <c r="F663" i="1"/>
  <c r="F664" i="1"/>
  <c r="F665" i="1" s="1"/>
  <c r="F770" i="1"/>
  <c r="F771" i="1"/>
  <c r="F772" i="1"/>
  <c r="F805" i="1"/>
  <c r="F806" i="1"/>
  <c r="F807" i="1"/>
  <c r="G497" i="1" l="1"/>
  <c r="F497" i="1"/>
  <c r="F498" i="1" s="1"/>
  <c r="F499" i="1" s="1"/>
  <c r="F157" i="1"/>
  <c r="F158" i="1" s="1"/>
  <c r="F159" i="1" s="1"/>
  <c r="F144" i="1"/>
  <c r="F145" i="1" s="1"/>
  <c r="F146" i="1" s="1"/>
  <c r="G111" i="1"/>
  <c r="F95" i="1"/>
  <c r="F96" i="1" s="1"/>
  <c r="F97" i="1" s="1"/>
  <c r="G380" i="1"/>
  <c r="G208" i="1"/>
  <c r="G1044" i="1"/>
  <c r="G172" i="1"/>
  <c r="F380" i="1"/>
  <c r="F381" i="1" s="1"/>
  <c r="F382" i="1" s="1"/>
  <c r="F1377" i="1"/>
  <c r="F1378" i="1" s="1"/>
  <c r="F1379" i="1" s="1"/>
  <c r="F678" i="1"/>
  <c r="F679" i="1" s="1"/>
  <c r="F680" i="1" s="1"/>
  <c r="F611" i="1"/>
  <c r="F612" i="1" s="1"/>
  <c r="F613" i="1" s="1"/>
</calcChain>
</file>

<file path=xl/sharedStrings.xml><?xml version="1.0" encoding="utf-8"?>
<sst xmlns="http://schemas.openxmlformats.org/spreadsheetml/2006/main" count="3006" uniqueCount="1889">
  <si>
    <t>PIRKIMO SĄLYGŲ PRIEDAS "PASIŪLYMO FORMA"</t>
  </si>
  <si>
    <t>TRAUMATOLOGINIAI IR ARTROSKOPINIAI IMPLANTAI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</si>
  <si>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</si>
  <si>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</si>
  <si>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</si>
  <si>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</si>
  <si>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</si>
  <si>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</si>
  <si>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</si>
  <si>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</si>
  <si>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</si>
  <si>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</si>
  <si>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</si>
  <si>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</si>
  <si>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</si>
  <si>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</si>
  <si>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</si>
  <si>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</si>
  <si>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</si>
  <si>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</si>
  <si>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</si>
  <si>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</si>
  <si>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</si>
  <si>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</si>
  <si>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</si>
  <si>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</si>
  <si>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</si>
  <si>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PETIES SĄNARIO IMPLANTAI</t>
  </si>
  <si>
    <t>Tiekėjo pasiūlymas:</t>
  </si>
  <si>
    <t>Nr.</t>
  </si>
  <si>
    <t>Pavadinimas</t>
  </si>
  <si>
    <t>Kiekis</t>
  </si>
  <si>
    <t>Mato vienetas</t>
  </si>
  <si>
    <t>Kaina be PVM, Eur</t>
  </si>
  <si>
    <t>Suma be PVM, Eur</t>
  </si>
  <si>
    <t>1.</t>
  </si>
  <si>
    <t>Peties sąnario implantai</t>
  </si>
  <si>
    <t>1.1.</t>
  </si>
  <si>
    <t>vnt.</t>
  </si>
  <si>
    <t>1.1.1.</t>
  </si>
  <si>
    <t>Įvedimo būdas - užtraukiamas</t>
  </si>
  <si>
    <t>1.1.2.</t>
  </si>
  <si>
    <t>Implanto siūlas 600 mm/USP 0 arba USP 1 pasirinktinai</t>
  </si>
  <si>
    <t>1.1.3.</t>
  </si>
  <si>
    <t>Inkaro diametrai - nuo 1,5 mm iki 1,8 mm ne mažiau 2 diametrų</t>
  </si>
  <si>
    <t>1.1.4.</t>
  </si>
  <si>
    <t>Supakuota sterilioje pakuotėje</t>
  </si>
  <si>
    <t>Suma be PVM</t>
  </si>
  <si>
    <t>Taikomas PVM dydis (%)</t>
  </si>
  <si>
    <t>PVM suma</t>
  </si>
  <si>
    <t>Suma su PVM</t>
  </si>
  <si>
    <t>2. DALIS</t>
  </si>
  <si>
    <t>2.</t>
  </si>
  <si>
    <t>2.1.</t>
  </si>
  <si>
    <t>2.1.1.</t>
  </si>
  <si>
    <t>Peties sąnario raumenų prisiuvimo inkariniai siūlai PASTA pažeidimams</t>
  </si>
  <si>
    <t>2.1.2.</t>
  </si>
  <si>
    <t>2.1.3.</t>
  </si>
  <si>
    <t>Cheminė sudėtis - titanas arba lygiavertė medžiaga</t>
  </si>
  <si>
    <t>2.1.4.</t>
  </si>
  <si>
    <t>Įvedimo būdas - įsukamas</t>
  </si>
  <si>
    <t>2.1.5.</t>
  </si>
  <si>
    <t>Su dviem arba keturiomis adatomis apsirinktinai</t>
  </si>
  <si>
    <t>2.1.6.</t>
  </si>
  <si>
    <t>Implanto siūlas 800-900 mm/USP 2</t>
  </si>
  <si>
    <t>2.1.7.</t>
  </si>
  <si>
    <t>Inkaro diametrai - nuo 3,5 mm iki 6,5 mm ne mažiau 3 diametrų (turi būti didžiausio, ir mažiausio, ir tarpinio diametro)</t>
  </si>
  <si>
    <t>3. DALIS</t>
  </si>
  <si>
    <t>3.</t>
  </si>
  <si>
    <t>3.1.</t>
  </si>
  <si>
    <t>3.1.1.</t>
  </si>
  <si>
    <t>3.1.2.</t>
  </si>
  <si>
    <t>Cheminė sudėtis - TCP ir PLA (santykiu 30 proc. ir 70 proc.) arba lygiavertė medžiaga</t>
  </si>
  <si>
    <t>3.1.3.</t>
  </si>
  <si>
    <t>3.1.4.</t>
  </si>
  <si>
    <t>inkaro ilgis 20-23mm</t>
  </si>
  <si>
    <t>3.1.5.</t>
  </si>
  <si>
    <t>Implanto siūlas USP 2 (UHMWPE) - ne mažiau 40 (lbs.)</t>
  </si>
  <si>
    <t>3.1.6.</t>
  </si>
  <si>
    <t xml:space="preserve">Inkaro diametrai - nuo 5,5 mm iki 6,5 mm ne mažiau 2 diametrų </t>
  </si>
  <si>
    <t>3.1.7.</t>
  </si>
  <si>
    <t xml:space="preserve">Implantų įvedimui suteikiami instrumentai panaudai. </t>
  </si>
  <si>
    <t>4. DALIS</t>
  </si>
  <si>
    <t xml:space="preserve"> SIŪLAI RAIŠČIAMS – SIUVIMO PRIEMONĖ</t>
  </si>
  <si>
    <t>4.</t>
  </si>
  <si>
    <t xml:space="preserve"> Siūlai raiščiams – siuvimo priemonė</t>
  </si>
  <si>
    <t>4.1.</t>
  </si>
  <si>
    <t>Siūlai raiščiams – siuvimo priemonė</t>
  </si>
  <si>
    <t>4.1.1.</t>
  </si>
  <si>
    <t>Ø5 (7,0 metric dydis)</t>
  </si>
  <si>
    <t>4.1.2.</t>
  </si>
  <si>
    <t>Sterilus, pagamintas iš ultra aukštos molekulinės masės polietileno, nesirezorbuojantis siūlas su adatom MO6 , 26 mm 1/2 smailėjančios, ilgis 36" (90 cm)</t>
  </si>
  <si>
    <t>4.1.3.</t>
  </si>
  <si>
    <t>Dėžutėse po ne mažiau 12 vnt. (sterilus įpakavimas).</t>
  </si>
  <si>
    <t>5. DALIS</t>
  </si>
  <si>
    <t>SIŪLINĖ JUOSTA RAIŠČIAMS</t>
  </si>
  <si>
    <t>5.</t>
  </si>
  <si>
    <t>Siūlinė juosta raiščiams</t>
  </si>
  <si>
    <t>5.1.</t>
  </si>
  <si>
    <t>pak.</t>
  </si>
  <si>
    <t>5.1.1.</t>
  </si>
  <si>
    <t>2.0 mm pločio. Galimybė pasirinkti iš ne mažiau kaip 6 spalvinių derinių (balta su mėlyna, balta su juoda, mėlyna su mėlyna, balta su mėlyna su juoda, mėlyna). Juostos nutraukimo jėga ne mažiau  800 N (Straight-Pull 800 N).</t>
  </si>
  <si>
    <t>5.1.2.</t>
  </si>
  <si>
    <t>2.5 mm pločio.Galimybė pasirinkti iš ne mažiau kaip 3 spalvinių derinių (balta su mėlyna, balta su juoda, mėlyna su mėlyna)</t>
  </si>
  <si>
    <t>5.1.3.</t>
  </si>
  <si>
    <t>Sterilus, pagamintas iš ultra aukštos molekulinės masės polietileno, nesirezorbuojanti juosta ilgis 39" (99 cm) ± 1.0 cm</t>
  </si>
  <si>
    <t>5.1.4.</t>
  </si>
  <si>
    <t>Dėžutėse po ne mažiau 6 vnt. (sterilus įpakavimas).</t>
  </si>
  <si>
    <t>6. DALIS</t>
  </si>
  <si>
    <t>SIŪLAI RAIŠČIAMS – SIUVIMO PRIEMONĖ</t>
  </si>
  <si>
    <t>6.</t>
  </si>
  <si>
    <t>6.1.</t>
  </si>
  <si>
    <t>6.1.1.</t>
  </si>
  <si>
    <t>Ø2 (5,0 metric) Balta/juoda spalva</t>
  </si>
  <si>
    <t>6.1.2.</t>
  </si>
  <si>
    <t>Sterilus, pagamintas iš ultra aukštos molekulinės masės polietileno, nesirezorbuojantis siūlas su adatom MO6, 26 mm 1/2 smailėjančios, ilgis 36" (90 cm).</t>
  </si>
  <si>
    <t>6.1.3.</t>
  </si>
  <si>
    <t>7. DALIS</t>
  </si>
  <si>
    <t>ĮSRIEGIAMI, LATERALINEI EILEI, PETIES SĄNARIO INKARINIAI IMPLANTAI</t>
  </si>
  <si>
    <t>7.</t>
  </si>
  <si>
    <t>Įsriegiami, lateralinei eilei, peties sąnario inkariniai implantai</t>
  </si>
  <si>
    <t>7.1.</t>
  </si>
  <si>
    <t>7.1.1.</t>
  </si>
  <si>
    <t>Sterilioje pakuotėje po vieną implantą.</t>
  </si>
  <si>
    <t>7.1.2.</t>
  </si>
  <si>
    <t>Cheminė sudėtis –  PEEK OPTIMA</t>
  </si>
  <si>
    <t>7.1.3.</t>
  </si>
  <si>
    <t>Įsriegiamas, pilno sriegio, su kilpa iš kaniulės distalinės dalies siūlams pravesti, kuri yra valdoma kilpos išraukėju per įvedimo kaniulės šoną.</t>
  </si>
  <si>
    <t>7.1.4.</t>
  </si>
  <si>
    <t>Išmatavimai: išorinis diametras / ilgis- 4,75/15,0mm; 5,5/15,0mm; 6,25/15,0mm ±0,05 mm</t>
  </si>
  <si>
    <t>7.1.5.</t>
  </si>
  <si>
    <t>Įsriegiamas, pilno sriegio, su kilpa iš kaniulės distalinės dalies siūlams pravesti, kuri yra valdoma kilpos išraukėju per įvedimo rankenos galą.</t>
  </si>
  <si>
    <t>7.1.6.</t>
  </si>
  <si>
    <t>Išmatavimai: išorinis diametras / ilgis- 4,75/15,0mm; 5,5/15,0mm;</t>
  </si>
  <si>
    <t>8. DALIS</t>
  </si>
  <si>
    <t>PETIES SĄNARIO RAUMENŲ PRISIUVIMO INKARINIAI SIŪLAI PASTA PAŽEIDIMAMS</t>
  </si>
  <si>
    <t>8.</t>
  </si>
  <si>
    <t>8.1.</t>
  </si>
  <si>
    <t>8.1.1.</t>
  </si>
  <si>
    <t>Sterilioje pakuotėje po vieną, pagaminti (turi būti pasirinkimas) iš titano lydinio 6AI-4V ELI su dviem 2#, skirtingų spalvų, UHMWPE (ultra high molecular weight polyethylene) polietileno siūlais (diam. 4,5/5,0/5,5/6,5mm) bei su trimis  2#, skirtingų spalvų, UHMWPE (ultra high molecular weight polyethylene) polietileno siūlais (diam. 5,5/6,5mm), arba pagamintiems iš polimero PEEK OPTIMA CF implantams : (diam. 5,5/6,5mm).su dviem 2#, skirtingų spalvų, UHMWPE (ultra high molecular weight polyethylene) polietileno siūlais (diam. 4,5/5,0/5,5/6,5mm) bei su 1,6mm pločio,  UHMWPE (ultra high molecular weight polyethylene) polietileno juosta (diam. 5,5/6,5mm)</t>
  </si>
  <si>
    <t>9. DALIS</t>
  </si>
  <si>
    <t>RAIŠTINĖ SISTEMA RAIŠČIŲ FIKSAVIMUI</t>
  </si>
  <si>
    <t>9.</t>
  </si>
  <si>
    <t>Raištinė sistema raiščių fiksavimui</t>
  </si>
  <si>
    <t>9.1.</t>
  </si>
  <si>
    <t>9.1.1.</t>
  </si>
  <si>
    <t>"Endosaga" medialinės pusės fiksacijai: 1. Raištinė ovalo arba pailgos stačiakampio formos; 2. Ne didesnių išmatavimų kaip 2.0- 3,5mm x 13,1mm; 3. Ne mažiau kaip dviejų kiaurymių;  4. Titano lydinio;</t>
  </si>
  <si>
    <t>9.1.2.</t>
  </si>
  <si>
    <t xml:space="preserve">"Endosaga" lateralinės pusės fiksacijai: 1. Raištinė apvali arba pailgos stačiakampio formos saga;  2. Ne didesnio skersmens kaip 6,6mm, arba jei pailgos stačiakampio formos 4.0 mmx20 mm (+/- 0,1mm); 3. Ne mažiau kaip 4 kiaurymių;  4. Titano lydinio; </t>
  </si>
  <si>
    <t>9.1.3.</t>
  </si>
  <si>
    <t xml:space="preserve">Raištinė sistema (kilpa) iš  #5 arba #7 storio siūlųstorio siūlų, nesirezerbuojančiu aukštos molekulinės masės polietileno pagrindu ir pinto nesirezerbuojančio aukštos molekulinės masės poliesterio apvalkalu (arba lygiaverčių medžiagų). Sterilioje pakuotėje. </t>
  </si>
  <si>
    <t>10. DALIS</t>
  </si>
  <si>
    <t>INKARINIS IMPLANTAS UCL,CMC,SL OPERACIJOMS ATLIKTI</t>
  </si>
  <si>
    <t>10.</t>
  </si>
  <si>
    <t>Inkarinis implantas UCL,CMC,SL operacijoms atlikti</t>
  </si>
  <si>
    <t>10.1.</t>
  </si>
  <si>
    <t>10.1.1.</t>
  </si>
  <si>
    <t>Sterilioje pakuotėje</t>
  </si>
  <si>
    <t>10.1.2.</t>
  </si>
  <si>
    <t>Implantas pagamintas iš PEEK medžiagos</t>
  </si>
  <si>
    <t>10.1.3.</t>
  </si>
  <si>
    <t>Implantas įsriegiamas</t>
  </si>
  <si>
    <t>10.1.4.</t>
  </si>
  <si>
    <t>Implanto išmatavimai: 3,5 mm x 8,5 mm</t>
  </si>
  <si>
    <t>10.1.5.</t>
  </si>
  <si>
    <t>Implantas turi šakutės formos kiaurymę, kurios plotis 1- 2 mm</t>
  </si>
  <si>
    <t>10.1.6.</t>
  </si>
  <si>
    <t>Implantas turi vidinio užrakinimo kaule savybę ( papildomai sumažinanti inkaro išsitraukimo galimybę ).</t>
  </si>
  <si>
    <t>11. DALIS</t>
  </si>
  <si>
    <t xml:space="preserve">INKARINIS SIŪLAS SMULKIŲ KAULŲ OPERACIJOMS </t>
  </si>
  <si>
    <t>11.</t>
  </si>
  <si>
    <t xml:space="preserve">Inkarinis siūlas smulkių kaulų operacijoms </t>
  </si>
  <si>
    <t>11.1.</t>
  </si>
  <si>
    <t>11.1.1.</t>
  </si>
  <si>
    <t>11.1.2.</t>
  </si>
  <si>
    <t>Implantas pagamintas iš titano medžiagos</t>
  </si>
  <si>
    <t>11.1.3.</t>
  </si>
  <si>
    <t>Implantas yra įsriegiamas, savisriegis ir nereikalaujantis gręžimo</t>
  </si>
  <si>
    <t>11.1.4.</t>
  </si>
  <si>
    <t>Implanto išmatavimai: 2,2 mm x 4 - 4.5 mm</t>
  </si>
  <si>
    <t>11.1.5.</t>
  </si>
  <si>
    <t>Implantas komplekte su 2-0 storio arba 4-0,  su polietileno pagrindu ir įpintu poliesteriu siūlais su dviejomis adatomis</t>
  </si>
  <si>
    <t>11.1.6.</t>
  </si>
  <si>
    <t>Su implantu pateikiami vienkartiniai grąžteliai 1.1 mm ir 1.7 mm</t>
  </si>
  <si>
    <t>12. DALIS</t>
  </si>
  <si>
    <t>INKARINĖ SISTEMA, ACHILO SAUSGYSLĖMS OPERACIJOMS</t>
  </si>
  <si>
    <t>12.</t>
  </si>
  <si>
    <t>Inkarinė sistema, achilo sausgyslėms operacijoms</t>
  </si>
  <si>
    <t>12.1.</t>
  </si>
  <si>
    <t>12.1.1.</t>
  </si>
  <si>
    <t>Sistema yra vienoje sterilioje pakuotėje</t>
  </si>
  <si>
    <t>12.1.2.</t>
  </si>
  <si>
    <t>Įvedimo būdas įsriegiamas; vienkartinis įvedėjas, su transplanto matuokliu, skirtingo diametro implantų įvedėjas skirtingu spalviniu kodu</t>
  </si>
  <si>
    <t>12.1.3.</t>
  </si>
  <si>
    <t>Vienkartinis implanto kanalo kaltas su žyma kalimo gyliui nustatyti</t>
  </si>
  <si>
    <t>12.1.4.</t>
  </si>
  <si>
    <t>Implantai pagaminti iš PEEK, su PEEK antgaliu (kiauru galu) siūlo prispaudimui kanale – 2 vnt.</t>
  </si>
  <si>
    <t>12.1.5.</t>
  </si>
  <si>
    <t>Implantai pagaminti iš PEEK, su dviem #2, skirtingų spalvų, polietileno pagrindu ir įpintu polietileno pluošto apdangalu plačia 2 mm juosta – 2 vnt.</t>
  </si>
  <si>
    <t>12.1.6.</t>
  </si>
  <si>
    <t>Implantų išmatavimai: 4,75 mm x 19,1 mm</t>
  </si>
  <si>
    <t>12.1.7.</t>
  </si>
  <si>
    <t>Inkaro forma konusinė, turi sriegį per visą ilgį</t>
  </si>
  <si>
    <t>12.1.8.</t>
  </si>
  <si>
    <t>Implantai ventiliuojami – su skylutėmis, kraujo ir skysčio pasišalinimui iš kanalo</t>
  </si>
  <si>
    <t>13. DALIS</t>
  </si>
  <si>
    <t xml:space="preserve">KLUBO SĄNARIO BEMAZGIAI INKARINIAI IMPLANTAI NESTABILUMO FIKSACIJAI </t>
  </si>
  <si>
    <t>13.</t>
  </si>
  <si>
    <t xml:space="preserve">Klubo sąnario bemazgiai inkariniai implantai nestabilumo fiksacijai </t>
  </si>
  <si>
    <t>13.1.</t>
  </si>
  <si>
    <t>13.1.1.</t>
  </si>
  <si>
    <t>13.1.2.</t>
  </si>
  <si>
    <t>Įvedimo būdas: įkalamas ir užtraukiamas. Su vienkartiniu metaliniu įvedikliu</t>
  </si>
  <si>
    <t>13.1.3.</t>
  </si>
  <si>
    <t>Cheminė sudėtis: nesirezerbuojantis aukštos molekulinės masės polietileno pagrindu ir pintu nesirezorbuojančio aukštos molekulinės masės poliesterio apvalkalu, siūlas</t>
  </si>
  <si>
    <t>13.1.4.</t>
  </si>
  <si>
    <t>Inkaro ištraukimo jėga ne mažiau 231N</t>
  </si>
  <si>
    <t>13.1.5.</t>
  </si>
  <si>
    <t>Su specialia kilpa praverta per ikaro šerdį bemazgei fiksacijai</t>
  </si>
  <si>
    <t>13.1.6.</t>
  </si>
  <si>
    <t>14. DALIS</t>
  </si>
  <si>
    <t>PETIES AKROMIOKLAVIKULINIO SĄNARIO FIKSACINĖ SISTEMA</t>
  </si>
  <si>
    <t>14.</t>
  </si>
  <si>
    <t>Peties akromioklavikulinio sąnario fiksacinė sistema</t>
  </si>
  <si>
    <t>14.1.</t>
  </si>
  <si>
    <t>14.1.1.</t>
  </si>
  <si>
    <t>Sterili pakuotė</t>
  </si>
  <si>
    <t>14.1.2.</t>
  </si>
  <si>
    <t>Viela siūlo įvedimui – 1 vnt.</t>
  </si>
  <si>
    <t>14.1.3.</t>
  </si>
  <si>
    <t>Mazgo nustūmiklis – 1 vnt.</t>
  </si>
  <si>
    <t>14.1.4.</t>
  </si>
  <si>
    <t>6,5 mm skersmens titano lydinio keturių kiaurymių „saga“, apvalios formos, skirta lateralinės pusės fiksacijai – 1 vnt.</t>
  </si>
  <si>
    <t>14.1.5.</t>
  </si>
  <si>
    <t>3,5 mm pločio titano lydinio dviejų kiaurymių „saga“, pailgos ovalo ar stačiakampio formos, skirta medialinės pusės fiksacijai – 1 vnt.</t>
  </si>
  <si>
    <t>14.1.6.</t>
  </si>
  <si>
    <t>#0 storio siūlas nesirezorbuojančiu polietileno pagrindu ir įpintu poliesterio apvalkalu, baltas – 3 vnt.</t>
  </si>
  <si>
    <t>14.1.7.</t>
  </si>
  <si>
    <t>#5 storio siūlas nesirezorbuojančiu polietileno pagrindu ir įpintu poliesterio apvalkalu, mėlynas – 1 vnt.</t>
  </si>
  <si>
    <t>15. DALIS</t>
  </si>
  <si>
    <t>MENISKO SUSIUVIMO INKARINĖ SISTEMA</t>
  </si>
  <si>
    <t>15.</t>
  </si>
  <si>
    <t>Menisko susiuvimo inkarinė sistema</t>
  </si>
  <si>
    <t>15.1.</t>
  </si>
  <si>
    <t>15.1.1.</t>
  </si>
  <si>
    <t>Vienkartinis instrumentas sterilioje pakuotėje</t>
  </si>
  <si>
    <t>15.1.2.</t>
  </si>
  <si>
    <t>Instrumentas pritaikytas kelio sąnario artroskopinėms operacijoms naudojant „all inside“ techniką</t>
  </si>
  <si>
    <t>15.1.3.</t>
  </si>
  <si>
    <t>Instrumento rankenoje įtaisytas volelis skirtas siūlo įtempimui ir atpalaidavimui bei gaidukas inkarų išstumimui. Inkarai išstumiami pro kanuliuotą, graduotą instrumento adatą. Adata su paslankia įmova saugiam instrumento įvedimui į sąnarį. Graduota įmova gali būti kerpama, adatos pradūrimo gylio tiksliam nustatymui</t>
  </si>
  <si>
    <t>15.1.4.</t>
  </si>
  <si>
    <t>Inkaro cheminė sudėtis: PEEK (Polyether ether ketone)</t>
  </si>
  <si>
    <t>15.1.5.</t>
  </si>
  <si>
    <t>Instrumentas užtaisytas ne mažiau kaip 4 inkarais, sujungtais UHMW (ultra high molecular weight) pinto polietileno pluošto siūlu. Vienu instrumentu turi būti galimybė susiūti ilgesnį menisko plyšimą atliekant ne mažiau kaip 3 vientisines siūles</t>
  </si>
  <si>
    <t>16. DALIS</t>
  </si>
  <si>
    <t>PETIES SĄNARIO RAUMENŲ PRISIUVIMO INKARINIAI SIŪLAI SU INTRAKORTIKALINE FIKSACIJA PASTA PAŽEIDIMAMS</t>
  </si>
  <si>
    <t>16.</t>
  </si>
  <si>
    <t>Peties sąnario raumenų prisiuvimo inkariniai siūlai su intrakortikaline fiksacija PASTA pažeidimams</t>
  </si>
  <si>
    <t>16.1.</t>
  </si>
  <si>
    <t>16.1.1.</t>
  </si>
  <si>
    <t>Sterilioje pakuotėje inkaras su dviem 2# skirtingų spalvų UHMW (ultra high molecular weight) pinto polietileno pluošto siūlais;</t>
  </si>
  <si>
    <t>16.1.2.</t>
  </si>
  <si>
    <t>Įvedimo būdas: įsriegiamas su vienkartiniu metaliniu įvedikliu;</t>
  </si>
  <si>
    <t>16.1.3.</t>
  </si>
  <si>
    <t>Cheminė sudėtis: poliruotas medicininis titano lydinys;</t>
  </si>
  <si>
    <t>16.1.4.</t>
  </si>
  <si>
    <t>Kūgio formos inkaras, sriegis per visą ilgį. Sriegis dvigubas: su sriegiu spongioziniam kaului ir kortikaliniam kaului. Kiekviena dalis ne mažiau kaip po dvi pilnas sriegio vijas. Vijų storis kinta per visą inkaro ilgį;</t>
  </si>
  <si>
    <t>16.1.5.</t>
  </si>
  <si>
    <t>Inkaro ištraukimo jėga: ne mažiau 496N;</t>
  </si>
  <si>
    <t>16.1.6.</t>
  </si>
  <si>
    <t>Inkaro išmatavimai: inkaro skersmuo 5,0 mm ± 0,1 mm, ilgis 18 mm ± 1 mm.</t>
  </si>
  <si>
    <t>17. DALIS</t>
  </si>
  <si>
    <t>PETIES SĄNARIO INKARINIAI IMPLANTAI STIPRIAI INTRAKORTIKALINEI ROTATORIŲ MANŽETĖS FIKSACIJAI</t>
  </si>
  <si>
    <t>17.</t>
  </si>
  <si>
    <t>Peties sąnario inkariniai implantai stipriai intrakortikalinei rotatorių manžetės fiksacijai</t>
  </si>
  <si>
    <t>17.1.</t>
  </si>
  <si>
    <t>17.1.1.</t>
  </si>
  <si>
    <t>17.1.2.</t>
  </si>
  <si>
    <t xml:space="preserve">Įvedimo būdas – įkalamas ir užtraukiamas, nenaudojant instrumentų (ylos ar grąžto) įvedimo vietos paruošimui. Su vienkartiniu metaliniu įvedikliu, 360 laipsnių fiksacija; </t>
  </si>
  <si>
    <t>17.1.3.</t>
  </si>
  <si>
    <t>Cheminė sudėtis: plokščias UHMW (ultra high molecular weight) pinto polietileno pluoštas;</t>
  </si>
  <si>
    <t>17.1.4.</t>
  </si>
  <si>
    <t>Inkaro ištraukimo jėga: ne mažiau 575N;</t>
  </si>
  <si>
    <t>17.1.5.</t>
  </si>
  <si>
    <t>Inkaro išmatavimai: skersmuo 2,8 mm ± 0.05 mm, po užtraukimo 5 mm, ilgis 17 mm ± 1 mm</t>
  </si>
  <si>
    <t>18. DALIS</t>
  </si>
  <si>
    <t>PLOKŠTELĖS IR SRAIGTAI PLAŠTAKOS SUDĖTINGŲ LŪŽIŲ FIKSACIJAI</t>
  </si>
  <si>
    <t>18.</t>
  </si>
  <si>
    <t>Plokštelės ir sraigtai plaštakos sudėtingų lūžių fiksacijai</t>
  </si>
  <si>
    <t>18.1.</t>
  </si>
  <si>
    <t>Plokštelės tiesios</t>
  </si>
  <si>
    <t>18.1.1.</t>
  </si>
  <si>
    <t>Ne mažiau 3 skirtingų ilgių, 4,5,6 skylių, kurių diametras atitinka siūlomiems sraigtams</t>
  </si>
  <si>
    <t>18.1.2.</t>
  </si>
  <si>
    <t>Plokštelės storis 1,5 mm ± 0,5. Pagamintos iš titano arba lygiavertės medžiagos</t>
  </si>
  <si>
    <t>18.1.3.</t>
  </si>
  <si>
    <t>Kartu su plokštelėmis  turi būti pateiktas pilnas instrumentų rinkinys panaudai, sutarties galiojimo laikotarpiu</t>
  </si>
  <si>
    <t>18.2.</t>
  </si>
  <si>
    <t>"T" formos plokštelė</t>
  </si>
  <si>
    <t>18.2.1.</t>
  </si>
  <si>
    <t>T formos plokštelė ne mažiau 4 skylių, kurių diametras atitinka siūlomiems sraigtams</t>
  </si>
  <si>
    <t>18.2.2.</t>
  </si>
  <si>
    <t>18.2.3.</t>
  </si>
  <si>
    <t>18.3.</t>
  </si>
  <si>
    <t>18.3.1.</t>
  </si>
  <si>
    <t>Ne mažiau 2 skirtingų ilgių, 4, 16 skylių, kurių diametras atitinka siūlomiems sraigtams</t>
  </si>
  <si>
    <t>18.3.2.</t>
  </si>
  <si>
    <t>Plokštelės storis 0,6 mm ± 0,1 Pagamintos iš titano arba lygiavertės medžiagos</t>
  </si>
  <si>
    <t>18.4.</t>
  </si>
  <si>
    <t>Sraigtai savisriegiai</t>
  </si>
  <si>
    <t>18.4.1.</t>
  </si>
  <si>
    <t>1,2-2,5 mm diametro. Ilgiai 4 mm -  20 mm, neužsriegta sraigto galvute sraigtus. Pagaminti iš titano arba lygiavertės medžiagos</t>
  </si>
  <si>
    <t>18.4.2.</t>
  </si>
  <si>
    <t>18.5.</t>
  </si>
  <si>
    <t>18.5.1.</t>
  </si>
  <si>
    <t>18.5.2.</t>
  </si>
  <si>
    <t>18.6.</t>
  </si>
  <si>
    <t>18.6.1.</t>
  </si>
  <si>
    <t>1,7-2,0 mm diametro. Ilgiai 5 mm -  24 mm, neužsriegta sraigto galvute sraigtus. Pagaminti iš titano arba lygiavertės medžiagos</t>
  </si>
  <si>
    <t>18.6.2.</t>
  </si>
  <si>
    <t>18.7.</t>
  </si>
  <si>
    <t>18.7.1.</t>
  </si>
  <si>
    <t>4 skylių, kurių diametras atitinka siūlomiems sraigtams, viena kiaurymė plokštelėje ovali, atskiros kairiai ir dešinei rankai</t>
  </si>
  <si>
    <t>18.7.2.</t>
  </si>
  <si>
    <t>Plokštelės storis 1,0 mm ± 0,1 Pagamintos iš titano arba lygiavertės medžiagos</t>
  </si>
  <si>
    <t>18.7.3.</t>
  </si>
  <si>
    <t>18.8.</t>
  </si>
  <si>
    <t>18.8.1.</t>
  </si>
  <si>
    <t>18.8.2.</t>
  </si>
  <si>
    <t>Plokštelės storis 1,0 mm ± 0,2. Pagamintos iš titano arba lygiavertės medžiagos</t>
  </si>
  <si>
    <t>18.8.3.</t>
  </si>
  <si>
    <t>18.9.</t>
  </si>
  <si>
    <t>Stipinkaulio plokštelės</t>
  </si>
  <si>
    <t>18.9.1.</t>
  </si>
  <si>
    <t>Plokštelės forma atitinkanti stipinkaulio distalinio galo formą ir pritaikyta implantavimui iš delninės pusės. Atskiros plokštelės kairei ir dešinei rankai.</t>
  </si>
  <si>
    <t>18.9.2.</t>
  </si>
  <si>
    <t>Plokštelės storis 1,5 mm - 3,0 mm.</t>
  </si>
  <si>
    <t>18.9.3.</t>
  </si>
  <si>
    <t>Proksimalinėje plokštelės dalyje ne mažiau 3 skylių sraigtams, kurių viena pailga.Distalinėje dalyje ne mažiau 3 skylių. Distalinės dalies sraigtai užrakinami. Sraigtai savisriegiai 2,0 mm - 2,7 mm diametro, jų galvutė pilnai panyra į plokštelę.</t>
  </si>
  <si>
    <t>18.10.</t>
  </si>
  <si>
    <t>Savisriegiai sraigtai 2,0 - 2,7 diametro</t>
  </si>
  <si>
    <t>18.10.1.</t>
  </si>
  <si>
    <t>Nerakinami savisriegiai 2,0 mm - 2,7 mm diametro.</t>
  </si>
  <si>
    <t>18.11.</t>
  </si>
  <si>
    <t>18.11.1.</t>
  </si>
  <si>
    <t>Užrakinami savisriegiai 2,0 mm - 2,7 mm diametro.</t>
  </si>
  <si>
    <t>18.12.</t>
  </si>
  <si>
    <t>Sraigtai savisriegiai 2,0-2,3 diametro</t>
  </si>
  <si>
    <t>18.12.1.</t>
  </si>
  <si>
    <t>Sraigtai savisriegiai 2,0-2,3 mm diametro. Ilgiai 6 mm - 24 mm, galimybė rinktis su užsriegta sraigto galvute ir neužsriegta sraigto galvute sraigtus. Pagaminti iš titano arba lygiavertės medžiagos</t>
  </si>
  <si>
    <t>18.12.2.</t>
  </si>
  <si>
    <t>Kartu su plokštelėmis turi būti pateiktas pilnas instrumentų rinkinys panaudai, nurodant konkrečių panaudai duodamų instrumentų REF kodus ir rinkinio sudėtį</t>
  </si>
  <si>
    <t>18.13.</t>
  </si>
  <si>
    <t>Riešo artrodezinė plokštelė</t>
  </si>
  <si>
    <t>18.13.1.</t>
  </si>
  <si>
    <t>Riešo artrodezinė plokštelė mažiau 2 dydžių, 6 arba 12 kiaurymių rakinamiems sraigtams fiksuoti "kintamu kampu". Pagaminta iš titano arba lygiavertės medžiagos</t>
  </si>
  <si>
    <t>18.14.</t>
  </si>
  <si>
    <t>18.14.1.</t>
  </si>
  <si>
    <t>užsriegta sraigto galvute. Ilgiai 8 mm - 20 mm. Pagaminti iš titano arba lygiavertės medžiagos</t>
  </si>
  <si>
    <t>18.14.2.</t>
  </si>
  <si>
    <t>18.15.</t>
  </si>
  <si>
    <t>Riešo artrodezinė plokštelė tiesi</t>
  </si>
  <si>
    <t>18.15.1.</t>
  </si>
  <si>
    <t>Riešo artrodezinė plokštelė tiesi. Ne mažiau trijų ilgių nuo 130 mm iki 140 mm. Fiksuojama rakinamais sraigtais 2,4 - 3,5 mm</t>
  </si>
  <si>
    <t>18.15.2.</t>
  </si>
  <si>
    <t>18.16.</t>
  </si>
  <si>
    <t>Sraigtai 2.4mm - 3.5mm diametro</t>
  </si>
  <si>
    <t>18.16.1.</t>
  </si>
  <si>
    <t>Rakinami, 2,4mm - 3,5 mm diametro</t>
  </si>
  <si>
    <t>18.17.</t>
  </si>
  <si>
    <t>Kaištis, tiesus</t>
  </si>
  <si>
    <t>18.17.1.</t>
  </si>
  <si>
    <t>Ne mažiau dviejų 2,0-2,7mm ilgis 40-60 mm, besirezerbuojančios, pagamintos iš poly(70/30;L/DL)lactido arba lygiavertės medžiagos. Pilnai rezerbuojasi iki 4 metų. Karpomos.</t>
  </si>
  <si>
    <t>18.17.2.</t>
  </si>
  <si>
    <t>Kartu su implantais turi būti pateiktas pilnas instrumentų rinkinys panaudai, nurodant konkrečių panaudai duodamų instrumentų REF kodus ir rinkinio sudėtį</t>
  </si>
  <si>
    <t>19. DALIS</t>
  </si>
  <si>
    <t>TRAUMATOLOGINIAI IMPLANTAI ČIURNOS IR PĖDOS SUDĖTINGŲ LŪŽIŲ FIKSACIJAI</t>
  </si>
  <si>
    <t>19.</t>
  </si>
  <si>
    <t>Traumatologiniai implantai čiurnos ir pėdos sudėtingų lūžių fiksacijai</t>
  </si>
  <si>
    <t>19.1.</t>
  </si>
  <si>
    <t>Kompresiniai sraigtai</t>
  </si>
  <si>
    <t>19.1.1.</t>
  </si>
  <si>
    <t>Sraigto diametras 2,5-3,0 ± 0,1 mm ir 3,0-3,5mm. Ilgiai pasirinktinai pagal poreikį nuo 14mm iki 28mm.</t>
  </si>
  <si>
    <t>19.1.2.</t>
  </si>
  <si>
    <t>Sraigtai dviejų skirtingų diametrų. Kartu su sraigtais pateikiamas instrumentų rinkinys panaudai sutarties laikotarpiu.</t>
  </si>
  <si>
    <t>19.2.</t>
  </si>
  <si>
    <t>19.2.1.</t>
  </si>
  <si>
    <t>Sraigto diametras 3,0-4,2 ± 0,1 mm ir 3,0-3,5mm. Ilgiai pasirinktinai pagal poreikį nuo 16mm iki 60mm.</t>
  </si>
  <si>
    <t>19.2.2.</t>
  </si>
  <si>
    <t>Kartu su sraigtais pateikiamas instrumentų rinkinys panaudai sutarties laikotarpiu.</t>
  </si>
  <si>
    <t>19.2.3.</t>
  </si>
  <si>
    <t>Kartu su kanuliuotais kompresiniais sraigtais turi būti pateiktas pilnas instrumentų rinkinys panaudai, sutarties galiojimo laikotarpiu.</t>
  </si>
  <si>
    <t>19.3.</t>
  </si>
  <si>
    <t>Osteotominės plokštelės</t>
  </si>
  <si>
    <t>19.3.1.</t>
  </si>
  <si>
    <t>Vientisa keturių skylių užrakinama plokštelė su pleištu.</t>
  </si>
  <si>
    <t>19.3.2.</t>
  </si>
  <si>
    <t>Plokštelė turi būti atskira dešinės ir kairės pusės, arba viena tinkanti abiem pusėmis.</t>
  </si>
  <si>
    <t>19.3.3.</t>
  </si>
  <si>
    <t>Cheminė sudėtis – medicininis titano lydinys.</t>
  </si>
  <si>
    <t>19.3.4.</t>
  </si>
  <si>
    <t>Pleišto aukštis nuo 3 mm iki ≥ 17,5 mm., ne mažiau 9 aukščių.</t>
  </si>
  <si>
    <t>19.3.5.</t>
  </si>
  <si>
    <t>Dvi rakinamos kiaurymės distalinėje dalyje ir dvi proksimalinėje dalyje, neplosnesniems kaip 5 mm sraigtams.</t>
  </si>
  <si>
    <t>19.3.6.</t>
  </si>
  <si>
    <t>Sraigtų ilgiai nuo 16 mm iki 100 mm.</t>
  </si>
  <si>
    <t>19.3.7.</t>
  </si>
  <si>
    <t>Instrumentų rinkinys osteotominių plokštelių įdėjimui pateikiamas panaudai sutarties galiojimo laikotarpiu.</t>
  </si>
  <si>
    <t>19.4.</t>
  </si>
  <si>
    <t>Kiršnerio vielos</t>
  </si>
  <si>
    <t>19.4.1.</t>
  </si>
  <si>
    <t>Diametro nuo 0,8 mm iki 3,0 mm, ilgis 100-310 mm</t>
  </si>
  <si>
    <t>19.5.</t>
  </si>
  <si>
    <t>Čiurnos intramedulinė vinis</t>
  </si>
  <si>
    <t>19.5.1.</t>
  </si>
  <si>
    <t>Retrogradinė blauzdikaulio vinis, kanuliuota, distaline vinies dalis lenkta, proksimalinėje dalyje dvi rakinamos kiaurymės ir viena kompresinė.</t>
  </si>
  <si>
    <t>19.5.2.</t>
  </si>
  <si>
    <t>Distalinėje dalyje dvi rakinamos kiaurymės ir viena kompresinė. Atskiros kairės ir dešinės pusės vinys.</t>
  </si>
  <si>
    <t>19.5.3.</t>
  </si>
  <si>
    <t>Vinies diametras pasirenkamas pagal poreikį. Vinies diametras nuo 8mm iki 14 mm, ilgis nuo 130mm iki 400 mm.</t>
  </si>
  <si>
    <t>19.5.4.</t>
  </si>
  <si>
    <t>Pagamintos iš titano. Turi spalivinį žymėjimą</t>
  </si>
  <si>
    <t>19.6.</t>
  </si>
  <si>
    <t>Sraigtai retrogradiniai viniai</t>
  </si>
  <si>
    <t>19.6.1.</t>
  </si>
  <si>
    <t>Diametras nuo 5,0 mm iki 55 mm, ilgis 16-100 mm pasirinktinai</t>
  </si>
  <si>
    <t>19.7.</t>
  </si>
  <si>
    <t>Aklės retrogradiniai viniai</t>
  </si>
  <si>
    <t>19.8.</t>
  </si>
  <si>
    <t>Kulnakaulio plokštelė</t>
  </si>
  <si>
    <t>19.8.1.</t>
  </si>
  <si>
    <t>Anatomiškai adaptuota, kairei ir dešinei kojai. Pagaminta iš titano. Nemažiau trijų skirtingų dydžių. Plokštelėje nemažiau dešimt kiaurymių.</t>
  </si>
  <si>
    <t>19.8.2.</t>
  </si>
  <si>
    <t>Fiksuojama 3.5mm  - 4.0mm sraigtais. Sraigto galvutė pilnai panyra į ploštelę.</t>
  </si>
  <si>
    <t>19.9.</t>
  </si>
  <si>
    <t>Savisriegiai sraigtai</t>
  </si>
  <si>
    <t>19.9.1.</t>
  </si>
  <si>
    <t>3,5-4,0 mm diametro su užsriegta sraigto galvute</t>
  </si>
  <si>
    <t>19.9.2.</t>
  </si>
  <si>
    <t>Sraigtų ilgis nuo 12 mm iki 85 mm</t>
  </si>
  <si>
    <t>19.10.</t>
  </si>
  <si>
    <t xml:space="preserve">Antilateralinė artrodezinė plokštelė TT. </t>
  </si>
  <si>
    <t>19.10.1.</t>
  </si>
  <si>
    <t>Kiaurymių skaičius 1-7, ne mažiau 3 skirtingų dydžių</t>
  </si>
  <si>
    <t>19.10.2.</t>
  </si>
  <si>
    <t>Kairei ir dešinei atskiros plokštelės</t>
  </si>
  <si>
    <t>19.10.3.</t>
  </si>
  <si>
    <t>Fiksuojamos rakinamais ir nerakinamais sraigtais</t>
  </si>
  <si>
    <t>19.10.4.</t>
  </si>
  <si>
    <t>Pagamintos iš titano arba lygiaverčio metalo lydinio</t>
  </si>
  <si>
    <t>19.11.</t>
  </si>
  <si>
    <t>19.11.1.</t>
  </si>
  <si>
    <t>Diametras ne siauresnėse ribose kaip 4,5-5,0 mm, ilgis 16-100 mm pasirinktinai</t>
  </si>
  <si>
    <t>19.11.2.</t>
  </si>
  <si>
    <t>Rakinami</t>
  </si>
  <si>
    <t>19.12.</t>
  </si>
  <si>
    <t>19.12.1.</t>
  </si>
  <si>
    <t>Diametras ne siauresnėse ribose kaip 5,0-5,4 mm, ilgis 30-95 mm pasirinktinai</t>
  </si>
  <si>
    <t>19.12.2.</t>
  </si>
  <si>
    <t>Nerakinami</t>
  </si>
  <si>
    <t>19.13.</t>
  </si>
  <si>
    <t>Postlateralinė artrodezinė plokštelė TTC</t>
  </si>
  <si>
    <t>19.13.1.</t>
  </si>
  <si>
    <t>Kiaurymių skaičius 1-4, ne mažiau 2 skirtingų dydžių</t>
  </si>
  <si>
    <t>19.13.2.</t>
  </si>
  <si>
    <t>19.13.3.</t>
  </si>
  <si>
    <t>19.13.4.</t>
  </si>
  <si>
    <t>19.14.</t>
  </si>
  <si>
    <t>19.14.1.</t>
  </si>
  <si>
    <t>19.14.2.</t>
  </si>
  <si>
    <t>19.15.</t>
  </si>
  <si>
    <t>19.15.1.</t>
  </si>
  <si>
    <t>19.15.2.</t>
  </si>
  <si>
    <t>19.16.</t>
  </si>
  <si>
    <t>Galinė (posterior) artrodezinė plokštelė TTC</t>
  </si>
  <si>
    <t>19.16.1.</t>
  </si>
  <si>
    <t>19.16.2.</t>
  </si>
  <si>
    <t>19.16.3.</t>
  </si>
  <si>
    <t>19.16.4.</t>
  </si>
  <si>
    <t>19.17.</t>
  </si>
  <si>
    <t>19.17.1.</t>
  </si>
  <si>
    <t>19.17.2.</t>
  </si>
  <si>
    <t>19.18.</t>
  </si>
  <si>
    <t>19.18.1.</t>
  </si>
  <si>
    <t>19.18.2.</t>
  </si>
  <si>
    <t>19.19.</t>
  </si>
  <si>
    <t xml:space="preserve">Priekinė (anterior) artrodezinė plokštelė TT. </t>
  </si>
  <si>
    <t>19.19.1.</t>
  </si>
  <si>
    <t>19.19.2.</t>
  </si>
  <si>
    <t>19.19.3.</t>
  </si>
  <si>
    <t>19.19.4.</t>
  </si>
  <si>
    <t>19.20.</t>
  </si>
  <si>
    <t>19.20.1.</t>
  </si>
  <si>
    <t>19.20.2.</t>
  </si>
  <si>
    <t>19.21.</t>
  </si>
  <si>
    <t>19.21.1.</t>
  </si>
  <si>
    <t>19.21.2.</t>
  </si>
  <si>
    <t>19.21.3.</t>
  </si>
  <si>
    <t xml:space="preserve">Instrumentų rinkinys artrodezinių plokštelių įdėjimui/išėmimui pateikiamas panaudai sutarties galiojimo laikotarpiu, to paties gamintojo kaip ir plokštelės 19.10 - 19.19 punktuose. </t>
  </si>
  <si>
    <t>19.22.</t>
  </si>
  <si>
    <t>Padikaulio rakinamos plokštelės</t>
  </si>
  <si>
    <t>19.22.1.</t>
  </si>
  <si>
    <t>Tiesios, 4-7 kiaurymių</t>
  </si>
  <si>
    <t>19.22.2.</t>
  </si>
  <si>
    <t>Ne mažiau 2 dydžių pasirinktinai</t>
  </si>
  <si>
    <t>19.22.3.</t>
  </si>
  <si>
    <t>Ilgis 29-50mm</t>
  </si>
  <si>
    <t>19.22.4.</t>
  </si>
  <si>
    <t>Pagamintos iš titano, sterilios. Ploštelės fiksuojamos 2,7-3,5 mm sraigtais, kintamu kampu</t>
  </si>
  <si>
    <t>19.23.</t>
  </si>
  <si>
    <t>19.23.1.</t>
  </si>
  <si>
    <t>L formos</t>
  </si>
  <si>
    <t>19.23.2.</t>
  </si>
  <si>
    <t>Kairinės ir dešininės</t>
  </si>
  <si>
    <t>19.23.3.</t>
  </si>
  <si>
    <t>19.23.4.</t>
  </si>
  <si>
    <t>19.23.5.</t>
  </si>
  <si>
    <t>Pagamintos iš titano, sterilios</t>
  </si>
  <si>
    <t>19.23.6.</t>
  </si>
  <si>
    <t xml:space="preserve">Ploštelės fiksuojamos 2,7-3,5 mm sraigtais, kintamu kampu.  </t>
  </si>
  <si>
    <t>19.24.</t>
  </si>
  <si>
    <t>19.24.1.</t>
  </si>
  <si>
    <t>T formos,  2/3 - 3/6  kiaurymių</t>
  </si>
  <si>
    <t>19.24.2.</t>
  </si>
  <si>
    <t>19.24.3.</t>
  </si>
  <si>
    <t>Ilgis 29-50 mm</t>
  </si>
  <si>
    <t>19.24.4.</t>
  </si>
  <si>
    <t>19.24.5.</t>
  </si>
  <si>
    <t>19.25.</t>
  </si>
  <si>
    <t>19.25.1.</t>
  </si>
  <si>
    <t>X formos, 4 kiaurymių</t>
  </si>
  <si>
    <t>19.25.2.</t>
  </si>
  <si>
    <t>19.25.3.</t>
  </si>
  <si>
    <t>Ilgis 27-33 mm</t>
  </si>
  <si>
    <t>19.25.4.</t>
  </si>
  <si>
    <t>19.25.5.</t>
  </si>
  <si>
    <t>19.26.</t>
  </si>
  <si>
    <t>Savisriegiai sraigtai,  rakinami</t>
  </si>
  <si>
    <t>19.26.1.</t>
  </si>
  <si>
    <t>Diametras ne siauresnėse ribose kaip 2,7-3,5 mm, ilgis 10-24 mm pasirinktinai</t>
  </si>
  <si>
    <t>19.26.2.</t>
  </si>
  <si>
    <t>Instrumentų rinkinys padikaulio plokštelių įdėjimui/išėmimui pateikiamas panaudai sutarties galiojimo laikotarpiu, to paties gamintojo kaip ir plokštelės ir sraigtai  19.22-19.26 punktuose</t>
  </si>
  <si>
    <t>19.27.</t>
  </si>
  <si>
    <t>1-ojo padikaulio ir proksimalinio falango (MPT)  sąnario protezas</t>
  </si>
  <si>
    <t>19.27.1.</t>
  </si>
  <si>
    <t>Protezą sudaro tvi dalys. Vienos dalies paviršius iš titano arba lygiavertės medžiagos. Kitos dalies paviršius iš itin didelės molekulinės masės polietileno (UHMWPE) arba lygiavertės medžiagos.</t>
  </si>
  <si>
    <t>19.27.2.</t>
  </si>
  <si>
    <t>Instrumentų rinkinys padikaulio sąnario protezo įdėjimui/išėmimui pateikiamas panaudai sutarties galiojimo laikotarpiu. To paties gamintojo kaip ir  ir sąnario protezai  8 punkte.</t>
  </si>
  <si>
    <t>20. DALIS</t>
  </si>
  <si>
    <t>SRAIGTAI PKR SAUSGYSLIŲ TRANSPLANTATO BLAUZDINEI FIKSACIJAI (OSTEOPOROTINIAM KAULUI IR REVIZINĖMS OPERACIJOMS)</t>
  </si>
  <si>
    <t>20.</t>
  </si>
  <si>
    <t>Sraigtai PKR sausgyslių transplantato blauzdinei fiksacijai (osteoporotiniam kaului ir revizinėms operacijoms)</t>
  </si>
  <si>
    <t>20.1.</t>
  </si>
  <si>
    <t>20.1.1.</t>
  </si>
  <si>
    <t>Sterilus įpakavimas su identifikavimo numeriu ir šios informacijos patvirtinimu kataloge</t>
  </si>
  <si>
    <t>20.1.2.</t>
  </si>
  <si>
    <t>Besirezorbuojantys sraigtai</t>
  </si>
  <si>
    <t>20.1.3.</t>
  </si>
  <si>
    <t>Sraigtai kaniuliuoti minimaliai 1,5 mm diametro</t>
  </si>
  <si>
    <t>20.1.4.</t>
  </si>
  <si>
    <t>Cheminė sudėtis - mišinys 75% PLLA, 25% HA (hydroxylapatite)</t>
  </si>
  <si>
    <t>20.1.5.</t>
  </si>
  <si>
    <t>Turi būti: standartinė, standartinė su padidinta galvute, reversinė (reversinė versija 25 mm ilgio, storis: 7/8(padidinta galvute), nuo 7 iki 10 mm, ne mažiau 3 dydžių), reversinė su padidinta galvute</t>
  </si>
  <si>
    <t>20.1.6.</t>
  </si>
  <si>
    <t>Sraigtų storiai: nuo 6 iki 12 mm septynių storių (turi būti ir didžiausio, ir mažiausio, ir tarpinio storio)</t>
  </si>
  <si>
    <t>20.1.7.</t>
  </si>
  <si>
    <t>Sraigtų ilgiai: nuo 20 iki 35 mm ne mažiau 4 ilgių (turi būti ir didžiausio, ir mažiausio, ir tarpinio ilgio)</t>
  </si>
  <si>
    <t>21. DALIS</t>
  </si>
  <si>
    <t>21.</t>
  </si>
  <si>
    <t>21.1.</t>
  </si>
  <si>
    <t>21.1.1.</t>
  </si>
  <si>
    <t>21.1.2.</t>
  </si>
  <si>
    <t>Atviro dizaino besirezorbuojantys sraigtai</t>
  </si>
  <si>
    <t>21.1.3.</t>
  </si>
  <si>
    <t>Sraigtai kanuliuoti minimaliai 1,5 mm diametro</t>
  </si>
  <si>
    <t>21.1.4.</t>
  </si>
  <si>
    <t>Cheminė sudėtis - mišinys 65% PLGA, 20% Kalcio sulfatas, 15% β-TCP;</t>
  </si>
  <si>
    <t>21.1.5.</t>
  </si>
  <si>
    <t>21.1.6.</t>
  </si>
  <si>
    <t>Sraigtų storiai: nuo 6 iki 10 mm penkių storių (turi būti ir didžiausio, ir mažiausio, ir tarpinio storio)</t>
  </si>
  <si>
    <t>21.1.7.</t>
  </si>
  <si>
    <t>Sraigtų ilgiai: nuo 20 iki 30 mm</t>
  </si>
  <si>
    <t>22. DALIS</t>
  </si>
  <si>
    <t xml:space="preserve">ENDO SAGA PKR IR UKR TRANSPLANTATO BEI PKR IR UKR DVIEJŲ PLUOŠTŲ TRANSPLANTATO ŠLAUNINEI FIKSACIJAI </t>
  </si>
  <si>
    <t>22.</t>
  </si>
  <si>
    <t xml:space="preserve">Endo saga PKR ir UKR transplantato bei PKR ir UKR dviejų pluoštų transplantato šlauninei fiksacijai </t>
  </si>
  <si>
    <t>22.1.</t>
  </si>
  <si>
    <t>22.1.1.</t>
  </si>
  <si>
    <t>22.1.2.</t>
  </si>
  <si>
    <t>Cheminė sudėtis - medicininis titano lydinys</t>
  </si>
  <si>
    <t>22.1.3.</t>
  </si>
  <si>
    <t>Sagoje - keturios skylės</t>
  </si>
  <si>
    <t>22.1.4.</t>
  </si>
  <si>
    <t>Endosaga su iš anksto paruošta vientisa, nepinta kilpa be mazgo (poliesterio siūlas) ir dviem skirtingų spalvų įvertais 5# siūlais (vienas polietileninis, kitas poliesterio) implanto pravedimui ir pozicionavimui</t>
  </si>
  <si>
    <t>22.1.5.</t>
  </si>
  <si>
    <t>Endo - sagos matmenys: ilgis 11- 12 mm, plotis 4 - 5 mm</t>
  </si>
  <si>
    <t>22.1.6.</t>
  </si>
  <si>
    <t>Kilpos ilgiai: nuo 10 iki 60 mm ne mažiau 11 ilgių (turi būti ir didžiausio, ir mažiausio, ir tarpinių ilgių kas 5mm)</t>
  </si>
  <si>
    <t>22.1.7.</t>
  </si>
  <si>
    <t>Privalo turėti opciją panaudoti endosagos padidinimo implantą, įgalinantį padengti nuo 6mm iki 10mm diametro šlaunikaulio tunelį</t>
  </si>
  <si>
    <t>22.1.8.</t>
  </si>
  <si>
    <t>Privalo turėti endosagos tvirtinimo kaulas-raištis-kaulas opciją, su kilpa, kurios ilgis nuo 15 iki 60 mm (ne mažiau 10 ilgių)</t>
  </si>
  <si>
    <t>23. DALIS</t>
  </si>
  <si>
    <t>ENDO SAGA TRANSPLANTATO ŠLAUNINEI FIKSACIJAI</t>
  </si>
  <si>
    <t>23.</t>
  </si>
  <si>
    <t>Endo saga transplantato šlauninei fiksacijai</t>
  </si>
  <si>
    <t>23.1.</t>
  </si>
  <si>
    <t>23.1.1.</t>
  </si>
  <si>
    <t>23.1.2.</t>
  </si>
  <si>
    <t>23.1.3.</t>
  </si>
  <si>
    <t>Sagoje - aštuonios skylės</t>
  </si>
  <si>
    <t>23.1.4.</t>
  </si>
  <si>
    <t>Endosaga, veikianti savaime užsiveržiančio mazgo principu, su iš anksto paruošta vientisa 1,5 mm diametro kilpa be mazgo (UHMW poletileno siūlas) ir įvertu 2# siūlu (poliesterio) implanto pravedimui ir pozicionavimui</t>
  </si>
  <si>
    <t>23.1.5.</t>
  </si>
  <si>
    <t>23.1.6.</t>
  </si>
  <si>
    <t>24. DALIS</t>
  </si>
  <si>
    <t>ENDO SAGOS PADIDINIMO IMPLANTAS</t>
  </si>
  <si>
    <t>24.</t>
  </si>
  <si>
    <t>Endo sagos padidinimo implantas</t>
  </si>
  <si>
    <t>24.1.</t>
  </si>
  <si>
    <t>24.1.1.</t>
  </si>
  <si>
    <t>Sterilioje pakuotėje supakuota po vieną;</t>
  </si>
  <si>
    <t>24.1.2.</t>
  </si>
  <si>
    <t>Apvalios formos, su penkiomis kiaurymėmis siūlams pravesti;</t>
  </si>
  <si>
    <t>24.1.3.</t>
  </si>
  <si>
    <t>Dydžiai:</t>
  </si>
  <si>
    <t>24.1.4.</t>
  </si>
  <si>
    <t>1. Ø 17, su 7,5 mm kaiščiu centravimui, padengiantis 7,5mm-9,5mm tunelį.</t>
  </si>
  <si>
    <t>24.1.5.</t>
  </si>
  <si>
    <t>2. Ø 21 mm, su 10 mm kaiščiu centravimui, padengiantis 10,0 mm-13,0 mm tunelį.</t>
  </si>
  <si>
    <t>24.1.6.</t>
  </si>
  <si>
    <t>Suderinamas su ligoninės perkamomis endo sagomis Ultrabutton ir Endobutton.</t>
  </si>
  <si>
    <t>25. DALIS</t>
  </si>
  <si>
    <t xml:space="preserve">ENDO SAGA TRANSPLANTATO BLAUZDINEI FIKSACIJAI </t>
  </si>
  <si>
    <t>25.</t>
  </si>
  <si>
    <t xml:space="preserve">Endo saga transplantato blauzdinei fiksacijai </t>
  </si>
  <si>
    <t>25.1.</t>
  </si>
  <si>
    <t>25.1.1.</t>
  </si>
  <si>
    <t>25.1.2.</t>
  </si>
  <si>
    <t>25.1.3.</t>
  </si>
  <si>
    <t>Saga apvali, su  kaiščiu centravimui</t>
  </si>
  <si>
    <t>25.1.4.</t>
  </si>
  <si>
    <t>Endosaga, veikianti savaime užsiveržiančio mazgo principu, su iš anksto pravesta vientisa 1,5 mm diametro kilpa be mazgo (UHMW poletileno siūlas) (arba su ertmėmis kilpai praverti)</t>
  </si>
  <si>
    <t>25.1.5.</t>
  </si>
  <si>
    <t>Titaninė endosaga pasirenkama ne mažiau kaip iš 3 variantų/dydžių (pasirenkama užsakymo metu):</t>
  </si>
  <si>
    <t>25.1.6.</t>
  </si>
  <si>
    <t>1. ne mažiau kaip 4 ertmių endosaga, kurios išorinis skersmuo 12 ± 1 mm, turinti centruotą 4,5 ± 0,1 mm skersmens kaklelį, tinkantį 4,5-7 mm skersmens  kauliniams tuneliams;</t>
  </si>
  <si>
    <t>25.1.7.</t>
  </si>
  <si>
    <t>2. ne mažiau kaip 4 ertmių endosaga, kurios išorinis skersmuo 15 ± 1 mm, turinti centruotą 7 ± 0,1 mm skersmens kaklelį, tinkantį 7,5-10 mm skersmens  kauliniams tuneliams;</t>
  </si>
  <si>
    <t>25.1.8.</t>
  </si>
  <si>
    <t>3. ne mažiau kaip 4 ertmių endosaga, kurios išorinis skersmuo 18 ± 1 mm, turinti centruotą 10 ± 0,1 mm skersmens kaklelį, tinkantį 10,5-13 mm skersmens  kauliniams tuneliams.</t>
  </si>
  <si>
    <t>26. DALIS</t>
  </si>
  <si>
    <t>26.</t>
  </si>
  <si>
    <t>26.1.</t>
  </si>
  <si>
    <t>26.1.1.</t>
  </si>
  <si>
    <t xml:space="preserve">Sterilioje pakuotėje susideda iš dviejų "T" inkarų su  #2 storio UHMW  (ultra high molecular weight) pinto polietileno pluošto siūlo ir vienkartinio cilindro formos įvedimo instrumento </t>
  </si>
  <si>
    <t>26.1.2.</t>
  </si>
  <si>
    <t>"T" inkarų cheminė sudėtis - polimeras "peek optima" arba PLLA (turi būti pasirinkimas)</t>
  </si>
  <si>
    <t>26.1.3.</t>
  </si>
  <si>
    <t>Dviguba "U" formos fiksacija</t>
  </si>
  <si>
    <t>26.1.4.</t>
  </si>
  <si>
    <t>Turi  iš anksto paruoštą slystantį mazgą</t>
  </si>
  <si>
    <t>26.1.5.</t>
  </si>
  <si>
    <t>Nepalieka implanto sąnarinėje dalyje</t>
  </si>
  <si>
    <t>26.1.6.</t>
  </si>
  <si>
    <t>Pravedimo adata tiesi, lenkta arba reversinė (turi būti pasirinkimas visų rūšių)</t>
  </si>
  <si>
    <t>27. DALIS</t>
  </si>
  <si>
    <t>27.</t>
  </si>
  <si>
    <t>27.1.</t>
  </si>
  <si>
    <t>27.1.1.</t>
  </si>
  <si>
    <t>Sterilioje pakuotėje susideda iš dviejų "T" inkarų su  #2-0 storio UHMW  (ultra high molecular weight) polietileno pluošto siūlo pinto su monofilamentiniu polipropileno pluoštu, vienkartinio cilindro formos įvedimo instrumento ir lenkimo instrumento.</t>
  </si>
  <si>
    <t>27.1.2.</t>
  </si>
  <si>
    <t>"T" inkarų cheminė sudėtis - polimeras "peek optima"</t>
  </si>
  <si>
    <t>27.1.3.</t>
  </si>
  <si>
    <t>27.1.4.</t>
  </si>
  <si>
    <t>27.1.5.</t>
  </si>
  <si>
    <t>27.1.6.</t>
  </si>
  <si>
    <t>Lenkimo instrumento pagalba galima palenkti implanto įvedimo adatą iki 35°, o stiebą iki 80°</t>
  </si>
  <si>
    <t>27.1.7.</t>
  </si>
  <si>
    <t>Pravedimo adata lenkta arba lenkta reversinė (turi būti pasirinkimas abiejų rūšių)</t>
  </si>
  <si>
    <t>28. DALIS</t>
  </si>
  <si>
    <t>PETIES SĄNARIO INKARINIAI SIŪLAI</t>
  </si>
  <si>
    <t>28.</t>
  </si>
  <si>
    <t>Peties sąnario inkariniai siūlai</t>
  </si>
  <si>
    <t>28.1.</t>
  </si>
  <si>
    <t>28.1.1.</t>
  </si>
  <si>
    <t>Sterilioje pakuotėje su vienkartinio naudojimo įvedimo ir implanto nustūmimo/fiksavimo instrumentu</t>
  </si>
  <si>
    <t>28.1.2.</t>
  </si>
  <si>
    <t xml:space="preserve">Inkarinis siūlas veikiantis išsiplečiančio mazgo principu, </t>
  </si>
  <si>
    <t>28.1.3.</t>
  </si>
  <si>
    <t>Inkaro išmatavimai: Ø 1,7mm siūlinis implantas su vienu 2# UHMWPE (ultra high molecular weight polyethylene) polietileno siūlu ir Ø 1,9 mm siūlinis implantas su dviem 1# UHMWPE (ultra high molecular weight polyethylene) polietileno siūlais (turi būti pasirinkimas abiejų dydžių)</t>
  </si>
  <si>
    <t>29. DALIS</t>
  </si>
  <si>
    <t xml:space="preserve">PETIES SĄNARIO INKARINIAI SIŪLAI </t>
  </si>
  <si>
    <t>29.</t>
  </si>
  <si>
    <t xml:space="preserve">Peties sąnario inkariniai siūlai </t>
  </si>
  <si>
    <t>29.1.</t>
  </si>
  <si>
    <t>29.1.1.</t>
  </si>
  <si>
    <t>Sterilioje pakuotėje su vienkartinio naudojimo įvedimo instrumentu</t>
  </si>
  <si>
    <t>29.1.2.</t>
  </si>
  <si>
    <t>Inkarinis siūlas veikiantis išsiplečiančio mazgo principu, kuris implantuotas sudaro siūlinį bumbulą, kuris iš visų pusių tolygiai remiasi į kaulą.</t>
  </si>
  <si>
    <t>29.1.3.</t>
  </si>
  <si>
    <t>Inkaro išmatavimai: Ø 1,8mm, ilgis 15mm, su vienu 2# UHMWPE (ultra high molecular weight polyethylene) polietileno siūlu ir Ø 2,8mm, ilgis 20mm siūlinis implantas su dviem 2# UHMWPE (ultra high molecular weight polyethylene) polietileno siūlais (turi būti pasirinkimas abiejų dydžių)</t>
  </si>
  <si>
    <t>30. DALIS</t>
  </si>
  <si>
    <t>30.</t>
  </si>
  <si>
    <t>30.1.</t>
  </si>
  <si>
    <t>30.1.1.</t>
  </si>
  <si>
    <t>Vienoje sterilioje pakuotėje su vienu arba dviem 2#, skirtingų spalvų, pintais UHMW (ultra high molecular weight) polietileno siūlais</t>
  </si>
  <si>
    <t>30.1.2.</t>
  </si>
  <si>
    <t>Cheminė sudėtis –  medicininis titano lydinys implantacijai.</t>
  </si>
  <si>
    <t>30.1.3.</t>
  </si>
  <si>
    <t xml:space="preserve">Įsriegiamas </t>
  </si>
  <si>
    <t>30.1.4.</t>
  </si>
  <si>
    <t>Vienkartinio naudojimo įvedimo instrumentas</t>
  </si>
  <si>
    <t>30.1.5.</t>
  </si>
  <si>
    <t>Išmatavimai: išorinis diametras 2,8mm, 3,5mm, 5,0mm  ir 6,5 mm ±0,05 mm (turi būti pasirinkimas visų dydžių)</t>
  </si>
  <si>
    <t>30.1.6.</t>
  </si>
  <si>
    <t>Dvigubas sriegis – du skirtingo diametro sriegiai</t>
  </si>
  <si>
    <t>30.1.7.</t>
  </si>
  <si>
    <t>Sraigto proksimalinė dalis – heksagonalinė arba cilindro formos.</t>
  </si>
  <si>
    <t>31. DALIS</t>
  </si>
  <si>
    <t>INKARINIAI SIŪLAI PETIES SĄNARIO ARTROSKOPIJOMS</t>
  </si>
  <si>
    <t>31.</t>
  </si>
  <si>
    <t>Inkariniai siūlai peties sąnario artroskopijoms</t>
  </si>
  <si>
    <t>31.1.</t>
  </si>
  <si>
    <t>31.1.1.</t>
  </si>
  <si>
    <t>Sterilioje pakuotėje su vienkartinio naudojimo įvedimo instrumentu;</t>
  </si>
  <si>
    <t>31.1.2.</t>
  </si>
  <si>
    <t>Cheminė inkaro sudėtis - PEEK-OPTIMA</t>
  </si>
  <si>
    <t>31.1.3.</t>
  </si>
  <si>
    <t xml:space="preserve">Inkaro storis 4,5mm ir 5,5mm±0,05 mm (turi būti pasirinkimas abiejų dydžių); </t>
  </si>
  <si>
    <t>31.1.4.</t>
  </si>
  <si>
    <t xml:space="preserve">5,5mm su vienu 2# pintu UHMW polietileno siūlu ir viena UHMW polietileno juosta, 4,5mm su viena UHMW polietileno juosta; </t>
  </si>
  <si>
    <t>31.1.5.</t>
  </si>
  <si>
    <t xml:space="preserve">Įvedimo būdas - įsriegiamas; </t>
  </si>
  <si>
    <t>31.1.6.</t>
  </si>
  <si>
    <t>Inkaras atviru dizainu, sferinis, be šerdies.</t>
  </si>
  <si>
    <t>32. DALIS</t>
  </si>
  <si>
    <t xml:space="preserve">UŽRAKINANTYS PETIES SĄNARIO IMPLANTAI LATERALINEI EILEI </t>
  </si>
  <si>
    <t>32.</t>
  </si>
  <si>
    <t xml:space="preserve">Užrakinantys peties sąnario implantai lateralinei eilei </t>
  </si>
  <si>
    <t>32.1.</t>
  </si>
  <si>
    <t>32.1.1.</t>
  </si>
  <si>
    <t>32.1.2.</t>
  </si>
  <si>
    <t>Cheminė sudėtis - polimeras "peek“</t>
  </si>
  <si>
    <t>32.1.3.</t>
  </si>
  <si>
    <t>Įvedimo būdas - įkalamas</t>
  </si>
  <si>
    <t>32.1.4.</t>
  </si>
  <si>
    <t>Susideda iš pagrindinio įkalamo korpuso ir užsukamos siūlą fiksuojančios dalies</t>
  </si>
  <si>
    <t>32.1.5.</t>
  </si>
  <si>
    <t>Su vienkartiniu pravedikliu, turinčiu implanto fiksuojančios dalies užrakinimo mechanizmą, 4 siūlų laikiklius ir siūlų pravedimo per inkarą vielą su plastikine rankena.</t>
  </si>
  <si>
    <t>32.1.6.</t>
  </si>
  <si>
    <t>Inkaro diametrai - nuo 4,5 mm iki 6,5 mm ne mažiau 3 diametrų (turi būti didžiausio, ir mažiausio, ir tarpinio diametro)</t>
  </si>
  <si>
    <t>33. DALIS</t>
  </si>
  <si>
    <t>33.</t>
  </si>
  <si>
    <t>33.1.</t>
  </si>
  <si>
    <t>33.1.1.</t>
  </si>
  <si>
    <t>33.1.2.</t>
  </si>
  <si>
    <t>Implanto užsukamos dalies cheminė sudėtis: ≥ 20% kalcio sulfatas, ≥ 15%β-trikalcio fosfatas, ≤ 65% PLGA</t>
  </si>
  <si>
    <t>33.1.3.</t>
  </si>
  <si>
    <t>Įvedimo būdas – įkalamas ir užsukamas</t>
  </si>
  <si>
    <t>33.1.4.</t>
  </si>
  <si>
    <t>Susideda iš pagrindinio įkalamo korpuso su PEEK antgaliu ir užsukamos siūlą fiksuojančios dalies</t>
  </si>
  <si>
    <t>33.1.5.</t>
  </si>
  <si>
    <t>Su vienkartiniu pravedikliu, turinčiu implanto fiksuojančios dalies užrakinimo mechanizmą, 6 siūlų laikiklius ir siūlų pravedimo per inkarą vielą su plastikine rankena.</t>
  </si>
  <si>
    <t>33.1.6.</t>
  </si>
  <si>
    <t>Inkaro diametras – 5,5 mm ± 0,3 mm,</t>
  </si>
  <si>
    <t>33.1.7.</t>
  </si>
  <si>
    <t>Implantuoto inkaro ilgis  ≤ 18,5 mm</t>
  </si>
  <si>
    <t>34. DALIS</t>
  </si>
  <si>
    <t>UŽRAKINANTYS NESIREZORBUOJANTYS KLUBO SĄNARIO IMPLANTAI LATERALINEI EILEI</t>
  </si>
  <si>
    <t>34.</t>
  </si>
  <si>
    <t>Užrakinantys nesirezorbuojantys klubo sąnario implantai lateralinei eilei</t>
  </si>
  <si>
    <t>34.1.</t>
  </si>
  <si>
    <t>34.1.1.</t>
  </si>
  <si>
    <t>34.1.2.</t>
  </si>
  <si>
    <t>Cheminė sudėtis - polimeras "peek optima"</t>
  </si>
  <si>
    <t>34.1.3.</t>
  </si>
  <si>
    <t>34.1.4.</t>
  </si>
  <si>
    <t>Susideda iš pagrindinio korpuso ir užsukamos siūlą fiksuojančios dalies</t>
  </si>
  <si>
    <t>34.1.5.</t>
  </si>
  <si>
    <t>Su vienkartiniu pravedikliu, turinčiu vidinės implanto fiksuojančios dalies užrakinimo mechanizmą</t>
  </si>
  <si>
    <t>34.1.6.</t>
  </si>
  <si>
    <t>Inkaro diametrai – distalinė implanto dalis ne didesnė nei 2,4 mm, proksimalinė ne didesnė nei 2,75 mm, implantuoto implanto ilgis 11,5 mm</t>
  </si>
  <si>
    <t>35. DALIS</t>
  </si>
  <si>
    <t>UŽRAKINANTYS BESIREZORBUOJANTYS KLUBO SĄNARIO IMPLANTAI</t>
  </si>
  <si>
    <t>35.</t>
  </si>
  <si>
    <t>Užrakinantys besirezorbuojantys klubo sąnario implantai</t>
  </si>
  <si>
    <t>35.1.</t>
  </si>
  <si>
    <t>35.1.1.</t>
  </si>
  <si>
    <t>35.1.2.</t>
  </si>
  <si>
    <t>Cheminė sudėtis – mišinys: 20% kalcio sulfatas, 15% β- trikalcio fosfatas, 65% PLGA</t>
  </si>
  <si>
    <t>35.1.3.</t>
  </si>
  <si>
    <t>35.1.4.</t>
  </si>
  <si>
    <t>35.1.5.</t>
  </si>
  <si>
    <t>35.1.6.</t>
  </si>
  <si>
    <t>Inkaro diametrai – distalinė implanto dalis ne didesnė nei 2,4 mm, proksimalinė ne didesnė nei 2,75 mm, implantuoto implanto ilgis ne didesnis nei 11,5 mm</t>
  </si>
  <si>
    <t>36. DALIS</t>
  </si>
  <si>
    <t xml:space="preserve">CHONDRO-GIDE BESIREZORBUOJANTI DVISLUOKSNĖ KOLAGENINĖ MEMBRANA 20 X 30 MM </t>
  </si>
  <si>
    <t>36.</t>
  </si>
  <si>
    <t xml:space="preserve">CHONDRO-GIDE besirezorbuojanti dvisluoksnė kolageninė membrana 20 x 30 mm </t>
  </si>
  <si>
    <t>36.1.</t>
  </si>
  <si>
    <t>36.1.1.</t>
  </si>
  <si>
    <t>Pakuotė: sterili, supakuota po 1 vnt., su specialiu šablonu membranos pritaikymui pagal defekto dydį</t>
  </si>
  <si>
    <t>36.1.2.</t>
  </si>
  <si>
    <t>Besirezorbuojanti I/III tipo kolageno membrana, pritaikyta padengti kremzlės defektams; sertifikuota mikrolūžių, padengtų membrana, gydymo technikai ortopedijoje.</t>
  </si>
  <si>
    <t>36.1.3.</t>
  </si>
  <si>
    <t>Dvisluoksnė: viršutinis membranos sluoksnis lygus, stiprus ir nepralaidus ląstelėms apatinis šiurkštus, akytas - pritaikytas kamieninių mezenchiminių ląstelių integracijai.</t>
  </si>
  <si>
    <t>36.1.4.</t>
  </si>
  <si>
    <t>Biologiškai suderinama su žmogaus audiniais</t>
  </si>
  <si>
    <t>36.1.5.</t>
  </si>
  <si>
    <t>Komplekte su fibrininiais klijais</t>
  </si>
  <si>
    <t>37. DALIS</t>
  </si>
  <si>
    <t>PLOKŠTELĖS, SRAIGTAI PAPRASTŲ LŪŽIŲ FIKSACIJAI</t>
  </si>
  <si>
    <t>37.</t>
  </si>
  <si>
    <t>Plokštelės, sraigtai paprastų lūžių fiksacijai</t>
  </si>
  <si>
    <t>37.1.</t>
  </si>
  <si>
    <t>Mini kondiliarinė užrakinama plokštelė</t>
  </si>
  <si>
    <t>37.1.1.</t>
  </si>
  <si>
    <t>Pagaminta iš titano</t>
  </si>
  <si>
    <t>37.1.2.</t>
  </si>
  <si>
    <t>Fiksuojama Ø 2,0 mm užrakinamais ir Ø 2,0 mm kortikaliniais sraigtais</t>
  </si>
  <si>
    <t>37.1.3.</t>
  </si>
  <si>
    <t>7 kiaurymių, iš kurių viena kompresinė, dešinės ir kairės pusės</t>
  </si>
  <si>
    <t>37.2.</t>
  </si>
  <si>
    <t>Y formos užrakinama plokštelė</t>
  </si>
  <si>
    <t>37.2.1.</t>
  </si>
  <si>
    <t>1,3 ± 0,05 mm storio</t>
  </si>
  <si>
    <t>37.2.2.</t>
  </si>
  <si>
    <t>7 kiaurymių plokštelės "stiebe", 3 kiaurymių "galvoje"</t>
  </si>
  <si>
    <t>37.2.3.</t>
  </si>
  <si>
    <t>37.2.4.</t>
  </si>
  <si>
    <t>37.3.</t>
  </si>
  <si>
    <t>T formos užrakinama kondiliarinė plokštelė</t>
  </si>
  <si>
    <t>37.3.1.</t>
  </si>
  <si>
    <t>1,3-1,5 mm storio</t>
  </si>
  <si>
    <t>37.3.2.</t>
  </si>
  <si>
    <t>7 kiaurymių plokštelės "stiebe", 2 kiaurymių "galvoje", su įpjova tarp kiaurymių</t>
  </si>
  <si>
    <t>37.3.3.</t>
  </si>
  <si>
    <t>54 ± 1,0 mm ilgio</t>
  </si>
  <si>
    <t>37.3.4.</t>
  </si>
  <si>
    <t>37.3.5.</t>
  </si>
  <si>
    <t>37.4.</t>
  </si>
  <si>
    <t>T formos užrakinama plokštelė</t>
  </si>
  <si>
    <t>37.4.1.</t>
  </si>
  <si>
    <t>37.4.2.</t>
  </si>
  <si>
    <t>37.4.3.</t>
  </si>
  <si>
    <t>37.4.4.</t>
  </si>
  <si>
    <t>7 kiaurymės plokštelės "stiebe", 2 kiaurymės "galvoje"</t>
  </si>
  <si>
    <t>37.4.5.</t>
  </si>
  <si>
    <t>52 ± 1,0 mm ilgio</t>
  </si>
  <si>
    <t>37.5.</t>
  </si>
  <si>
    <t>37.5.1.</t>
  </si>
  <si>
    <t>37.5.2.</t>
  </si>
  <si>
    <t>37.5.3.</t>
  </si>
  <si>
    <t>37.5.4.</t>
  </si>
  <si>
    <t>7 kiaurymės plokštelės "stiebe", 3 kiaurymės "galvoje"</t>
  </si>
  <si>
    <t>37.5.5.</t>
  </si>
  <si>
    <t>50 ± 3,0 mm ilgio</t>
  </si>
  <si>
    <t>37.6.</t>
  </si>
  <si>
    <t>Tiesi užrakinama kompresinė plokštelė</t>
  </si>
  <si>
    <t>37.6.1.</t>
  </si>
  <si>
    <t>37.6.2.</t>
  </si>
  <si>
    <t>37.6.3.</t>
  </si>
  <si>
    <t>37.6.4.</t>
  </si>
  <si>
    <t>4, 5, 6, 7, 8 kiaurymių</t>
  </si>
  <si>
    <t>37.7.</t>
  </si>
  <si>
    <t>Užrakinami sraigtai, pilnu sriegiu, dvejopų sriegių (užsriegta ir sraigto galvutė)</t>
  </si>
  <si>
    <t>37.7.1.</t>
  </si>
  <si>
    <t>2,0 mm storio</t>
  </si>
  <si>
    <t>37.7.2.</t>
  </si>
  <si>
    <t>Pagaminti iš titano lydinio</t>
  </si>
  <si>
    <t>37.7.3.</t>
  </si>
  <si>
    <t>Sukami šešiakampės žvaigždės formos atsuktuvu</t>
  </si>
  <si>
    <t>37.7.4.</t>
  </si>
  <si>
    <t>Nuo 6 mm iki 13 mm kas 1 mm</t>
  </si>
  <si>
    <t>37.8.</t>
  </si>
  <si>
    <t>37.8.1.</t>
  </si>
  <si>
    <t>37.8.2.</t>
  </si>
  <si>
    <t>37.8.3.</t>
  </si>
  <si>
    <t>37.8.4.</t>
  </si>
  <si>
    <t>Nuo 14 mm iki 30 mm kas 2 mm</t>
  </si>
  <si>
    <t>37.9.</t>
  </si>
  <si>
    <t>Kortikaliniai sraigtai, pilnu sriegiu</t>
  </si>
  <si>
    <t>37.9.1.</t>
  </si>
  <si>
    <t>37.9.2.</t>
  </si>
  <si>
    <t>37.9.3.</t>
  </si>
  <si>
    <t>37.9.4.</t>
  </si>
  <si>
    <t>37.10.</t>
  </si>
  <si>
    <t>37.10.1.</t>
  </si>
  <si>
    <t>37.10.2.</t>
  </si>
  <si>
    <t>37.10.3.</t>
  </si>
  <si>
    <t>37.10.4.</t>
  </si>
  <si>
    <t>37.11.</t>
  </si>
  <si>
    <t>Atsuktuvas Ø 2,0 mm kortikaliniams sraigtams</t>
  </si>
  <si>
    <t>37.12.</t>
  </si>
  <si>
    <t>Atsuktuvas Ø 2,0 mm užrakinamiems sraigtams</t>
  </si>
  <si>
    <t>37.12.1.</t>
  </si>
  <si>
    <t>Šešiakampės žvaigždės formos</t>
  </si>
  <si>
    <t>37.13.</t>
  </si>
  <si>
    <t>Sraigtų laikymo įvorė</t>
  </si>
  <si>
    <t>37.13.1.</t>
  </si>
  <si>
    <t>Ø 2,0 mm užrakinamiems sraigtams</t>
  </si>
  <si>
    <t>37.14.</t>
  </si>
  <si>
    <t>Grąžtas</t>
  </si>
  <si>
    <t>37.14.1.</t>
  </si>
  <si>
    <t>Ø 2,0 mm</t>
  </si>
  <si>
    <t>37.15.</t>
  </si>
  <si>
    <t>37.15.1.</t>
  </si>
  <si>
    <t>Ø 1,5 mm</t>
  </si>
  <si>
    <t>37.16.</t>
  </si>
  <si>
    <t>Distalinio blauzdikaulio galo medialinė užrakinama plokštelė</t>
  </si>
  <si>
    <t>37.16.1.</t>
  </si>
  <si>
    <t>Su išsikišusiu trikampiu vienam užrakinamam sraigtui distalinėje dalyje</t>
  </si>
  <si>
    <t>37.16.2.</t>
  </si>
  <si>
    <t>37.16.3.</t>
  </si>
  <si>
    <t>Fiksuojama Ø 3,5 mm užrakinamais ir Ø 3,5 mm kortikaliniais sraigtais</t>
  </si>
  <si>
    <t>37.16.4.</t>
  </si>
  <si>
    <t>Dešinės ir kairės pusės. 4-6, 8-9, 10-14 kiaurymės, siaurojoje plokštelės dalyje</t>
  </si>
  <si>
    <t>37.17.</t>
  </si>
  <si>
    <t>Proksimalinio blauzdikaulio galo šoninė užrakinama kompresinė plokštelė</t>
  </si>
  <si>
    <t>37.17.1.</t>
  </si>
  <si>
    <t>37.17.2.</t>
  </si>
  <si>
    <t>Fiksuojama Ø 3,5-5,0 mm užrakinamais ir Ø 3,5-4,5 mm kortikaliniais sraigtais</t>
  </si>
  <si>
    <t>37.17.3.</t>
  </si>
  <si>
    <t>Dešinės ir kairės pusės. 4-5, 6-7, 8-9, 10-12 kiaurymės siaurojoje plokštelės dalyje</t>
  </si>
  <si>
    <t>37.18.</t>
  </si>
  <si>
    <t>37.18.1.</t>
  </si>
  <si>
    <t>37.18.2.</t>
  </si>
  <si>
    <t>37.18.3.</t>
  </si>
  <si>
    <t>5, 6, 7, 8, 9, 10, 11, 12 kiaurymių</t>
  </si>
  <si>
    <t>37.19.</t>
  </si>
  <si>
    <t>37.19.1.</t>
  </si>
  <si>
    <t>Anatomiškai išlenkta (viengubo lenkimo)</t>
  </si>
  <si>
    <t>37.19.2.</t>
  </si>
  <si>
    <t>37.19.3.</t>
  </si>
  <si>
    <t>3 užrakinamos kiaurymės “galvoje”</t>
  </si>
  <si>
    <t>37.19.4.</t>
  </si>
  <si>
    <t>Fiksuojama Ø 3,5 mm užrakinamais ir Ø 3,5 mm kortikaliniais sraigtais.</t>
  </si>
  <si>
    <t>37.19.5.</t>
  </si>
  <si>
    <t>3, 4, 5, 6 kiaurymės siaurojoje plokštelės dalyje</t>
  </si>
  <si>
    <t>37.20.</t>
  </si>
  <si>
    <t>T formos užrakinama kompresinė plokštelė</t>
  </si>
  <si>
    <t>37.20.1.</t>
  </si>
  <si>
    <t>Tiesi, įstrižu kampu</t>
  </si>
  <si>
    <t>37.20.2.</t>
  </si>
  <si>
    <t>37.20.3.</t>
  </si>
  <si>
    <t>37.20.4.</t>
  </si>
  <si>
    <t>Fiksuojama Ø 3,5 mm užrakinamais sraigtais ir Ø 3,5 mm kortikaliniais sraigtais</t>
  </si>
  <si>
    <t>37.20.5.</t>
  </si>
  <si>
    <t>Dešinės ir kairės pusės. 3, 4, 5 kiaurymės siaurojoje plokštelės dalyje</t>
  </si>
  <si>
    <t>37.21.</t>
  </si>
  <si>
    <t>Distalinio žąstikaulio galo dorsolateralinė užrakinama plokštelė</t>
  </si>
  <si>
    <t>37.21.1.</t>
  </si>
  <si>
    <t>Be papildomos atramos apgaubiančios žąstikaulį</t>
  </si>
  <si>
    <t>37.21.2.</t>
  </si>
  <si>
    <t>37.21.3.</t>
  </si>
  <si>
    <t>Fiksuojama Ø 2,7 ir 3,5 mm užrakinamais ir Ø 3,5 mm kortikaliniais sraigtais</t>
  </si>
  <si>
    <t>37.21.4.</t>
  </si>
  <si>
    <t>Dešinės ir kairės pusės. 3, 5, 7, 9, 13-14 kiaurymių</t>
  </si>
  <si>
    <t>37.22.</t>
  </si>
  <si>
    <t>Proksimalinio žąstikaulio galo užrakinama plokštelė</t>
  </si>
  <si>
    <t>37.22.1.</t>
  </si>
  <si>
    <t>37.22.2.</t>
  </si>
  <si>
    <t>37.22.3.</t>
  </si>
  <si>
    <t>3-4 ir 4-5 kiaurymės siaurojoje plokštelės dalyje</t>
  </si>
  <si>
    <t>37.23.</t>
  </si>
  <si>
    <t>Anterolateralinė raktikaulio S formos užrakinama plokštelė</t>
  </si>
  <si>
    <t>37.23.1.</t>
  </si>
  <si>
    <t>Anatomiškai išlenkta</t>
  </si>
  <si>
    <t>37.23.2.</t>
  </si>
  <si>
    <t>37.23.3.</t>
  </si>
  <si>
    <t>6-7 kiaurymės Ø 2,7 mm sraigtams plokštelės lateralinėje dalyje</t>
  </si>
  <si>
    <t>37.23.4.</t>
  </si>
  <si>
    <t>37.23.5.</t>
  </si>
  <si>
    <t>Dešinės ir kairės pusės</t>
  </si>
  <si>
    <t>37.23.6.</t>
  </si>
  <si>
    <t>Bendras kiaurymių skaičius 9-10, 10-11, 11-12, 12-13, 13-14, 14-15</t>
  </si>
  <si>
    <t>37.24.</t>
  </si>
  <si>
    <t>Stipinkaulio distalinio galo šoninė užrakinama plokštelė</t>
  </si>
  <si>
    <t>37.24.1.</t>
  </si>
  <si>
    <t>37.24.2.</t>
  </si>
  <si>
    <t>Fiksuojama Ø 2,7 mm užrakinamais ir Ø 2,7 mm kortikaliniais sraigtais</t>
  </si>
  <si>
    <t>37.24.3.</t>
  </si>
  <si>
    <t>5, 6 kiaurymių</t>
  </si>
  <si>
    <t>37.25.</t>
  </si>
  <si>
    <t>Stipinkaulio distalinio galo dorsalinė užrakinama kompresinė plokštelė</t>
  </si>
  <si>
    <t>37.25.1.</t>
  </si>
  <si>
    <t>90° L formos</t>
  </si>
  <si>
    <t>37.25.2.</t>
  </si>
  <si>
    <t>37.25.3.</t>
  </si>
  <si>
    <t>2 kiaurymės distalinėje dalyje</t>
  </si>
  <si>
    <t>37.25.4.</t>
  </si>
  <si>
    <t>37.25.5.</t>
  </si>
  <si>
    <t>Kairės pusės ir dešinės pusės, 3 ir 4 kiaurymių</t>
  </si>
  <si>
    <t>37.26.</t>
  </si>
  <si>
    <t>37.26.1.</t>
  </si>
  <si>
    <t>106° L formos</t>
  </si>
  <si>
    <t>37.26.2.</t>
  </si>
  <si>
    <t>37.26.3.</t>
  </si>
  <si>
    <t>3 kiaurymės distalinėje dalyje</t>
  </si>
  <si>
    <t>37.26.4.</t>
  </si>
  <si>
    <t>37.26.5.</t>
  </si>
  <si>
    <t>37.27.</t>
  </si>
  <si>
    <t>37.27.1.</t>
  </si>
  <si>
    <t>T formos</t>
  </si>
  <si>
    <t>37.27.2.</t>
  </si>
  <si>
    <t>37.27.3.</t>
  </si>
  <si>
    <t>37.27.4.</t>
  </si>
  <si>
    <t>37.27.5.</t>
  </si>
  <si>
    <t>3-8 kiaurymių</t>
  </si>
  <si>
    <t>37.28.</t>
  </si>
  <si>
    <t>37.28.1.</t>
  </si>
  <si>
    <t>Plati</t>
  </si>
  <si>
    <t>37.28.2.</t>
  </si>
  <si>
    <t>37.28.3.</t>
  </si>
  <si>
    <t>Fiksuojama Ø 5,0 mm užrakinamais ir Ø 4,5 mm kortikaliniais sraigtais</t>
  </si>
  <si>
    <t>37.28.4.</t>
  </si>
  <si>
    <t>6, 7, 8, 9, 10, 12, 14, 16 kiaurymių</t>
  </si>
  <si>
    <t>37.29.</t>
  </si>
  <si>
    <t>Distalinio žąstikaulio galo medialinė užrakinama kompresinė plokštelė</t>
  </si>
  <si>
    <t>37.29.1.</t>
  </si>
  <si>
    <t>37.29.2.</t>
  </si>
  <si>
    <t>37.29.3.</t>
  </si>
  <si>
    <t>Kairėsir dešinės pusės; 3, 5, 7, 9 kiaurymių</t>
  </si>
  <si>
    <t>37.30.</t>
  </si>
  <si>
    <t>Proksimalinio blauzdikaulio galo medialinė užrakinama kompresinė plokštelė</t>
  </si>
  <si>
    <t>37.30.1.</t>
  </si>
  <si>
    <t>37.30.2.</t>
  </si>
  <si>
    <t>37.30.3.</t>
  </si>
  <si>
    <t>3 kiaurymės užrakinamiems sraigtams proksimalinėje plokštelės dalyje</t>
  </si>
  <si>
    <t>37.30.4.</t>
  </si>
  <si>
    <t>Dešinės ir kairės pusės; 5-6, 7-8, 9-10, 11-12 kiaurymės siaurojoje plokštelės dalyje</t>
  </si>
  <si>
    <t>37.31.</t>
  </si>
  <si>
    <t>Tiesi rekonstrukcinė užrakinama (visos kiaurymės užrakinamos) plokštelė</t>
  </si>
  <si>
    <t>37.31.1.</t>
  </si>
  <si>
    <t>37.31.2.</t>
  </si>
  <si>
    <t>Fiksuojama Ø 3,5 mm užrakinamais sraigtais</t>
  </si>
  <si>
    <t>37.31.3.</t>
  </si>
  <si>
    <t>6, 7, 8, 9, 10, 12 kiaurymių</t>
  </si>
  <si>
    <t>37.32.</t>
  </si>
  <si>
    <t>Anatomiškai išlenkta stipinkaulio distalinio galo plokštelė</t>
  </si>
  <si>
    <t>37.32.1.</t>
  </si>
  <si>
    <t>37.32.2.</t>
  </si>
  <si>
    <t>Plokštelės "galvoje" yra 2 eilės septyniems Ø 2.5-2.7 mm užrakinamiems sraigtams, kurie įsukami įvairiais nustatytais kampais</t>
  </si>
  <si>
    <t>37.32.3.</t>
  </si>
  <si>
    <t>Fiksuojama Ø 2.5-2.7 mm užrakinamais sraigtais ir Ø 3,5 mm kortikaliniais sraigtais</t>
  </si>
  <si>
    <t>37.32.4.</t>
  </si>
  <si>
    <t>7 užrakinamų kiaurymių "galvoje", 3-4, 4-5, 6-7 kiaurymių kortikaliniams sraigtams plokštelės stiebe, dešinės ir kairės pusės</t>
  </si>
  <si>
    <t>37.33.</t>
  </si>
  <si>
    <t>Raktikaulio užrakinama kompresinė plokštelė</t>
  </si>
  <si>
    <t>37.33.1.</t>
  </si>
  <si>
    <t>Kablio formos</t>
  </si>
  <si>
    <t>37.33.2.</t>
  </si>
  <si>
    <t>37.33.3.</t>
  </si>
  <si>
    <t>37.33.4.</t>
  </si>
  <si>
    <t xml:space="preserve">Dešinės ir kairės pusės. 3-4 kiaurymių, užrakinamų kiaurymių skaičius 5; 5-6 kiaurymių, užrakinamų kiaurymių skaičius 6; 7-8 kiaurymių, užrakinamų kiaurymių skaičius 6 </t>
  </si>
  <si>
    <t>37.34.</t>
  </si>
  <si>
    <t>Distalinio šeivikaulio galo užrakinama plokštelė</t>
  </si>
  <si>
    <t>37.34.1.</t>
  </si>
  <si>
    <t>Su praplatėjimu distaliniame gale</t>
  </si>
  <si>
    <t>37.34.2.</t>
  </si>
  <si>
    <t>37.34.3.</t>
  </si>
  <si>
    <t>Fiksuojama Ø 2,7-3,5 mm užrakinamais ir Ø 3,5 mm kortikaliniais sraigtais</t>
  </si>
  <si>
    <t>37.34.4.</t>
  </si>
  <si>
    <t>Dešinės ir kairės pusės. 4-5, 6-7, 8-9, 10-11, 12-13 kiaurymių</t>
  </si>
  <si>
    <t>37.35.</t>
  </si>
  <si>
    <t>Proksimalinio žąstikaulio galo užrakinama kompresinė plokštelė</t>
  </si>
  <si>
    <t>37.35.1.</t>
  </si>
  <si>
    <t>37.35.2.</t>
  </si>
  <si>
    <t>Fiksuojama Ø 3,5mm užrakinamais ir Ø 3,5 mm kortikaliniais sraigtais</t>
  </si>
  <si>
    <t>37.35.3.</t>
  </si>
  <si>
    <t>5, 6, 8, 10, 12 kiaurymės siaurojoje plokštelės dalyje</t>
  </si>
  <si>
    <t>37.36.</t>
  </si>
  <si>
    <t>37.36.1.</t>
  </si>
  <si>
    <t>37.36.2.</t>
  </si>
  <si>
    <t>37.36.3.</t>
  </si>
  <si>
    <t>Dešinės ir kairės pusės. 5, 7, 9, 11, 13  kiaurymės siaurojoje plokštelės dalyje</t>
  </si>
  <si>
    <t>37.37.</t>
  </si>
  <si>
    <t>Distalinio šlaunikaulio galo užrakinama kompresinė plokštelė</t>
  </si>
  <si>
    <t>37.37.1.</t>
  </si>
  <si>
    <t>37.37.2.</t>
  </si>
  <si>
    <t>37.37.3.</t>
  </si>
  <si>
    <t>Dešinės ir kairės pusės. 5, 7, 9, 11, 13 kiaurymės siaurojoje plokštelės dalyje</t>
  </si>
  <si>
    <t>37.38.</t>
  </si>
  <si>
    <t>Užrakinama DHS pertrochanterinė 135° plokštelė</t>
  </si>
  <si>
    <t>37.38.1.</t>
  </si>
  <si>
    <t>Limituoto kontakto</t>
  </si>
  <si>
    <t>37.38.2.</t>
  </si>
  <si>
    <t>37.38.3.</t>
  </si>
  <si>
    <t>Fiksuojama DHS/DCS sraigtu, Ø 5,0 mm užrakinamais ir Ø 4,5 mm kortikaliniais sraigtais</t>
  </si>
  <si>
    <t>37.38.4.</t>
  </si>
  <si>
    <t>3-4, 5-6, 8, 10-12 kiaurymių</t>
  </si>
  <si>
    <t>37.39.</t>
  </si>
  <si>
    <t>37.39.1.</t>
  </si>
  <si>
    <t>Siaura</t>
  </si>
  <si>
    <t>37.39.2.</t>
  </si>
  <si>
    <t>37.39.3.</t>
  </si>
  <si>
    <t>37.39.4.</t>
  </si>
  <si>
    <t>5-6, 7, 8, 9, 10, 11-12, 13-14 kiaurymių</t>
  </si>
  <si>
    <t>37.40.</t>
  </si>
  <si>
    <t xml:space="preserve">Ø 2,7 mm užrakinami savisriegiai sraigtai, pilnu sriegiu, pagaminti iš titano lydinio. </t>
  </si>
  <si>
    <t>37.40.1.</t>
  </si>
  <si>
    <t>Nuo 12 mm iki 40 mm kas 2 mm</t>
  </si>
  <si>
    <t>37.41.</t>
  </si>
  <si>
    <t>37.41.1.</t>
  </si>
  <si>
    <t>Nuo 44 mm iki 50 mm ne mažiau 4 ilgių</t>
  </si>
  <si>
    <t>37.42.</t>
  </si>
  <si>
    <t>Ø 2,7 mm kortikaliniai sraigtai, pilnu sriegiu, pagaminti iš titano lydinio.</t>
  </si>
  <si>
    <t>37.42.1.</t>
  </si>
  <si>
    <t>Nuo 6 mm iki 40 mm ne mažiau 8 ilgių</t>
  </si>
  <si>
    <t>37.43.</t>
  </si>
  <si>
    <t xml:space="preserve">Ø 3,5 mm užrakinami savisriegiai sraigtai, pilnu sriegiu, pagaminti iš titano lydinio. </t>
  </si>
  <si>
    <t>37.43.1.</t>
  </si>
  <si>
    <t>Nuo 12 mm iki 40 mm ne mažiau 13 ilgių</t>
  </si>
  <si>
    <t>37.44.</t>
  </si>
  <si>
    <t>37.44.1.</t>
  </si>
  <si>
    <t>Nuo 42 mm iki 60 mm ne mažiau 4 ilgių</t>
  </si>
  <si>
    <t>37.45.</t>
  </si>
  <si>
    <t>Ø 3,5 mm kortikaliniai sraigtai, pilnu sriegiu, pagaminti iš titano lydinio.</t>
  </si>
  <si>
    <t>37.45.1.</t>
  </si>
  <si>
    <t>Nuo 10 mm iki 50 mm ne mažiau 16 ilgių</t>
  </si>
  <si>
    <t>37.46.</t>
  </si>
  <si>
    <t>Ø 4,0 mm spongioziniai sraigtai, pilnu sriegiu, pagaminti iš titano lydinio.</t>
  </si>
  <si>
    <t>37.46.1.</t>
  </si>
  <si>
    <t>Nuo 10 mm iki 50 mm ne mažiau 14 ilgių</t>
  </si>
  <si>
    <t>37.47.</t>
  </si>
  <si>
    <t>37.47.1.</t>
  </si>
  <si>
    <t>Nuo 52 mm iki 70 mm ne mažiau 4 ilgių</t>
  </si>
  <si>
    <t>37.48.</t>
  </si>
  <si>
    <t>Ø 4,0 mm spongioziniai sraigtai, daliniu sriegiu, pagaminti iš titano lydinio.</t>
  </si>
  <si>
    <t>37.48.1.</t>
  </si>
  <si>
    <t>37.49.</t>
  </si>
  <si>
    <t>37.49.1.</t>
  </si>
  <si>
    <t>Nuo 52 mm iki 65 mm ne mažiau 3 ilgių</t>
  </si>
  <si>
    <t>37.50.</t>
  </si>
  <si>
    <t>DHS/DCS sraigtas komplekte su kompresiniu sraigtu.  Pagaminti iš titano lydinio.</t>
  </si>
  <si>
    <t>37.50.1.</t>
  </si>
  <si>
    <t>Nuo 50 mm iki 110 mm kas 5 mm</t>
  </si>
  <si>
    <t>37.51.</t>
  </si>
  <si>
    <t>Ø 4,5 mm kortikaliniai sraigtai, pilnu sriegiu, pagaminti iš titano lydinio.</t>
  </si>
  <si>
    <t>37.51.1.</t>
  </si>
  <si>
    <t>Nuo 20 mm iki 60 mm kas 2 mm</t>
  </si>
  <si>
    <t>37.52.</t>
  </si>
  <si>
    <t xml:space="preserve">Ø 5,0 mm užrakinami savisriegiai sraigtai, pilnu sriegiu, pagaminti iš titano lydinio. </t>
  </si>
  <si>
    <t>37.52.1.</t>
  </si>
  <si>
    <t>Nuo 14 mm iki 50 mm kas 2 mm</t>
  </si>
  <si>
    <t>37.53.</t>
  </si>
  <si>
    <t>37.53.1.</t>
  </si>
  <si>
    <t>Nuo 55 mm iki 90 mm ne mažiau 8 ilgių</t>
  </si>
  <si>
    <t>37.54.</t>
  </si>
  <si>
    <t>Serkliažinė viela</t>
  </si>
  <si>
    <t>37.54.1.</t>
  </si>
  <si>
    <t>Ritinėlio ilgis 10 m; 0,5-1,5 mm storio.</t>
  </si>
  <si>
    <t>37.55.</t>
  </si>
  <si>
    <t>Kiršnerio vielos (troakaro tipo).</t>
  </si>
  <si>
    <t>37.55.1.</t>
  </si>
  <si>
    <t>0,8-1,4 mm storio.</t>
  </si>
  <si>
    <t>37.56.</t>
  </si>
  <si>
    <t>Grąžtas Ø 2,0 mm</t>
  </si>
  <si>
    <t>37.57.</t>
  </si>
  <si>
    <t>Atsuktuvas 3,5 mm užrakinamiems sraigtams, įsistatantis į elektrinį jėgos instrumentą</t>
  </si>
  <si>
    <t>37.58.</t>
  </si>
  <si>
    <t>Šešiakampės žvaigždės formos atsuktuvas Ø 2,7 mm užrakinamiems sraigtams, apribojantis priveržimo jėgą</t>
  </si>
  <si>
    <t>37.59.</t>
  </si>
  <si>
    <t>Ø 2,7 mm užrakinamų sraigtų laikymo įvorė</t>
  </si>
  <si>
    <t>37.60.</t>
  </si>
  <si>
    <t>Atsuktuvas 2,7 mm užrakinamiems sraigtams, įsistatantis į elektrinį jėgos instrumentą</t>
  </si>
  <si>
    <t>37.61.</t>
  </si>
  <si>
    <t>Specialus T formos atsuktuvas, skirtas užrakinamų sraigtų išsukimui</t>
  </si>
  <si>
    <t>37.62.</t>
  </si>
  <si>
    <t>Grąžtas Ø 2,6 mm</t>
  </si>
  <si>
    <t>37.63.</t>
  </si>
  <si>
    <t>Grąžtas Ø 2,5 mm</t>
  </si>
  <si>
    <t>37.64.</t>
  </si>
  <si>
    <t>Šešiabriaunis atsuktuvas Ø 3,5 mm kortikaliniams sraigtams</t>
  </si>
  <si>
    <t>37.65.</t>
  </si>
  <si>
    <t>Ø 3,5 mm kortikalinių sraigtų laikymo įvorė atsuktuvui</t>
  </si>
  <si>
    <t>37.66.</t>
  </si>
  <si>
    <t>Grąžtas su atrama gręžimo gylio apribojimui, Ø 2,6 mm</t>
  </si>
  <si>
    <t>37.67.</t>
  </si>
  <si>
    <t>Šešiakampės žvaigždės formos atsuktuvas Ø 3,5 mm užrakinamiems sraigtams, apribojantis priveržimo jėgą</t>
  </si>
  <si>
    <t>37.68.</t>
  </si>
  <si>
    <t>Užrakinamų sraigtų laikymo įvorė atsuktuvui</t>
  </si>
  <si>
    <t>37.69.</t>
  </si>
  <si>
    <t>Šešiakampės žvaigždės T formos atsuktuvas, skirtas užrakinamų sraigtų išsukimui</t>
  </si>
  <si>
    <t>37.70.</t>
  </si>
  <si>
    <t>Instrumentai, skirti rankų ir pėdų kaulams fiksuoti. Privaloma pateikti 1 instrumentų rinkinį panaudos būdu. Plokštelės, sraigtai ir instrumentai privalo būti pagaminti to paties gamintojo. Vieno rinkinio sudėtis nurodyta konkurso sąlygų priede Nr. 2 "Lentelė dėl instrumentų panaudos" . Užpildyta lentelė pateikiama kartu su pasiūlymu.</t>
  </si>
  <si>
    <t>kompl.</t>
  </si>
  <si>
    <t>Instrumentai, skirti darbui su užrakinamų titaninių plokštelių sistema, naudojama su Ø 2,7 mm sraigtais. Privaloma pateikti 2 rinkinius panaudos būdu. Vieno rinkinio sudėtis nurodyta konkurso sąlygų priede Nr. 2 "Lentelė dėl instrumentų panaudos" . Užpildyta lentelė pateikiama kartu su pasiūlymu.</t>
  </si>
  <si>
    <t>38. DALIS</t>
  </si>
  <si>
    <t xml:space="preserve"> PLOKŠTELĖS, SRAIGTAI, VIELOS, VINYS, INSTRUMENTAI</t>
  </si>
  <si>
    <t>38.</t>
  </si>
  <si>
    <t xml:space="preserve"> Plokštelės, sraigtai, vielos, vinys, instrumentai</t>
  </si>
  <si>
    <t>38.1.</t>
  </si>
  <si>
    <t>Alkūnkaulio užrakinama plokštelė, anatomiškai išlenkta</t>
  </si>
  <si>
    <t>38.1.1.</t>
  </si>
  <si>
    <t xml:space="preserve"> 2,8-3,2 mm storio</t>
  </si>
  <si>
    <t>38.1.2.</t>
  </si>
  <si>
    <t>38.1.3.</t>
  </si>
  <si>
    <t>6-9 kiaurymės proksimalinėje dalyje</t>
  </si>
  <si>
    <t>38.1.4.</t>
  </si>
  <si>
    <t>Fiksuojama 3,5 mm užrakinamais ir Ø 3,5 mm kortikaliniais sraigtais</t>
  </si>
  <si>
    <t>38.1.5.</t>
  </si>
  <si>
    <t>Dešinės ir kairės pusės. 3-4, 5-6, 8-10 kiaurymių</t>
  </si>
  <si>
    <t>38.2.</t>
  </si>
  <si>
    <t>38.2.1.</t>
  </si>
  <si>
    <t>Su papildoma atrama apgaubiančia žąstikaulį</t>
  </si>
  <si>
    <t>38.2.2.</t>
  </si>
  <si>
    <t>38.2.3.</t>
  </si>
  <si>
    <t>38.2.4.</t>
  </si>
  <si>
    <t>Dešinės ir kairės pusės. 3, 5, 7, 9 kiaurymių</t>
  </si>
  <si>
    <t>38.3.</t>
  </si>
  <si>
    <t>Distalinio blauzdikaulio galo užrakinama kompresinė plokštelė</t>
  </si>
  <si>
    <t>38.3.1.</t>
  </si>
  <si>
    <t>Anterolateralinė</t>
  </si>
  <si>
    <t>38.3.2.</t>
  </si>
  <si>
    <t>38.3.3.</t>
  </si>
  <si>
    <t>38.3.4.</t>
  </si>
  <si>
    <t>Dešinės ir kairės pusės. 9, 11, 13, 15, 17 kiaurymių</t>
  </si>
  <si>
    <t>38.4.</t>
  </si>
  <si>
    <t>Raktikaulio S formos, anatomiškai išlenkta, užrakinama plokštelė</t>
  </si>
  <si>
    <t>38.4.1.</t>
  </si>
  <si>
    <t>3,0 - 3,5 mm storio</t>
  </si>
  <si>
    <t>38.4.2.</t>
  </si>
  <si>
    <t>38.4.3.</t>
  </si>
  <si>
    <t>Pasukta išilgai savo ašies pagal laikrodžio rodyklę</t>
  </si>
  <si>
    <t>38.4.4.</t>
  </si>
  <si>
    <t>38.4.5.</t>
  </si>
  <si>
    <t>Dešinės ir kairės pusės. 6, 7, 8 kiaurymių</t>
  </si>
  <si>
    <t>38.5.</t>
  </si>
  <si>
    <t>Raktikaulinė S formos užrakinama (visos kiaurymės užrakinamos) plokštelė</t>
  </si>
  <si>
    <t>38.5.1.</t>
  </si>
  <si>
    <t>10 - 11 mm pločio</t>
  </si>
  <si>
    <t>38.5.2.</t>
  </si>
  <si>
    <t>38.5.3.</t>
  </si>
  <si>
    <t>38.5.4.</t>
  </si>
  <si>
    <t>Dešinės ir kairės pusės. 6, 8, 10, 12 kiaurymių</t>
  </si>
  <si>
    <t>38.6.</t>
  </si>
  <si>
    <t>Kulnikaulio užrakinama plokštelė (visos kiaurymės užrakinamos)</t>
  </si>
  <si>
    <t>38.6.1.</t>
  </si>
  <si>
    <t>38.6.2.</t>
  </si>
  <si>
    <t>68 - 69 mm ilgio</t>
  </si>
  <si>
    <t>38.6.3.</t>
  </si>
  <si>
    <t>38.6.4.</t>
  </si>
  <si>
    <t>38.6.5.</t>
  </si>
  <si>
    <t>38.6.6.</t>
  </si>
  <si>
    <t>15 kiaurymių</t>
  </si>
  <si>
    <t>38.7.</t>
  </si>
  <si>
    <t>Žąstikaulio distalinio galo medialinė užrakinama plokštelė</t>
  </si>
  <si>
    <t>38.7.1.</t>
  </si>
  <si>
    <t>3,2 - 3,5 mm storio</t>
  </si>
  <si>
    <t>38.7.2.</t>
  </si>
  <si>
    <t>38.7.3.</t>
  </si>
  <si>
    <t>38.7.4.</t>
  </si>
  <si>
    <t>7 - 8 kiaurymių, 80 - 83 mm ilgio</t>
  </si>
  <si>
    <t>38.7.5.</t>
  </si>
  <si>
    <t>9 - 10 kiaurymių, 97 - 106 mm ilgio</t>
  </si>
  <si>
    <t>38.7.6.</t>
  </si>
  <si>
    <t>11 - 12 kiaurymių</t>
  </si>
  <si>
    <t>38.7.7.</t>
  </si>
  <si>
    <t>13 - 14 kiaurymių</t>
  </si>
  <si>
    <t>38.8.</t>
  </si>
  <si>
    <t>Blauzdikaulio medialinė T formos užrakinama plokštelė proksimalinei korekcinei osteotomijai fiksuoti</t>
  </si>
  <si>
    <t>38.8.1.</t>
  </si>
  <si>
    <t>3 - 4 mm storio</t>
  </si>
  <si>
    <t>38.8.2.</t>
  </si>
  <si>
    <t>38.8.3.</t>
  </si>
  <si>
    <t>3 užrakinamos kiaurymės vienoje eilėje plokštelės “galvoje”</t>
  </si>
  <si>
    <t>38.8.4.</t>
  </si>
  <si>
    <t>38.8.5.</t>
  </si>
  <si>
    <t>Bendras užrakinamų kiaurymių skaičius 7 - 8, 115 mm ilgio</t>
  </si>
  <si>
    <t>38.9.</t>
  </si>
  <si>
    <t>Proksimalinio blauzdikaulio galo šoninė užrakinama plokštelė korekcinei osteotomijai fiksuoti</t>
  </si>
  <si>
    <t>38.9.1.</t>
  </si>
  <si>
    <t>4,2 - 4,6 mm storio</t>
  </si>
  <si>
    <t>38.9.2.</t>
  </si>
  <si>
    <t>38.9.3.</t>
  </si>
  <si>
    <t>38.9.4.</t>
  </si>
  <si>
    <t>5 užrakinamos kiaurymės proksimalinėje dalyje</t>
  </si>
  <si>
    <t>38.9.5.</t>
  </si>
  <si>
    <t>38.9.6.</t>
  </si>
  <si>
    <t>Dešinės ir kairės pusės. Bendras kiaurymių skaičius 8, 102 - 104 mm ilgio</t>
  </si>
  <si>
    <t>38.10.</t>
  </si>
  <si>
    <t>38.10.1.</t>
  </si>
  <si>
    <t>1,5 - 1,8 mm storio</t>
  </si>
  <si>
    <t>38.10.2.</t>
  </si>
  <si>
    <t>38.10.3.</t>
  </si>
  <si>
    <t>38.10.4.</t>
  </si>
  <si>
    <t>Fiksuojama Ø 2,7 mm užrakinamais ir Ø 2,7 mm kortikaliniais sraigtais, pagamintais iš titano</t>
  </si>
  <si>
    <t>38.10.5.</t>
  </si>
  <si>
    <t>3 kiaurymės plokštelės "stiebe", 2 kiaurymės "galvoje", 32 - 34 mm ilgio</t>
  </si>
  <si>
    <t>38.11.</t>
  </si>
  <si>
    <t>L formos užrakinama plokštelė</t>
  </si>
  <si>
    <t>38.11.1.</t>
  </si>
  <si>
    <t>38.11.2.</t>
  </si>
  <si>
    <t>106º, anatomiškai išlenkta</t>
  </si>
  <si>
    <t>38.11.3.</t>
  </si>
  <si>
    <t>38.11.4.</t>
  </si>
  <si>
    <t>38.11.5.</t>
  </si>
  <si>
    <t>Dešinės ir kairės pusės. 3 kiaurymės plokštelės "stiebe", 2 kiaurymės "galvoje", 34 - 36 mm ilgio</t>
  </si>
  <si>
    <t>38.12.</t>
  </si>
  <si>
    <t>Tiesi užrakinama plokštelė</t>
  </si>
  <si>
    <t>38.12.1.</t>
  </si>
  <si>
    <t>2,0 - 2,7 mm storio</t>
  </si>
  <si>
    <t>38.12.2.</t>
  </si>
  <si>
    <t>38.12.3.</t>
  </si>
  <si>
    <t>38.12.4.</t>
  </si>
  <si>
    <t>4 - 5 kiaurymių, 40 - 50 mm ilgio</t>
  </si>
  <si>
    <t>38.12.5.</t>
  </si>
  <si>
    <t>6 - 7 kiaurymių, 58 - 69 mm ilgio</t>
  </si>
  <si>
    <t>38.13.</t>
  </si>
  <si>
    <t>38.13.1.</t>
  </si>
  <si>
    <t>1,3 - 2,1 mm storio</t>
  </si>
  <si>
    <t>38.13.2.</t>
  </si>
  <si>
    <t>38.13.3.</t>
  </si>
  <si>
    <t>38.13.4.</t>
  </si>
  <si>
    <t>7 kiaurymės plokštelės "stiebe", 2 kiaurymės "galvoje", su įpjova tarp kiaurymių. 56 - 68 mm ilgio.</t>
  </si>
  <si>
    <t>38.14.</t>
  </si>
  <si>
    <t>38.14.1.</t>
  </si>
  <si>
    <t>1,5 - 2,1 mm storio</t>
  </si>
  <si>
    <t>38.14.2.</t>
  </si>
  <si>
    <t>90º, anatomiškai išlenkta</t>
  </si>
  <si>
    <t>38.14.3.</t>
  </si>
  <si>
    <t>38.14.4.</t>
  </si>
  <si>
    <t>38.14.5.</t>
  </si>
  <si>
    <t>Dešinės ir kairės pusės. 3 kiaurymės plokštelės "stiebe", 2 kiaurymės "galvoje", 32 - 34 mm ilgio</t>
  </si>
  <si>
    <t>38.15.</t>
  </si>
  <si>
    <t>X formos užrakinama plokštelė</t>
  </si>
  <si>
    <t>38.15.1.</t>
  </si>
  <si>
    <t>1,6 - 1,8 mm storio</t>
  </si>
  <si>
    <t>38.15.2.</t>
  </si>
  <si>
    <t>38.15.3.</t>
  </si>
  <si>
    <t>Fiksuojama Ø 2,4 / 2,7 mm užrakinamais ir Ø 2,4 / 2,7 mm kortikaliniais sraigtais</t>
  </si>
  <si>
    <t>38.15.4.</t>
  </si>
  <si>
    <t>4 kiaurymių, ne mažiau 3 dydžių</t>
  </si>
  <si>
    <t>38.16.</t>
  </si>
  <si>
    <t>Plokštelės rekonstrukcinės</t>
  </si>
  <si>
    <t>38.16.1.</t>
  </si>
  <si>
    <t>Tiesios</t>
  </si>
  <si>
    <t>38.16.2.</t>
  </si>
  <si>
    <t>Pagamintos iš plieno</t>
  </si>
  <si>
    <t>38.16.3.</t>
  </si>
  <si>
    <t>Fiksuojamos Ø 3,5 mm kortikaliniais sraigtais</t>
  </si>
  <si>
    <t>38.16.4.</t>
  </si>
  <si>
    <t>5, 6, 7, 8, 9, 10, 12, 14 kiaurymių</t>
  </si>
  <si>
    <t>38.17.</t>
  </si>
  <si>
    <t>Plokštelės tubuliarinės 1/3</t>
  </si>
  <si>
    <t>38.17.1.</t>
  </si>
  <si>
    <t>38.17.2.</t>
  </si>
  <si>
    <t>38.17.3.</t>
  </si>
  <si>
    <t>3, 4, 5, 6, 7, 8, 9, 10, 12 kiaurymių</t>
  </si>
  <si>
    <t>38.18.</t>
  </si>
  <si>
    <t>38.18.1.</t>
  </si>
  <si>
    <t>Pagamintos iš titano</t>
  </si>
  <si>
    <t>38.18.2.</t>
  </si>
  <si>
    <t>38.18.3.</t>
  </si>
  <si>
    <t>4, 5, 6, 7, 8, 9, 10, 11, 12 kiaurymių</t>
  </si>
  <si>
    <t>38.19.</t>
  </si>
  <si>
    <t>3,5 mm kortikaliniai sraigtai, pilnu sriegiu, pagaminti iš plieno</t>
  </si>
  <si>
    <t>38.19.1.</t>
  </si>
  <si>
    <t>38.20.</t>
  </si>
  <si>
    <t>38.20.1.</t>
  </si>
  <si>
    <t>38.21.</t>
  </si>
  <si>
    <t>4,0 mm spongioziniai sraigtai, pilnu sriegiu, pagaminti iš plieno.</t>
  </si>
  <si>
    <t>38.21.1.</t>
  </si>
  <si>
    <t>38.22.</t>
  </si>
  <si>
    <t>38.22.1.</t>
  </si>
  <si>
    <t>Nuo 32 mm iki 60 mm ne mažiau 4 ilgių</t>
  </si>
  <si>
    <t>38.23.</t>
  </si>
  <si>
    <t>4,0 mm spongioziniai sraigtai, daliniu sriegiu, pagaminti iš plieno.</t>
  </si>
  <si>
    <t>38.23.1.</t>
  </si>
  <si>
    <t>Nuo 16 mm iki 30 mm kas 2 mm</t>
  </si>
  <si>
    <t>38.24.</t>
  </si>
  <si>
    <t>38.24.1.</t>
  </si>
  <si>
    <t>Nuo 32 mm iki 60 mm ne mažiau 6 ilgių</t>
  </si>
  <si>
    <t>38.25.</t>
  </si>
  <si>
    <t>38.25.1.</t>
  </si>
  <si>
    <t>Nuo 12 mm iki 30 mm kas 2 mm</t>
  </si>
  <si>
    <t>38.26.</t>
  </si>
  <si>
    <t>38.26.1.</t>
  </si>
  <si>
    <t>Nuo 32 mm iki 50 mm ne mažiau 4 ilgių</t>
  </si>
  <si>
    <t>38.27.</t>
  </si>
  <si>
    <t>38.27.1.</t>
  </si>
  <si>
    <t>Nuo 6 mm iki 30 mm kas 2 mm</t>
  </si>
  <si>
    <t>38.28.</t>
  </si>
  <si>
    <t>38.28.1.</t>
  </si>
  <si>
    <t>Nuo 10 mm iki 40 mm kas 2 mm</t>
  </si>
  <si>
    <t>38.29.</t>
  </si>
  <si>
    <t>38.29.1.</t>
  </si>
  <si>
    <t>Nuo 45 mm iki 75 mm kas 5 mm</t>
  </si>
  <si>
    <t>38.30.</t>
  </si>
  <si>
    <t>38.30.1.</t>
  </si>
  <si>
    <t>Nuo 12 mm iki 38 mm kas 2 mm</t>
  </si>
  <si>
    <t>38.31.</t>
  </si>
  <si>
    <t>38.31.1.</t>
  </si>
  <si>
    <t>Nuo 40 mm iki 50 mm ne mažiau 6 ilgių</t>
  </si>
  <si>
    <t>38.32.</t>
  </si>
  <si>
    <t>38.32.1.</t>
  </si>
  <si>
    <t>38.33.</t>
  </si>
  <si>
    <t>38.33.1.</t>
  </si>
  <si>
    <t>Nuo 16 mm iki 50 mm kas 2 mm</t>
  </si>
  <si>
    <t>38.34.</t>
  </si>
  <si>
    <t>38.34.1.</t>
  </si>
  <si>
    <t>Nuo 55 mm iki 90 mm kas 5 mm</t>
  </si>
  <si>
    <t>38.35.</t>
  </si>
  <si>
    <t>Ø 2,4 - 2,5 mm kaniuliuoti kompresiniai sraigtai, savisriegiai, dvejų skirtingų sriegių, pagaminti iš titano lydinio. Sukami šešiakampės žvaigždės formos atsuktuvu.</t>
  </si>
  <si>
    <t>38.35.1.</t>
  </si>
  <si>
    <t>Sraigtų ilgis nuo 10 mm iki 19 mm ne mažiau 5 ilgių, apatinis sriegis trumpas</t>
  </si>
  <si>
    <t>38.36.</t>
  </si>
  <si>
    <t>38.36.1.</t>
  </si>
  <si>
    <t>Sraigtų ilgis nuo 20 mm iki 29 mm ne mažiau 5 ilgių, apatinis sriegis trumpas</t>
  </si>
  <si>
    <t>38.37.</t>
  </si>
  <si>
    <t>38.37.1.</t>
  </si>
  <si>
    <t>Sraigtų ilgis nuo 30 mm iki 40 mm ne mažiau 6 ilgių, apatinis sriegis trumpas</t>
  </si>
  <si>
    <t>38.38.</t>
  </si>
  <si>
    <t>38.38.1.</t>
  </si>
  <si>
    <t>Sraigtų ilgis nuo 18 mm iki 29 mm ne mažiau 6 ilgių, apatinis sriegis ilgas</t>
  </si>
  <si>
    <t>38.39.</t>
  </si>
  <si>
    <t>38.39.1.</t>
  </si>
  <si>
    <t>Sraigtų ilgis nuo 30 mm iki 40 mm ne mažiau 6 ilgių, apatinis sriegis ilgas</t>
  </si>
  <si>
    <t>38.40.</t>
  </si>
  <si>
    <t>Ø 3,0 mm kaniuliuoti kompresiniai sraigtai, savisriegiai, dvejų skirtingų sriegių, pagaminti iš titano lydinio.</t>
  </si>
  <si>
    <t>38.40.1.</t>
  </si>
  <si>
    <t>38.41.</t>
  </si>
  <si>
    <t>38.41.1.</t>
  </si>
  <si>
    <t>38.42.</t>
  </si>
  <si>
    <t>38.42.1.</t>
  </si>
  <si>
    <t>38.43.</t>
  </si>
  <si>
    <t>38.43.1.</t>
  </si>
  <si>
    <t>Sraigtų ilgis nuo 16 mm iki 29 mm ne mažiau 7 ilgių, apatinis sriegis ilgas</t>
  </si>
  <si>
    <t>38.44.</t>
  </si>
  <si>
    <t>38.44.1.</t>
  </si>
  <si>
    <t>38.45.</t>
  </si>
  <si>
    <t xml:space="preserve">Ø 4,0 mm kaniuliuoti sraigtai, daliniu sriegiu, savisriegiai, pagaminti iš titano lydinio. </t>
  </si>
  <si>
    <t>38.45.1.</t>
  </si>
  <si>
    <t>Nuo 25 mm iki 50 mm ne mažiau 6 ilgių</t>
  </si>
  <si>
    <t>38.46.</t>
  </si>
  <si>
    <t>38.46.1.</t>
  </si>
  <si>
    <t>38.47.</t>
  </si>
  <si>
    <t xml:space="preserve">Ø 4,5 mm kaniuliuoti sraigtai, daliniu sriegiu, savisriegiai, pagaminti iš titano lydinio. </t>
  </si>
  <si>
    <t>38.47.1.</t>
  </si>
  <si>
    <t>Nuo 20 mm iki 50 mm ne mažiau 7 ilgių</t>
  </si>
  <si>
    <t>38.48.</t>
  </si>
  <si>
    <t>38.48.1.</t>
  </si>
  <si>
    <t>Nuo 52 mm iki 75 mm ne mažiau 5 ilgių</t>
  </si>
  <si>
    <t>38.49.</t>
  </si>
  <si>
    <t xml:space="preserve">Ø 7,3 mm kaniuliuoti sraigtai, sriegio ilgis 16 mm, savisriegiai, pagaminti iš titano lydinio.   </t>
  </si>
  <si>
    <t>38.49.1.</t>
  </si>
  <si>
    <t>Sraigto ilgis 50-120 mm kas 5 mm</t>
  </si>
  <si>
    <t>38.50.</t>
  </si>
  <si>
    <t xml:space="preserve">Ø 7,3 mm kaniuliuoti sraigtai, sriegio ilgis 32 mm, savisriegiai, pagaminti iš titano lydinio.   </t>
  </si>
  <si>
    <t>38.50.1.</t>
  </si>
  <si>
    <t>38.51.</t>
  </si>
  <si>
    <t>Tarpiklis 4,0 mm spongioziniams sraigtams, pagamintas iš titano.</t>
  </si>
  <si>
    <t>38.52.</t>
  </si>
  <si>
    <t>Tarpiklis 4,5 mm sraigtams, pagamintas iš titano.</t>
  </si>
  <si>
    <t>38.53.</t>
  </si>
  <si>
    <t>Tarpiklis 7,3 mm sraigtams, pagamintas iš titano.</t>
  </si>
  <si>
    <t>38.54.</t>
  </si>
  <si>
    <t>38.54.1.</t>
  </si>
  <si>
    <t>38.55.</t>
  </si>
  <si>
    <t>38.55.1.</t>
  </si>
  <si>
    <t>1,5-3,0 mm storio.</t>
  </si>
  <si>
    <t>38.56.</t>
  </si>
  <si>
    <t>Intramedulinės vinys ir sraigtai</t>
  </si>
  <si>
    <t>38.57.</t>
  </si>
  <si>
    <t>Ø 7,0 mm, 8,0 mm, 9,0 mm mm intramedulinės žąstikaulio vinys, pagamintos iš titano lydinio.</t>
  </si>
  <si>
    <t>38.57.1.</t>
  </si>
  <si>
    <t xml:space="preserve"> Ilgiai nuo 180 mm iki 300 mm, kas 20 mm.</t>
  </si>
  <si>
    <t>38.58.</t>
  </si>
  <si>
    <t xml:space="preserve">Ø 3,0 -5,0 mm sraigtai žąstikaulio vinims, pagaminti iš titano lydinio. </t>
  </si>
  <si>
    <t>38.58.1.</t>
  </si>
  <si>
    <t>Nuo 20 mm iki 60 mm, ne mažiau 7 ilgių</t>
  </si>
  <si>
    <t>38.59.</t>
  </si>
  <si>
    <t>Žąstikaulio vinies aklė, pagaminta iš titano lydinio.</t>
  </si>
  <si>
    <t>38.60.</t>
  </si>
  <si>
    <t>Kaniuliuotos titaninės šlaunikaulio vinys, įvedamos anterogradiškai</t>
  </si>
  <si>
    <t>38.60.1.</t>
  </si>
  <si>
    <t>Proksimaliniame vinies gale yra ≥ 3 kiaurymės fiksuojantiems sraigtams</t>
  </si>
  <si>
    <t>38.60.2.</t>
  </si>
  <si>
    <t>Distaliniame vinies gale yra ≥ 2 kiaurymės (viena iš jų pailga) skersinio fiksavimo sraigtams</t>
  </si>
  <si>
    <t>38.60.3.</t>
  </si>
  <si>
    <t>Būtina galimybė naudoti ir kaip rekonstrukcinę vinį, su dviem Ø 6,3 - 7,5 mm skersinio tvirtinimo sraigtais proksimaliniame vinies gale</t>
  </si>
  <si>
    <t>38.60.4.</t>
  </si>
  <si>
    <t>Vinių skersmenys 9-10, 10,5-11, 11,5-12 mm;</t>
  </si>
  <si>
    <t>38.60.5.</t>
  </si>
  <si>
    <t>Vinių ilgiai 320 – 440 mm kas 20 mm, ne mažiau 6 ilgių</t>
  </si>
  <si>
    <t>38.60.6.</t>
  </si>
  <si>
    <t>Dešinės pusės, Kairės pusės.</t>
  </si>
  <si>
    <t>38.61.</t>
  </si>
  <si>
    <t>Ø 4,5 - 5,5 mm sraigtai, pilnu sriegiu</t>
  </si>
  <si>
    <t>38.61.1.</t>
  </si>
  <si>
    <t>38.61.2.</t>
  </si>
  <si>
    <t>Sraigto galvutėje yra vidinis sriegis, skirtas sraigto prisukimui prie atsuktuvo</t>
  </si>
  <si>
    <t>38.61.3.</t>
  </si>
  <si>
    <t>Nuo 25 mm iki 90 mm, ne mažiau 13 ilgių</t>
  </si>
  <si>
    <t>38.62.</t>
  </si>
  <si>
    <t>Ø 6,3 - 7,5 mm rekonstrukciniai sraigtai</t>
  </si>
  <si>
    <t>38.62.1.</t>
  </si>
  <si>
    <t>Daliniu sriegiu</t>
  </si>
  <si>
    <t>38.62.2.</t>
  </si>
  <si>
    <t>38.62.3.</t>
  </si>
  <si>
    <t>Nuo 65 mm iki 120 mm kas 5 mm</t>
  </si>
  <si>
    <t>38.63.</t>
  </si>
  <si>
    <t>Šlaunikaulio vinies proksimalinio galo aklė</t>
  </si>
  <si>
    <t>38.63.1.</t>
  </si>
  <si>
    <t>Pagaminta iš titano lydinio</t>
  </si>
  <si>
    <t>38.63.2.</t>
  </si>
  <si>
    <t>Ne mažiau 4 ilgių.</t>
  </si>
  <si>
    <t>38.64.</t>
  </si>
  <si>
    <t>Intramedulinės kaniuliuotos blauzdikaulio vinys</t>
  </si>
  <si>
    <t>38.64.1.</t>
  </si>
  <si>
    <t>Pagamintos iš titano lydinio</t>
  </si>
  <si>
    <t>38.64.2.</t>
  </si>
  <si>
    <t>Vinių skersmenys 8-8.5, 9-9.5, 10-10.5, 11-11.5 mm</t>
  </si>
  <si>
    <t>38.64.3.</t>
  </si>
  <si>
    <t>Vinių ilgiai 260 – 420 mm, ne mažiau 8 skirtingų ilgių kiekvieno skersmens vinių</t>
  </si>
  <si>
    <t>38.65.</t>
  </si>
  <si>
    <t>Ø 4,0-4,5 mm sraigtai</t>
  </si>
  <si>
    <t>38.65.1.</t>
  </si>
  <si>
    <t>38.65.2.</t>
  </si>
  <si>
    <t>38.65.3.</t>
  </si>
  <si>
    <t>Nuo 25 mm iki 90 mm, ne mažiau 14 ilgių</t>
  </si>
  <si>
    <t>38.66.</t>
  </si>
  <si>
    <t>Ø 4,6-5,0 mm sraigtai</t>
  </si>
  <si>
    <t>38.66.1.</t>
  </si>
  <si>
    <t>38.66.2.</t>
  </si>
  <si>
    <t>38.66.3.</t>
  </si>
  <si>
    <t>38.67.</t>
  </si>
  <si>
    <t>Blauzdikaulio vinies proksimalinio galo aklė</t>
  </si>
  <si>
    <t>38.67.1.</t>
  </si>
  <si>
    <t>38.67.2.</t>
  </si>
  <si>
    <t>Ne mažiau 4 ilgių</t>
  </si>
  <si>
    <t>38.68.</t>
  </si>
  <si>
    <t>Kaniuliuotos titaninės proksimalinio šlaunikaulio vinys</t>
  </si>
  <si>
    <t>38.68.1.</t>
  </si>
  <si>
    <t>Proksimaliniame vinies gale yra 1 kiaurymė rakinančiam sraigtui, kurio Ø 10,5 mm</t>
  </si>
  <si>
    <t>38.68.2.</t>
  </si>
  <si>
    <t>Distaliniame vinies gale yra 2 kiaurymės skersinio rakinimo sraigtams, kurių Ø 4,8 - 5,0 mm</t>
  </si>
  <si>
    <t>38.68.3.</t>
  </si>
  <si>
    <t>11 mm x 180 - 200 mm ir 11 mm x 220 - 240 mm</t>
  </si>
  <si>
    <t>38.69.</t>
  </si>
  <si>
    <t>Ø 10,5 mm kaniuliuoti sraigtai</t>
  </si>
  <si>
    <t>38.69.1.</t>
  </si>
  <si>
    <t>38.69.2.</t>
  </si>
  <si>
    <t>Nuo 80 mm iki 120 mm kas 5 mm</t>
  </si>
  <si>
    <t>38.70.</t>
  </si>
  <si>
    <t>Ø 4,8 - 5,0 mm skersinio tvirtinimo sraigtai</t>
  </si>
  <si>
    <t>38.70.1.</t>
  </si>
  <si>
    <t>38.70.2.</t>
  </si>
  <si>
    <t>38.70.3.</t>
  </si>
  <si>
    <t>Nuo 25 mm iki 100 mm, ne mažiau 16 ilgių</t>
  </si>
  <si>
    <t>38.71.</t>
  </si>
  <si>
    <t>Proksimalinio galo aklė</t>
  </si>
  <si>
    <t>38.71.1.</t>
  </si>
  <si>
    <t>38.71.2.</t>
  </si>
  <si>
    <t>Ne mažiau 2 ilgių</t>
  </si>
  <si>
    <t>38.72.</t>
  </si>
  <si>
    <t>Kaniuliuotos titaninės PFNA vinys</t>
  </si>
  <si>
    <t>38.72.1.</t>
  </si>
  <si>
    <t>Proksimaliniame vinies gale yra 1 kiaurymė rakinančiam sraigtui, kurio Ø 10,3-10,5 mm ir jis įvedamas 130° kampu</t>
  </si>
  <si>
    <t>38.72.2.</t>
  </si>
  <si>
    <t>Distaliniame vinies gale yra 1 kiaurymė skersinio tvirtinimo sraigtui, kurio Ø 4,5-5,0 mm</t>
  </si>
  <si>
    <t>38.72.3.</t>
  </si>
  <si>
    <t>Vinių skersmenys 9-9,5 mm, ilgiai 170 mm ir 200 mm</t>
  </si>
  <si>
    <t>38.72.4.</t>
  </si>
  <si>
    <t>Vinių skersmenys 10-10,5 mm, ilgiai 170 mm, 200 mm, 240 mm</t>
  </si>
  <si>
    <t>38.72.5.</t>
  </si>
  <si>
    <t>Vinių skersmenys 11-11,5 mm, ilgiai 170 mm, 200 mm, 240 mm</t>
  </si>
  <si>
    <t>38.72.6.</t>
  </si>
  <si>
    <t>Vinių skersmenys 12-12,5 mm, ilgiai 170 mm, 200 mm, 240 mm</t>
  </si>
  <si>
    <t>38.73.</t>
  </si>
  <si>
    <t>38.73.1.</t>
  </si>
  <si>
    <t>38.73.2.</t>
  </si>
  <si>
    <t>Distaliniame vinies gale yra 2 kiaurymės skersinio tvirtinimo sraigtams, kurių Ø 4,5-5,0 mm.</t>
  </si>
  <si>
    <t>38.73.3.</t>
  </si>
  <si>
    <t>Vinių skersmenys 9-10, 10,5-11, 11,5-12 mm</t>
  </si>
  <si>
    <t>38.73.4.</t>
  </si>
  <si>
    <t>Vinių ilgiai 320-340 mm, 360-380 mm, 400-440 mm</t>
  </si>
  <si>
    <t>38.73.5.</t>
  </si>
  <si>
    <t>Dešinės pusės, Kairės pusės</t>
  </si>
  <si>
    <t>38.73.6.</t>
  </si>
  <si>
    <t>Kaniuliuoti Ø 10,3-10,5 mm sraigtai</t>
  </si>
  <si>
    <t>38.74.</t>
  </si>
  <si>
    <t>38.74.1.</t>
  </si>
  <si>
    <t>Naudojami PFNA vinių proksimaliniame gale</t>
  </si>
  <si>
    <t>38.74.2.</t>
  </si>
  <si>
    <t>Sraigtų ilgiai nuo 75 mm iki 120 mm kas 5 mm.</t>
  </si>
  <si>
    <t>38.75.</t>
  </si>
  <si>
    <t>Ø 4,9 - 5,0 mm skersinio tvirtinimo sraigtai</t>
  </si>
  <si>
    <t>38.75.1.</t>
  </si>
  <si>
    <t>Pilnu sriegiu</t>
  </si>
  <si>
    <t>38.75.2.</t>
  </si>
  <si>
    <t>38.75.3.</t>
  </si>
  <si>
    <t>38.75.4.</t>
  </si>
  <si>
    <t>Naudojami PFNA vinių distaliniame gale</t>
  </si>
  <si>
    <t>38.75.5.</t>
  </si>
  <si>
    <t>38.76.</t>
  </si>
  <si>
    <t>PFNA vinių proksimalinio galo aklė</t>
  </si>
  <si>
    <t>38.76.1.</t>
  </si>
  <si>
    <t>Pagaminta iš titano lydinio.</t>
  </si>
  <si>
    <t>38.77.</t>
  </si>
  <si>
    <t>Kaniuliuotos titaninės PFNA/GAMMA vinys</t>
  </si>
  <si>
    <t>38.77.1.</t>
  </si>
  <si>
    <t>Vinis gali būti naudojama tiek su GAMMA, tiek su PFNA sraigtu</t>
  </si>
  <si>
    <t>38.77.2.</t>
  </si>
  <si>
    <t>Proksimaliniame vinies gale yra 1 kiaurymė rakinančiam sraigtui, kurio Ø 10,4-10,6 mm.</t>
  </si>
  <si>
    <t>38.77.3.</t>
  </si>
  <si>
    <t>Distalinio vinies galo skersinio tvirtinimo sraigtų Ø 4,8-5,0 mm</t>
  </si>
  <si>
    <t>38.77.4.</t>
  </si>
  <si>
    <t>Vinių skersmenys 9-13 mm</t>
  </si>
  <si>
    <t>38.77.5.</t>
  </si>
  <si>
    <t>Vinių ilgiai 170 - 240 mm</t>
  </si>
  <si>
    <t>38.78.</t>
  </si>
  <si>
    <t>38.78.1.</t>
  </si>
  <si>
    <t>38.78.2.</t>
  </si>
  <si>
    <t>38.78.3.</t>
  </si>
  <si>
    <t>38.78.4.</t>
  </si>
  <si>
    <t>38.78.5.</t>
  </si>
  <si>
    <t>Vinių ilgiai 320 - 440 mm</t>
  </si>
  <si>
    <t>38.78.6.</t>
  </si>
  <si>
    <t>38.79.</t>
  </si>
  <si>
    <t>PFNA sraigtai Ø 10,4-10,6 mm sraigtai</t>
  </si>
  <si>
    <t>38.79.1.</t>
  </si>
  <si>
    <t>38.79.2.</t>
  </si>
  <si>
    <t>Sraigtų ilgiai nuo 70 mm iki 125 mm ne mažiau 11 ilgių</t>
  </si>
  <si>
    <t>38.80.</t>
  </si>
  <si>
    <t>GAMMA sraigtai Ø 10,4-10,6 mm sraigtai</t>
  </si>
  <si>
    <t>38.80.1.</t>
  </si>
  <si>
    <t>38.80.2.</t>
  </si>
  <si>
    <t>38.81.</t>
  </si>
  <si>
    <t>38.81.1.</t>
  </si>
  <si>
    <t>38.81.2.</t>
  </si>
  <si>
    <t>38.81.3.</t>
  </si>
  <si>
    <t>38.81.4.</t>
  </si>
  <si>
    <t>Naudojami PFNA/GAMMA vinių distaliniame gale</t>
  </si>
  <si>
    <t>38.81.5.</t>
  </si>
  <si>
    <t>Nuo 25 mm iki 105 mm, ne mažiau 24 ilgių</t>
  </si>
  <si>
    <t>38.82.</t>
  </si>
  <si>
    <t>PFNA/GAMMA vinių proksimalinio galo aklė</t>
  </si>
  <si>
    <t>38.82.1.</t>
  </si>
  <si>
    <t>38.82.2.</t>
  </si>
  <si>
    <t>Ne mažiau 3 dydžių</t>
  </si>
  <si>
    <t>38.83.</t>
  </si>
  <si>
    <t>Kaniuliuotos titaninės blauzdikaulio vinys</t>
  </si>
  <si>
    <t>38.83.1.</t>
  </si>
  <si>
    <t>Proksimalinio vinies galo palinkimo kampas 10° ± 1°</t>
  </si>
  <si>
    <t>38.83.2.</t>
  </si>
  <si>
    <t>Proksimaliniame vinies gale yra ne mažiau 4 kiaurymių skersinio tvirtinimo sraigtams. Arčiausiai proksimalinio galo esanti kiaurymė yra kompresinė. Galima kompresija 6 - 7 mm. Kitos trys proksimalinio galo kiaurymės yra su sriegiu</t>
  </si>
  <si>
    <t>38.83.3.</t>
  </si>
  <si>
    <t>Distaliniame vinies gale yra trys kiaurymės skersinio tvirtinimo sraigtams - 2 ML ir 1 AP. Dvi arčiausiai distalinio galo esančios kiaurymės yra su sriegiu. Arčiausiai distalinio galo esančios kiaurymės centras yra ne toliau nei 5 mm nuo distalinio vinies galo.</t>
  </si>
  <si>
    <t>38.83.4.</t>
  </si>
  <si>
    <t>Instrumentų rinkinyje esantys proksimalinio ir distalinio galo nukreipėjai turi būti pralaidūs rentgeno spinduliams</t>
  </si>
  <si>
    <t>38.83.5.</t>
  </si>
  <si>
    <t>Vinių skersmenys  8,3 ± 0,3 mm, 9 mm, 10 mm, 11 mm</t>
  </si>
  <si>
    <t>38.83.6.</t>
  </si>
  <si>
    <t>Kiekivieno diametro igiai 250 - 415 mm, kas 15 mm, ne mažiau 9 ilgių</t>
  </si>
  <si>
    <t>38.84.</t>
  </si>
  <si>
    <t>Ø 4,3 ± 0,4 mm skersinio tvirtinimo savisriegiai sraigtai</t>
  </si>
  <si>
    <t>38.84.1.</t>
  </si>
  <si>
    <t>38.84.2.</t>
  </si>
  <si>
    <t xml:space="preserve">Pagaminti iš titano </t>
  </si>
  <si>
    <t>38.84.3.</t>
  </si>
  <si>
    <t>38.84.4.</t>
  </si>
  <si>
    <t>Ø 4,3 ± 0,4 mm sraigtai turi būti skirtingos spalvos nei Ø 4,5 ± 0,4 mm ir 5,0 ± 0,1 mm sraigtai</t>
  </si>
  <si>
    <t>38.84.5.</t>
  </si>
  <si>
    <t>Ilgis 25 -50 mm, ne mažiau 6 ilgių</t>
  </si>
  <si>
    <t>38.85.</t>
  </si>
  <si>
    <t>Ø 4,5 ± 0,4 mm skersinio tvirtinimo savisriegiai sraigtai</t>
  </si>
  <si>
    <t>38.85.1.</t>
  </si>
  <si>
    <t>38.85.2.</t>
  </si>
  <si>
    <t>Pagaminti iš titano</t>
  </si>
  <si>
    <t>38.85.3.</t>
  </si>
  <si>
    <t>38.85.4.</t>
  </si>
  <si>
    <t>Ø 4,5 ± 0,4 mm sraigtai turi būti skirtingos spalvos nei Ø 4,3 ± 0,4 mm ir 5,0 ± 0,1 mm sraigtai</t>
  </si>
  <si>
    <t>38.85.5.</t>
  </si>
  <si>
    <t>Ilgis 30 -55 mm, ne mažiau 6 ilgių</t>
  </si>
  <si>
    <t>38.86.</t>
  </si>
  <si>
    <t>Ø 5,0 ± 0,1 mm skersinio tvirtinimo savisriegiai sraigtai</t>
  </si>
  <si>
    <t>38.86.1.</t>
  </si>
  <si>
    <t>38.86.2.</t>
  </si>
  <si>
    <t>38.86.3.</t>
  </si>
  <si>
    <t>38.86.4.</t>
  </si>
  <si>
    <t>Ø 5,0 ± 0,1 mm sraigtai turi būti skirtingos spalvos nei Ø 4,3 ± 0,4 mm ir 4,5 ± 0,4 mm sraigtai</t>
  </si>
  <si>
    <t>38.86.5.</t>
  </si>
  <si>
    <t>Ilgis 30- 95 mm, kas 5 mm</t>
  </si>
  <si>
    <t>38.87.</t>
  </si>
  <si>
    <t>Blauzdikaulio vinių proksimalinio galo aklė</t>
  </si>
  <si>
    <t>38.87.1.</t>
  </si>
  <si>
    <t>38.87.2.</t>
  </si>
  <si>
    <t>Ne mažiau 3 ilgių</t>
  </si>
  <si>
    <t>38.88.</t>
  </si>
  <si>
    <t>Grąžtas Ø 4,5 mm</t>
  </si>
  <si>
    <t>38.89.</t>
  </si>
  <si>
    <t>Grąžtas Ø 4,1 mm</t>
  </si>
  <si>
    <t>38.90.</t>
  </si>
  <si>
    <t>Grąžtas Ø 3,2 mm</t>
  </si>
  <si>
    <t>38.91.</t>
  </si>
  <si>
    <t>Grąžtas su atrama gręžimo gylio apribojimui, Ø 4,1 mm</t>
  </si>
  <si>
    <t>38.92.</t>
  </si>
  <si>
    <t>Sraigtų laikymo įvorė 4,5 mm kortikaliniams sraigtams</t>
  </si>
  <si>
    <t>38.93.</t>
  </si>
  <si>
    <t>5,0 mm užrakinamų sraigtų laikymo įvorė</t>
  </si>
  <si>
    <t>38.94.</t>
  </si>
  <si>
    <t>Šešiabriaunis atsuktuvas, atstumas  tarp šešiabriaunio plokštumų 3,5 mm</t>
  </si>
  <si>
    <t>38.95.</t>
  </si>
  <si>
    <t>T formos atsuktuvas, skirtas Ø 5,0 mm užrakinamų sraigtų išsukimui</t>
  </si>
  <si>
    <t>38.96.</t>
  </si>
  <si>
    <t>Šešiakampės žvaigždės formos atsuktuvas užrakinamiems sraigtams, apribojantis priveržimo jėgą</t>
  </si>
  <si>
    <t>38.97.</t>
  </si>
  <si>
    <t>Atsuktuvas Ø 5,0 mm užrakinamiems sraigtams, įsistatantis į elektrinį jėgos instrumentą</t>
  </si>
  <si>
    <t>38.98.</t>
  </si>
  <si>
    <t>Instrumentai, skirti darbui su užrakinamų titaninių plokštelių sistema, naudojama su Ø 2,7 mm sraigtais. Privaloma pateikti 1 rinkinį panaudos būdu. Vieno rinkinio sudėtis nurodyta konkurso sąlygų priede Nr. 2 "Lentelė dėl instrumentų panaudos" . Užpildyta lentelė pateikiama kartu su pasiūlymu.</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</si>
  <si>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</si>
  <si>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</si>
  <si>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</si>
  <si>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</si>
  <si>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</si>
  <si>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</si>
  <si>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</si>
  <si>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</si>
  <si>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</si>
  <si>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</si>
  <si>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</si>
  <si>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</si>
  <si>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</si>
  <si>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</si>
  <si>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</si>
  <si>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</si>
  <si>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</si>
  <si>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</si>
  <si>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</si>
  <si>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</si>
  <si>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</si>
  <si>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</si>
  <si>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8841 2024-02-02 13:14:33</t>
  </si>
  <si>
    <t>Instrumentai skirti darbui su užrakinamų titaninių plokštelių sistema naudojama su Ø 3,5 mm sraigtais. Privaloma pateikti 3 rinkinius Vieno rinkinio sudėtis nurodyta konkurso sąlygų priedas Nr. 2 "Lentelė dėl instrumentų panaudos". Užpildyta  lentelė pateikiama kartu su pasiūlymu</t>
  </si>
  <si>
    <t>Siūlomų parametrų reikšmės ir priredamo dokmento puslapis patvirtinantis siūlomo parametro reikšmę</t>
  </si>
  <si>
    <t>Instrumentai, skirti darbui su užrakinamų titaninių plokštelių sistema, naudojama su Ø 3,5 mm sraigtais. Privaloma pateikti 1 rinkinį. Vieno rinkinio sudėtis nurodyta konkurso sąlygų priede Nr. 2 "Lentelė dėl instrumentų panaudos" . Užpildyta lentelė pateikiama kartu su pasiūlymu.</t>
  </si>
  <si>
    <t>Instrumentai skirti darbui su užrakinama titaninių plokštelių sistema, naudojama suØ 5,0 mm sraigtais. Privaloma pateikti 1 rinkinį. Vieno rinkinio sudėtis nurodyta konkurso sąlygų priede Nr. 2 "Lentelė dėl instrumentų panaudos" . Užpildyta lentelė pateikiama kartu su pasiūlymu.</t>
  </si>
  <si>
    <t xml:space="preserve"> Instrumentai skirti darbui su intramedulinėmis šlaunikaulio ir blauzdikaulio vinimis. Privaloma pateikti 2 rinkinius.Vieno rinkinio sudėtis nurodyta konkurso sąlygų priede Nr. 2 "Lentelė dėl instrumentų panaudos" . Užpildyta lentelė pateikiama kartu su pasiūlymu. </t>
  </si>
  <si>
    <t>Instrumentai skirti darbui su intramodulinėmis PFNA vinimus. Privaloma pateikti 2 rinkinius. Vieno rinkinio sudėtis nurodyta konkurso sąlygų priede Nr. 2 "Lentelė dėl instrumentų panaudos" . Užpildyta lentelė pateikiama kartu su pasiūlymu. </t>
  </si>
  <si>
    <t>Siūlomos prekės gamintojas, modelis</t>
  </si>
  <si>
    <t>Sterilioje pakuotėje inkaras su vienu arba dviem #2 UHMW (ultra high molecular weight) nesirezerbuojabčiu aukštos molekulinės masės polietileno pagrindu ir pinto nesirezorbuojančio aukštos molekulinės masės poliesterio apvalkalu arba lygiavertis</t>
  </si>
  <si>
    <t xml:space="preserve">Inkaro išmatavimai: skersmuo 1,7-1,8 mm, ilgis 19-23 mm. </t>
  </si>
  <si>
    <t>Sterilioje pakuotėje inkaras su ne mažiau kaip 2  2# skirtingų spalvų UHMW (ultra high molecular weight) pinto polietileno pluošto siūlais;</t>
  </si>
  <si>
    <t>37.71.</t>
  </si>
  <si>
    <t>37.72</t>
  </si>
  <si>
    <t>38.99</t>
  </si>
  <si>
    <t>38.100</t>
  </si>
  <si>
    <t>38.101</t>
  </si>
  <si>
    <t>38.102</t>
  </si>
  <si>
    <t>CHM stipinkaulio plokštelės
3.7227.604/06
3.7226.604/06
3.7229.604/06
3.7228.604/06
3.7230.604/06
3.7231.604/06
02.9 psl.
Katalogas 2_1 p.d.</t>
  </si>
  <si>
    <t>Plokštelės forma atitinkanti stipinkaulio 
distalinio galo formą ir pritaikyta 
implantavimui iš delninės pusės. Atskiros 
plokštelės kairei ir dešinei rankai.</t>
  </si>
  <si>
    <t xml:space="preserve">Plokštelės storis 2.0mm </t>
  </si>
  <si>
    <t xml:space="preserve">Proksimalinėje plokštelės dalyje  skylių sraigtams, kurių viena pailga.Distalinėje dalyje 6,7,9 skylių. Distalinės dalies sraigtai užrakinami. Sraigtai savisriegiai 2,4 mm ir 2,7 mm diametro, jų galvutė pilnai panyra į plokštelę.
</t>
  </si>
  <si>
    <t>CHM nerakinamas sraigtas
3.1220.006/040
02.58 psl.
Katalogas 2_1 p.d.</t>
  </si>
  <si>
    <t>Rakinami sraigtai 2.4mm ir 2.7mm diametro</t>
  </si>
  <si>
    <t>Hermann sraigtai savisriegiai
Katalogas 2 p.d.
Ref. H14-23204S/24S
19 psl.
Mondeal rakinams sraigtas
Katalogas 2_3 p.d.
Ref. 06-23206/24
18 psl.</t>
  </si>
  <si>
    <t>CHM rakinami sraigtai
4.5235.006/040
3.5164.006/040
3.5165.006/040
02.57 psl. ir 02.58 psl.
Katalogas 2_1 p.d.</t>
  </si>
  <si>
    <t>Sraigtai savisriegiai su užsriegta sraigto 
galvute arba neužsriegta sraigto galvute. 2.3 mm 
diametro. Ilgis nuo 6 iki 24 mm</t>
  </si>
  <si>
    <t>40.5710.171
Grąžtas, nukreipėjas, gylio matuoklė, 
konteineris sterelizavimui, atsuktuvas, lenktuvas, nukreipėjai 
02.21, 02.22, 02.23 psl.
Katalogas 2_1 p.d.</t>
  </si>
  <si>
    <t>CHM riešo artrodezinė plokštelė
Ref. 3.7206.014
3.7206.021
02.24 psl. 
Katalogas 2_1 p.d.</t>
  </si>
  <si>
    <t>CHM sraigtai kintamo kampo 
Ref. 4.5235.008/040
02.58 psl.
Katalogas 2_1 p.d.</t>
  </si>
  <si>
    <t>Riešo artrodezinė plokštelė dviejų dydžių 6 ir 
12 kiaurymių rakinamiems fiksuoti kintamu 
kampu, pagaminta iš titano.</t>
  </si>
  <si>
    <t>Užsriegta sraigto galvutė, ilgis nuo 8 iki 40mm 
pagaminti iš kobalto</t>
  </si>
  <si>
    <t xml:space="preserve">Instrumentų rinkinys panaudai 
3.7206
40.5711.200
02.25 psl.
02.26 psl. 
Katalogas 2_1 p.d.
Grąžtas, nukreipėjas, gylio matuoklė, 
konteineris sterelizavimui, atsuktuvas, lenktuvas, nukreipėjai </t>
  </si>
  <si>
    <t>CHM Riešo tiesi artrodezinė plokštelė
Ref. 
3.7033.004
3.7034.004
3.7035.004
Psl. 02.81
Katalogas 2_1 p.d.</t>
  </si>
  <si>
    <t>Riešo artrodezinė plokštelė tiesi, trijų ilgių nuo 
130mm iki 140mm. Fiksuojama 2.4 ir 3.5mm 
sraigtais</t>
  </si>
  <si>
    <t>Instrumentai panaudai
Katalogas 2_1 p.d.
Grąžtas, nukreipėjas, gylio matuoklė, 
konteineris sterelizavimui, atsuktuvas, lenktuvas, nukreipėjai 
02.96 ir 02.97 psl.</t>
  </si>
  <si>
    <t>CHM sraigtai
Ref. 3.5200.012/085
3.5225.010/040
Psl. 02.102
Katalogas 2_1 p.d.</t>
  </si>
  <si>
    <t>3.5mm diametro ir 2.4mm diametro</t>
  </si>
  <si>
    <t>Klaipėda</t>
  </si>
  <si>
    <t>UAB "DRE Design &amp; Consulting"</t>
  </si>
  <si>
    <t>Parko g. 41, Klaipėda, LT92380</t>
  </si>
  <si>
    <t>LT100007329412</t>
  </si>
  <si>
    <t>Romas Daugnora</t>
  </si>
  <si>
    <t>+37069938792, dr@dre-design.lt</t>
  </si>
  <si>
    <t>Direktorius Romas Daugnora</t>
  </si>
  <si>
    <t>Romas Daugnora, 
+37069938792, 
dr@dre-design.lt</t>
  </si>
  <si>
    <t>LT547300010138205363, 
bankas Swedbank, AB, 
kodas 730000</t>
  </si>
  <si>
    <t>Riverpoint Medical LLC, 
REF: HS504</t>
  </si>
  <si>
    <t>5.0 (7.0 metric)
-Katalogas 4 p.d. - 3 psl.</t>
  </si>
  <si>
    <t>Sterilus, 
-Katalogas 4 p.d. - 4 psl.
pagamintas iš UHMWPE (ultra aukštos molekulinės masės polietileno),
-Katalogas 4 p.d. - 1 psl.
nesirezorbuojantis siūlas,
-Katalogas 4 p.d. - 4 psl.
su adata (MO-6, 26mm, 1/2 smailėjanti), 
-Katalogas 4 p.d. - 2, 3 psl.
ilgis 90cm (36")
-Katalogas 4 p.d. 3 psl.</t>
  </si>
  <si>
    <t>Dėžutėse po 12 vnt., sterilus įpakavimas,
-Katalogas 4 p.d. - 4 psl.</t>
  </si>
  <si>
    <t>2.0mm pločio juosta, 
-Katalogas 5 p.d. - 2 psl.
galimybė pasirinkti iš 6 spalvinių derinių: mėlyna, balta, balta su mėlyna, balta su juoda, balta su mėlyna su mėlyna su juoda, mėlyna su mėlyna, 
-Katalogas 5 p.d. - 2 psl.
juostos nutraukimo jėga 817,3N,
-Katalogas 5 p.d. - 1 psl.</t>
  </si>
  <si>
    <t>2.5mm pločio juosta,
-Katalogas 5 p.d. - 2 psl.
galimybė pasirinkti iš 3 skirtingų spalvinių derinių: balta su mėlyna, mėlyna su mėlyna, balta su juoda,
Katalogas 5 p.d. - 2 psl.</t>
  </si>
  <si>
    <t>Sterilus,
-Katalogas 5 p.d. - 2 psl.
pagaminta iš UHMWPE (ultra aukštos molekulinės masės polietileno), nesirezorbuojanti,
-Katalogas 5 p.d. - 1 psl.
ilgis 39" (99cm),
-Katalogas 5 p.d. - 2 psl.</t>
  </si>
  <si>
    <t>Dėžutėse po 6 vnt., sterilus pakavimas,
-Katalogas 5 p.d. - 2 psl.</t>
  </si>
  <si>
    <t>Riverpoint Medical LLC
REF: HS115</t>
  </si>
  <si>
    <t>Sterilus,
-Katalogas 6 p.d. - 3 psl.
pagaminta iš UHMWPE (ultra aukštos molekulinės masės polietileno), nesirezorbuojanti,
-Katalogas 6 p.d. -  1, 3 psl.
MO-6 adata, 26mm, 1/2 smailėjanti,
-Katalogas 6 p.d. - 2 psl., 4 psl.
ilgis 39" (99cm),
-Katalogas 6 p.d. - 3, 4 psl.</t>
  </si>
  <si>
    <t>2.0 (5.0 metric),
-Katalogas 6 p.d. - 3, 4 psl.
Spalva juoda su balta,
-Katalogas 6 p.d. - 2, 4 psl.</t>
  </si>
  <si>
    <t>Dėžutėse po 12 vnt., sterilus įpakavimas,
-Katalogas 6 p.d. - 3 psl.</t>
  </si>
  <si>
    <t>Riverpoint Medical LLC
REF: HS206, HS207, HS208, HS209, HS210, HS211, HS212, HS213, HS214, HS215</t>
  </si>
  <si>
    <t>Parcus Medical LLC
REF: 11165, 11166, 11167, 11259, 11260</t>
  </si>
  <si>
    <t>Sterilioje pakuotėje, po 1 vnt.
-Katalogas 7 p.d. - 2 psl.</t>
  </si>
  <si>
    <t>Cheminė sudėtis PEEK OPTIMA,
-Katalogas 7 p.d. - 1 psl.</t>
  </si>
  <si>
    <t>Įsriegiamas, pilno sriegio, su kilpa iš kaniulės distalinės dalies siūlams pravesti, kuri yra valdoma kilpos išraukėju per įvedimo kaniulės šoną,
-Katalogas 7 p.d. - 1 psl.</t>
  </si>
  <si>
    <t>Išmatavimai: 4,75 x 15mm, 5,5 x 15mm, 6,25 x 15mm,
Katalogas 7 p.d. - 1 psl.</t>
  </si>
  <si>
    <t>Įsriegiamas, pilno sriegio, su kilpa iš kaniulės distalinės dalies siūlams pravesti, kuri yra valdoma kilpos išraukėju per įvedimo rankenos galą,
-Katalogas 7 p.d. - 1 psl.</t>
  </si>
  <si>
    <t>Išmatavimai: 4,75 x 15mm, 5,5 x 15mm, 
Katalogas 7 p.d. - 1 psl.</t>
  </si>
  <si>
    <t>Sterilioje pakuotėje, 
-Katalogas 8 p.d. - 5 psl.
Supakuota po 1 vnt.,
-Katalogas 8 p.d. - 1, 2 psl.
Iš titano lydinio 6AI-4V ELI su dviem arba trimis #2 skirtingų spalvų UHMWPE siūlais, 4,5/5,0/5,5/6,5mm,
-Katalogas 8 p.d. - 2, 3, 4 psl.
 Iš PEEK OPTIMA CF su  dviem #2 ir 1,6mm pločio skirtingų spalvų UHMWPE siūlais ir polietileno juosta, 4,5/5,0/5,5/6,5mm,
-Katalogas 8 p.d. - 1, 3, 4 psl.</t>
  </si>
  <si>
    <t>Parcus Medical LLC
REF: 10253, 10253T, 10254T, 10324T, 11026, 11027, 10353T, 10251, 10356T, 10252T, 10257, 10258, 10284T, 10358T, 10354T, 10254, 10254T, 10325T, 10251, 10284, 10284T, 10252, 10252T.</t>
  </si>
  <si>
    <t xml:space="preserve">Katalogas Nr.1
16 psl.
Tiesios plokštelės
Ref. 
26-212-12-09
26-212-13-09
26-212-14-09
42 psl.
</t>
  </si>
  <si>
    <t>3 skirtingų ilgių, 4,5,6 skylių, 
kurių diametras atitinka siūlomiems sraigtams</t>
  </si>
  <si>
    <t xml:space="preserve">Plokštelės storis 1,2 mm 
Pagamintos iš titano </t>
  </si>
  <si>
    <t>Kartu su plokštelėmis  pateikiamas
 pilnas instrumentų rinkinys panaudai, sutarties galiojimo laikotarpiu</t>
  </si>
  <si>
    <t>"Katalogas Nr.1
16 psl.
T formos plokštelė
Ref. 
26-212-07-09
44 psl.</t>
  </si>
  <si>
    <t>T formos plokštelė  4 skylių, kurių diametras
 atitinka siūlomiems sraigtams</t>
  </si>
  <si>
    <t xml:space="preserve">Plokštelės storis 1,2 mm. Pagamintos iš titano 
</t>
  </si>
  <si>
    <t>Kartu su plokštelėmis pateikiamas
pilnas instrumentų rinkinys panaudai, sutarties galiojimo laikotarpiu</t>
  </si>
  <si>
    <t xml:space="preserve">Katalogas Nr.2
Tiesios plokštelės
Ref. 3.3342.004
3.3472.016
PSl. C03D.7
</t>
  </si>
  <si>
    <t>2 skirtingų ilgių, 4, 16 skylių, kurių diametras
 atitinka siūlomiems sraigtams</t>
  </si>
  <si>
    <t>Plokštelės storis 0,6 mm Pagamintos iš titano</t>
  </si>
  <si>
    <t>Katalogas Nr.1
Sraigtai
Ref. 26-015-06-91/20-91
 psl.46
Katalogas Nr.2
Ref. 3.6650.504/505
C034.10 psl.</t>
  </si>
  <si>
    <t>1,2 ir 1,5 mm diametro. Ilgiai 4 mm -  20 mm,
 neužsriegta sraigto galvute sraigtus. Pagaminti iš titano</t>
  </si>
  <si>
    <t>Kartu su plokštelėmis pateikiamas pilnas
 instrumentų rinkinys panaudai, sutarties galiojimo laikotarpiu</t>
  </si>
  <si>
    <t>Katalogas Nr.2
Ref.3.3406.907
PSl. C03D.7</t>
  </si>
  <si>
    <t>Plokštelės storis 0,6 mm  Pagamintos iš titano</t>
  </si>
  <si>
    <t>Katalogas Nr.1 ir Nr. 2
Ref. 26-020-06-71/24-71
3.6660.504
47 psl.
C03D.11 psl.</t>
  </si>
  <si>
    <t xml:space="preserve">2,0 mm diametro. Ilgiai 5 mm -  24 mm, neužsriegta sraigto galvute sraigtus. 
Pagaminti iš titano </t>
  </si>
  <si>
    <t>Kartu su plokštelėmis  pateikiamas  pilnas Instrumentų rinkinys panaudai, sutarties galiojimo laikotarpiu</t>
  </si>
  <si>
    <t>Katalogas Nr.2
Ref. 
3.3085.121
C03D.9</t>
  </si>
  <si>
    <t>4 skylių, kurių diametras atitinka siūlomiems
 sraigtams, viena kiaurymė plokštelėje ovali, atskiros kairiai ir dešinei rankai</t>
  </si>
  <si>
    <t>Plokštelės storis 1,0 mm  Pagamintos iš 
titano.</t>
  </si>
  <si>
    <t>Kartu su plokštelėmis  pateikiamas pilnas
 instrumentų rinkinys panaudai, sutarties galiojimo laikotarpiu</t>
  </si>
  <si>
    <t>Katalogas Nr.2
Ref. 
3.3733.906/907
C03D.9</t>
  </si>
  <si>
    <t>T formos plokštelė 6,7 skylių, kurių 
diametras atitinka siūlomiems sraigtams</t>
  </si>
  <si>
    <t>Plokštelės storis 1,0 mm. Pagamintos iš 
titano arba lygiavertės medžiagos</t>
  </si>
  <si>
    <t>Kartu su plokštelėmis  pateikiamas  pilnas 
instrumentų rinkinys panaudai, sutarties galiojimo laikotarpiu</t>
  </si>
  <si>
    <t>Bio Jagged Pin, Tulpar medical solution,
Ref. pin2x40
pin2,7x50
Katalogas 18.17 
1 psl.</t>
  </si>
  <si>
    <t xml:space="preserve"> 2,0 ir 2,7mm ilgis 40 ir 50  mm, besirezerbuojančios, pagamintos iš poly(70/30;L/DL)lactido. Pilnai rezerbuojasi iki 2 metų. Karpomos.</t>
  </si>
  <si>
    <t>Instrumentų rinkinys: Ref. biojaggedinset</t>
  </si>
  <si>
    <t xml:space="preserve">Kompresiniai sraigtai Digi Med
ref. 91-HBS-2000-14/28
91-HBS-2001-14/28
Katalogas 2.5
8 psl. Ir 9 psl. </t>
  </si>
  <si>
    <t>CHM kompresiniai sraigtai
ref. 3.1480.016/060
Katalogas 2_2 p.d.
psl. 01.7</t>
  </si>
  <si>
    <t>CHM osteotomijos plokštelės
Katalogas 2 p.d.
Ref. 3.7065.030/175
3.7066.030/175
02.153 psl.
3.5210.016/095
02.158 psl.
3.5221.030/100
02.161 psl.</t>
  </si>
  <si>
    <t>CHM kiršnerio viela
Ref. 1.2551.310
1.2552.310
1.2553.310
1.2554.310
1.2555.310
1.2556.310
1.2557.310
1.2558.310
1.2559.310
1.2560.310
1.2561.310
1.2562.310
Katalogas 2_1 p.d.
Psl. 05.10</t>
  </si>
  <si>
    <t>"CHM intramedulinė vinis
Ref.
3.5679.180/400
3.5685.180/400
Katalogas 2_4 p.d.
psl. 04.45"</t>
  </si>
  <si>
    <t xml:space="preserve">
CHM sraigtai retrogradiniai viniai
Katalogas 2_4 p.d.
04.46 psl.
Ref. 3.5159.016/100
</t>
  </si>
  <si>
    <t>CHM Aklės retrogradiniai viniai
Katalogas 2_4 p.d.
04.46 psl.
Ref. 3.5161.006</t>
  </si>
  <si>
    <t>CHM Kulnakaulio plokštelė
Katalogas 2 p.d.
02.93 psl.
3.7201.601/603
3.7200.601/603</t>
  </si>
  <si>
    <t>"CHM sraigtai 3.5mm
Ref. 3.5200.012/085
3.5205.018/090
Katalogas 2 p.d.
02.104 psl. ir 02.102 psl."</t>
  </si>
  <si>
    <t>CHM Antilateralinė 
artrodezinė plokštelė TT. 
Ref. 3.7253.601/607
3.7254.601/607
44/54 psl.
Katalogas 19.10-19.21p.d.</t>
  </si>
  <si>
    <t>CHM self-tapping screw 
Ref. 3.5210.016/110
Psl. 50/54
Katalogas 19.10-19.21p.d.</t>
  </si>
  <si>
    <t>CHM cortical self-tapping 
Ref. 3.1471.016/110
Psl. 50/54
Katalogas 19.10-19.21p.d.</t>
  </si>
  <si>
    <t>CHM Postlateralinė artrodezinė plokštelė TTC.. 
Ref. 3.7255.601/604
3.7256.601/604
45/54 psl. 
Katalogas 19.10-19.21p.d.</t>
  </si>
  <si>
    <t>CHM Postlateralinė artrodezinė plokštelė TTC.
Ref. 3.7259.601/604
3.7260.601/604
47/54 psl
Katalogas 19.10-19.21p.d.</t>
  </si>
  <si>
    <t>CHM Priekinė (anterior) artrodezinė plokštelė TT. 
Ref. 3.7263.601
3.7263.604
49/54 psl. 
Katalogas 19.10-19.21p.d.</t>
  </si>
  <si>
    <t>Digi med Plate
Ref. 93-6603-005
93-6603-010
Katalogas 19.22-19.26
15 psl.</t>
  </si>
  <si>
    <t>Digi med Plate
Ref. 93-6603-020/035
Katalogas 19.22-19.26
15 psl.</t>
  </si>
  <si>
    <t>Digi med Plate
Ref. 93-6603-050/055
Katalogas 19.22-19.26
15 psl.</t>
  </si>
  <si>
    <t>Digi med Plate
Ref. 93-6603-060/065
Katalogas 19.22-19.26
15 psl.</t>
  </si>
  <si>
    <t>Digi med PTXL screw
Ref. 93-6227-010PTXL/024PTXL
93-6335-010PTXL/024PTXL
Katalogas 19.22-19.26
15 psl.</t>
  </si>
  <si>
    <t>Tulpar Medical solution
MTP Prothesis System
Ref. 
EXN0001/06
EXN0007/18
Katalogas 19.27 p.d.
psl. 1</t>
  </si>
  <si>
    <t>Sraigto diametras 2,5-3,0 mm ir 3,0-3,5mm. 
Ilgiai pasirinktinai pagal poreikį nuo 14mm iki 28mm.</t>
  </si>
  <si>
    <t>Sraigtai dviejų skirtingų diametrų. 
Kartu su sraigtais pateikiamas instrumentų rinkinys panaudai sutarties laikotarpiu.
Katalogas 2.5
10psl.</t>
  </si>
  <si>
    <t>Instrumentai panaudai 
Katalogas 2_2 p.d.
Ref. 15.0102.001
15.0102.202
15.0102.203
Sterelizavimo konteineris, grąžtai, nukreipėjai, 
elevatoriai, atsuktuvo rankena, atsuktuvas, 
nukreipėjas</t>
  </si>
  <si>
    <t>Vientisa keturių kiaurymių užrakinama plokštelė
su pleištu</t>
  </si>
  <si>
    <t>Kairės ir dešinės pusių</t>
  </si>
  <si>
    <t>Titanas</t>
  </si>
  <si>
    <t>pleišto aukštis nuo 3mm iki 17.5mm 10 dydžių</t>
  </si>
  <si>
    <t>2 viršuje ir 2 apačioje  kiaurymės 5.0mm 5.4mm
7.3 mm ir 6.5 mm sraigtams fiksuoti</t>
  </si>
  <si>
    <t>nuo 16mm iki 100 mm</t>
  </si>
  <si>
    <t>CHM instrumentų rinkinys osteotomijos plokštelėms
Ref. 40.5350.600
Psl.02.155, 02.156
Katalogas 2 p.d.</t>
  </si>
  <si>
    <t>nuo 0.8 mm iki 3.0mm ilgis 310mm</t>
  </si>
  <si>
    <t>Retrogradinė blauzdikaulio vinis, kanuliuota, 
distaline vinies dalis lenkta, proksimalinėje dalyje dvi rakinamos kiaurymės ir viena kompresinė.</t>
  </si>
  <si>
    <t>Distalinėje dalyje dvi rakinamos kiaurymės ir
 viena kompresinė. Atskiros kairės ir dešinės pusės vinys.</t>
  </si>
  <si>
    <t>Vinies diametras pasirenkamas pagal poreikį. 
Vinies diametras nuo 8mm iki 14 mm, ilgis nuo 130mm iki 400 mm.</t>
  </si>
  <si>
    <t xml:space="preserve">Diametras 5.0mm ilgis nuo 16 iki 100 mm </t>
  </si>
  <si>
    <t>Anatomiškai adaptuota, kairės ir dešinės pusių, 
trijų dydžių. Plokštelėje 10 kiaurymių. 
Fiksuojamos 3.5 mm sraigtais
Sraigto galvutė pilnai panyra į plokštelę</t>
  </si>
  <si>
    <t>Instrumentai panaudai ref.
15.0205.208
Katalogas 2 p.d.
02.96 ir 02.97 psl.</t>
  </si>
  <si>
    <t xml:space="preserve">Savisriegiai, 3.5 mm diametro. Užsriegta sraigto 
 galvutė. </t>
  </si>
  <si>
    <t>Ilgis  nuo 12 mm iki 85mm</t>
  </si>
  <si>
    <t>Kiaurymių skaičius 1-7,  3 skirtingų dydžių</t>
  </si>
  <si>
    <t>Diametras   5,0 mm, ilgis 16-110 mm pasirinktinai</t>
  </si>
  <si>
    <t>Diametras 5,4 mm, ilgis 30-95 mm pasirinktinai</t>
  </si>
  <si>
    <t>Kiaurymių skaičius 1-4,  2 skirtingų dydžių</t>
  </si>
  <si>
    <t xml:space="preserve">Pagamintos iš titano </t>
  </si>
  <si>
    <t>Diametras  5,0 mm, ilgis 16-110 mm pasirinktinai</t>
  </si>
  <si>
    <t>Diametras  5,4 mm, ilgis 30-95 mm pasirinktinai</t>
  </si>
  <si>
    <t>Instrumentų rinkinys panaudai Ref. 15.0207.207
 Psl. 42-43/54
Katalogas 19.10-19.21p.d.</t>
  </si>
  <si>
    <t xml:space="preserve"> 2 dydžių pasirinktinai</t>
  </si>
  <si>
    <t>Pagamintos iš titano, sterilios. Ploštelės fiksuojamos 2,7 ir 3,5 mm sraigtais, kintamu kampu</t>
  </si>
  <si>
    <t>2 dydžių pasirinktinai</t>
  </si>
  <si>
    <t xml:space="preserve">Ploštelės fiksuojamos 2,7 ir 3,5 mm sraigtais, kintamu kampu.  </t>
  </si>
  <si>
    <t>Diametras ribose kaip 2,7 ir 3,5 mm, ilgis 10-24 mm pasirinktinai</t>
  </si>
  <si>
    <t>Instrumentų rinkinys panaudai 93-7100-050
Katalogas 19.22-19.26
15 psl.</t>
  </si>
  <si>
    <t>Protezą sudaro tvi dalys. Vienos dalies paviršius iš titano . 
Kitos dalies paviršius iš itin didelės molekulinės masės 
polietileno (UHMWPE) medžiagos.</t>
  </si>
  <si>
    <t xml:space="preserve">Instrumantai panaudai:
Elevatorius 
Grąžto nukreipėjas
Grąžto stabdis
sriegiklis
Centratorius
Nukreipėjas 
Apvalus skalperis
reameriai
Impaktorius
Matuoklės
Hex atsuktuvas
sterilizavimo konteineriai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</si>
</sst>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14" fontId="1" fillId="5" borderId="1" xfId="0" applyNumberFormat="1" applyFont="1" applyFill="1" applyBorder="1" applyProtection="1">
      <protection locked="0"/>
    </xf>
    <xf numFmtId="0" fontId="1" fillId="6"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5" borderId="1" xfId="0" quotePrefix="1"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2" fillId="2" borderId="0" xfId="0" applyFont="1" applyFill="1" applyAlignment="1">
      <alignment horizontal="left"/>
    </xf>
    <xf numFmtId="0" fontId="1" fillId="3" borderId="8" xfId="0" applyFont="1" applyFill="1" applyBorder="1" applyAlignment="1" applyProtection="1">
      <alignment horizontal="center" vertical="center" wrapText="1"/>
      <protection locked="0"/>
    </xf>
    <xf numFmtId="0" fontId="0" fillId="0" borderId="17"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5" borderId="1" xfId="0" applyFont="1" applyFill="1" applyBorder="1" applyAlignment="1" applyProtection="1">
      <alignment horizontal="left"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5" borderId="17"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4" fillId="2" borderId="0" xfId="0" applyFont="1" applyFill="1" applyAlignment="1">
      <alignment horizontal="left" vertical="top" wrapText="1"/>
    </xf>
    <xf numFmtId="0" fontId="1" fillId="3" borderId="0" xfId="0" applyFont="1" applyFill="1" applyProtection="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5" borderId="10"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379"/>
  <sheetViews>
    <sheetView tabSelected="1" zoomScale="115" zoomScaleNormal="115" workbookViewId="0">
      <selection activeCell="B8" sqref="B8"/>
    </sheetView>
  </sheetViews>
  <sheetFormatPr defaultColWidth="10.9140625" defaultRowHeight="14.5" x14ac:dyDescent="0.35"/>
  <cols>
    <col min="1" max="1" width="9.08203125" style="7" customWidth="1"/>
    <col min="2" max="2" width="78" style="7" customWidth="1"/>
    <col min="3" max="3" width="10.58203125" style="7" customWidth="1"/>
    <col min="4" max="4" width="10.9140625" style="7" customWidth="1"/>
    <col min="5" max="5" width="11.4140625" style="7" customWidth="1"/>
    <col min="6" max="6" width="12.58203125" style="7" customWidth="1"/>
    <col min="7" max="7" width="26.58203125" style="7" customWidth="1"/>
    <col min="8" max="8" width="48.4140625" style="7" customWidth="1"/>
    <col min="9" max="15" width="25" style="7" customWidth="1"/>
    <col min="16" max="16" width="10.9140625" style="7" customWidth="1"/>
    <col min="17" max="16384" width="10.9140625" style="7"/>
  </cols>
  <sheetData>
    <row r="2" spans="1:6" x14ac:dyDescent="0.35">
      <c r="A2" s="12" t="s">
        <v>0</v>
      </c>
      <c r="B2" s="10"/>
    </row>
    <row r="3" spans="1:6" x14ac:dyDescent="0.35">
      <c r="B3" s="1"/>
    </row>
    <row r="4" spans="1:6" x14ac:dyDescent="0.35">
      <c r="A4" s="12" t="s">
        <v>1</v>
      </c>
      <c r="B4" s="10"/>
    </row>
    <row r="5" spans="1:6" x14ac:dyDescent="0.35">
      <c r="A5" s="10"/>
      <c r="B5" s="10"/>
    </row>
    <row r="6" spans="1:6" x14ac:dyDescent="0.35">
      <c r="A6" s="7" t="s">
        <v>2</v>
      </c>
      <c r="B6" s="12" t="s">
        <v>3</v>
      </c>
    </row>
    <row r="7" spans="1:6" x14ac:dyDescent="0.35">
      <c r="B7" s="10"/>
    </row>
    <row r="8" spans="1:6" x14ac:dyDescent="0.35">
      <c r="A8" s="2" t="s">
        <v>4</v>
      </c>
      <c r="B8" s="28">
        <v>45364</v>
      </c>
    </row>
    <row r="9" spans="1:6" x14ac:dyDescent="0.35">
      <c r="A9" s="2" t="s">
        <v>5</v>
      </c>
      <c r="B9" s="13">
        <v>1</v>
      </c>
    </row>
    <row r="10" spans="1:6" x14ac:dyDescent="0.35">
      <c r="A10" s="2" t="s">
        <v>6</v>
      </c>
      <c r="B10" s="13" t="s">
        <v>1772</v>
      </c>
    </row>
    <row r="12" spans="1:6" ht="15.5" x14ac:dyDescent="0.35">
      <c r="A12" s="34" t="s">
        <v>7</v>
      </c>
      <c r="B12" s="35"/>
      <c r="C12" s="31" t="s">
        <v>1773</v>
      </c>
      <c r="D12" s="32"/>
      <c r="E12" s="32"/>
      <c r="F12" s="33"/>
    </row>
    <row r="13" spans="1:6" ht="15.9" customHeight="1" x14ac:dyDescent="0.35">
      <c r="A13" s="39" t="s">
        <v>8</v>
      </c>
      <c r="B13" s="40"/>
      <c r="C13" s="31">
        <v>302777591</v>
      </c>
      <c r="D13" s="32"/>
      <c r="E13" s="32"/>
      <c r="F13" s="33"/>
    </row>
    <row r="14" spans="1:6" ht="15.9" customHeight="1" x14ac:dyDescent="0.35">
      <c r="A14" s="39" t="s">
        <v>9</v>
      </c>
      <c r="B14" s="40"/>
      <c r="C14" s="31" t="s">
        <v>1774</v>
      </c>
      <c r="D14" s="32"/>
      <c r="E14" s="32"/>
      <c r="F14" s="33"/>
    </row>
    <row r="15" spans="1:6" ht="15.9" customHeight="1" x14ac:dyDescent="0.35">
      <c r="A15" s="34" t="s">
        <v>10</v>
      </c>
      <c r="B15" s="35"/>
      <c r="C15" s="31" t="s">
        <v>1775</v>
      </c>
      <c r="D15" s="32"/>
      <c r="E15" s="32"/>
      <c r="F15" s="33"/>
    </row>
    <row r="16" spans="1:6" ht="63" customHeight="1" x14ac:dyDescent="0.35">
      <c r="A16" s="44" t="s">
        <v>11</v>
      </c>
      <c r="B16" s="40"/>
      <c r="C16" s="31" t="s">
        <v>1780</v>
      </c>
      <c r="D16" s="32"/>
      <c r="E16" s="32"/>
      <c r="F16" s="33"/>
    </row>
    <row r="17" spans="1:7" ht="15.9" customHeight="1" x14ac:dyDescent="0.35">
      <c r="A17" s="34" t="s">
        <v>12</v>
      </c>
      <c r="B17" s="35"/>
      <c r="C17" s="31" t="s">
        <v>1776</v>
      </c>
      <c r="D17" s="32"/>
      <c r="E17" s="32"/>
      <c r="F17" s="33"/>
    </row>
    <row r="18" spans="1:7" ht="15.9" customHeight="1" x14ac:dyDescent="0.35">
      <c r="A18" s="34" t="s">
        <v>13</v>
      </c>
      <c r="B18" s="35"/>
      <c r="C18" s="43" t="s">
        <v>1777</v>
      </c>
      <c r="D18" s="32"/>
      <c r="E18" s="32"/>
      <c r="F18" s="33"/>
    </row>
    <row r="19" spans="1:7" ht="48" customHeight="1" x14ac:dyDescent="0.35">
      <c r="A19" s="34" t="s">
        <v>14</v>
      </c>
      <c r="B19" s="35"/>
      <c r="C19" s="31" t="s">
        <v>1778</v>
      </c>
      <c r="D19" s="32"/>
      <c r="E19" s="32"/>
      <c r="F19" s="33"/>
    </row>
    <row r="20" spans="1:7" ht="54.9" customHeight="1" x14ac:dyDescent="0.35">
      <c r="A20" s="34" t="s">
        <v>15</v>
      </c>
      <c r="B20" s="35"/>
      <c r="C20" s="31" t="s">
        <v>1779</v>
      </c>
      <c r="D20" s="32"/>
      <c r="E20" s="32"/>
      <c r="F20" s="33"/>
    </row>
    <row r="21" spans="1:7" ht="71.150000000000006" customHeight="1" x14ac:dyDescent="0.35">
      <c r="A21" s="36" t="s">
        <v>16</v>
      </c>
      <c r="B21" s="37"/>
      <c r="C21" s="41"/>
      <c r="D21" s="42"/>
      <c r="E21" s="42"/>
      <c r="F21" s="42"/>
      <c r="G21" s="14" t="str">
        <f>IF((SUMPRODUCT(--(C21=""))&gt;0), "Privaloma užpildyti, kai taikomi pašalinimo pagrindai", "")</f>
        <v>Privaloma užpildyti, kai taikomi pašalinimo pagrindai</v>
      </c>
    </row>
    <row r="22" spans="1:7" ht="18" customHeight="1" x14ac:dyDescent="0.35">
      <c r="A22" s="8"/>
      <c r="B22" s="8"/>
      <c r="C22" s="9"/>
      <c r="D22" s="9"/>
      <c r="E22" s="9"/>
      <c r="F22" s="9"/>
    </row>
    <row r="23" spans="1:7" x14ac:dyDescent="0.35">
      <c r="A23" s="45" t="s">
        <v>17</v>
      </c>
      <c r="B23" s="30"/>
      <c r="C23" s="30"/>
      <c r="D23" s="30"/>
      <c r="E23" s="30"/>
      <c r="F23" s="30"/>
    </row>
    <row r="24" spans="1:7" x14ac:dyDescent="0.35">
      <c r="A24" s="30" t="s">
        <v>18</v>
      </c>
      <c r="B24" s="30"/>
      <c r="C24" s="30"/>
      <c r="D24" s="30"/>
      <c r="E24" s="30"/>
      <c r="F24" s="30"/>
    </row>
    <row r="25" spans="1:7" x14ac:dyDescent="0.35">
      <c r="A25" s="30" t="s">
        <v>19</v>
      </c>
      <c r="B25" s="30"/>
      <c r="C25" s="30"/>
      <c r="D25" s="30"/>
      <c r="E25" s="30"/>
      <c r="F25" s="30"/>
    </row>
    <row r="26" spans="1:7" x14ac:dyDescent="0.35">
      <c r="A26" s="30" t="s">
        <v>20</v>
      </c>
      <c r="B26" s="30"/>
      <c r="C26" s="30"/>
      <c r="D26" s="30"/>
      <c r="E26" s="30"/>
      <c r="F26" s="30"/>
    </row>
    <row r="27" spans="1:7" x14ac:dyDescent="0.35">
      <c r="A27" s="30" t="s">
        <v>21</v>
      </c>
      <c r="B27" s="30"/>
      <c r="C27" s="30"/>
      <c r="D27" s="30"/>
      <c r="E27" s="30"/>
      <c r="F27" s="30"/>
    </row>
    <row r="28" spans="1:7" ht="32.15" customHeight="1" x14ac:dyDescent="0.35">
      <c r="A28" s="38" t="s">
        <v>22</v>
      </c>
      <c r="B28" s="30"/>
      <c r="C28" s="30"/>
      <c r="D28" s="30"/>
      <c r="E28" s="30"/>
      <c r="F28" s="30"/>
    </row>
    <row r="29" spans="1:7" x14ac:dyDescent="0.35">
      <c r="A29" s="30" t="s">
        <v>23</v>
      </c>
      <c r="B29" s="30"/>
      <c r="C29" s="30"/>
      <c r="D29" s="30"/>
      <c r="E29" s="30"/>
      <c r="F29" s="30"/>
    </row>
    <row r="30" spans="1:7" x14ac:dyDescent="0.35">
      <c r="A30" s="14" t="s">
        <v>24</v>
      </c>
      <c r="D30" s="15"/>
    </row>
    <row r="31" spans="1:7" x14ac:dyDescent="0.35">
      <c r="A31" s="14" t="s">
        <v>25</v>
      </c>
    </row>
    <row r="32" spans="1:7" x14ac:dyDescent="0.35">
      <c r="A32" s="12" t="s">
        <v>26</v>
      </c>
      <c r="B32" s="12" t="s">
        <v>27</v>
      </c>
    </row>
    <row r="34" spans="1:8" x14ac:dyDescent="0.35">
      <c r="A34" s="12" t="s">
        <v>28</v>
      </c>
    </row>
    <row r="35" spans="1:8" ht="29" x14ac:dyDescent="0.35">
      <c r="A35" s="16" t="s">
        <v>29</v>
      </c>
      <c r="B35" s="16" t="s">
        <v>30</v>
      </c>
      <c r="C35" s="16" t="s">
        <v>31</v>
      </c>
      <c r="D35" s="25" t="s">
        <v>32</v>
      </c>
      <c r="E35" s="25" t="s">
        <v>33</v>
      </c>
      <c r="F35" s="25" t="s">
        <v>34</v>
      </c>
      <c r="G35" s="25" t="s">
        <v>1742</v>
      </c>
      <c r="H35" s="25" t="s">
        <v>1737</v>
      </c>
    </row>
    <row r="36" spans="1:8" x14ac:dyDescent="0.35">
      <c r="A36" s="16" t="s">
        <v>35</v>
      </c>
      <c r="B36" s="16" t="s">
        <v>36</v>
      </c>
      <c r="C36" s="17"/>
      <c r="D36" s="17"/>
      <c r="E36" s="17"/>
      <c r="F36" s="17"/>
      <c r="G36" s="17"/>
      <c r="H36" s="17"/>
    </row>
    <row r="37" spans="1:8" x14ac:dyDescent="0.35">
      <c r="A37" s="17" t="s">
        <v>37</v>
      </c>
      <c r="B37" s="17" t="s">
        <v>36</v>
      </c>
      <c r="C37" s="17">
        <v>145</v>
      </c>
      <c r="D37" s="17" t="s">
        <v>38</v>
      </c>
      <c r="E37" s="18"/>
      <c r="F37" s="17" t="str">
        <f>IF(ISBLANK(E37),"", PRODUCT(C37,E37))</f>
        <v/>
      </c>
      <c r="G37" s="19"/>
      <c r="H37" s="17"/>
    </row>
    <row r="38" spans="1:8" x14ac:dyDescent="0.35">
      <c r="A38" s="17" t="s">
        <v>39</v>
      </c>
      <c r="B38" s="17" t="s">
        <v>40</v>
      </c>
      <c r="C38" s="17"/>
      <c r="D38" s="17"/>
      <c r="E38" s="17"/>
      <c r="F38" s="17"/>
      <c r="G38" s="17"/>
      <c r="H38" s="19"/>
    </row>
    <row r="39" spans="1:8" x14ac:dyDescent="0.35">
      <c r="A39" s="17" t="s">
        <v>41</v>
      </c>
      <c r="B39" s="17" t="s">
        <v>42</v>
      </c>
      <c r="C39" s="17"/>
      <c r="D39" s="17"/>
      <c r="E39" s="17"/>
      <c r="F39" s="17"/>
      <c r="G39" s="17"/>
      <c r="H39" s="19"/>
    </row>
    <row r="40" spans="1:8" x14ac:dyDescent="0.35">
      <c r="A40" s="17" t="s">
        <v>43</v>
      </c>
      <c r="B40" s="17" t="s">
        <v>44</v>
      </c>
      <c r="C40" s="17"/>
      <c r="D40" s="17"/>
      <c r="E40" s="17"/>
      <c r="F40" s="17"/>
      <c r="G40" s="17"/>
      <c r="H40" s="19"/>
    </row>
    <row r="41" spans="1:8" x14ac:dyDescent="0.35">
      <c r="A41" s="17" t="s">
        <v>45</v>
      </c>
      <c r="B41" s="17" t="s">
        <v>46</v>
      </c>
      <c r="C41" s="17"/>
      <c r="D41" s="17"/>
      <c r="E41" s="17"/>
      <c r="F41" s="17"/>
      <c r="G41" s="17"/>
      <c r="H41" s="19"/>
    </row>
    <row r="42" spans="1:8" x14ac:dyDescent="0.35">
      <c r="E42" s="16" t="s">
        <v>47</v>
      </c>
      <c r="F42" s="16" t="str">
        <f>IF((COUNT(C37:C41)&lt;&gt;COUNT(F37:F41)),"", ROUND(SUM(F37:F41),2))</f>
        <v/>
      </c>
      <c r="G42" s="14" t="str">
        <f>IF((COUNT(C37:C41)&lt;&gt;COUNT(F37:F41)),"Neužpildytos visų objektų kainos", "")</f>
        <v>Neužpildytos visų objektų kainos</v>
      </c>
    </row>
    <row r="43" spans="1:8" x14ac:dyDescent="0.35">
      <c r="C43" s="16" t="s">
        <v>48</v>
      </c>
      <c r="D43" s="19"/>
      <c r="E43" s="16" t="s">
        <v>49</v>
      </c>
      <c r="F43" s="16" t="str">
        <f>IF(OR(F42="",D43=""),"", ROUND(PRODUCT(D43,F42)/100,2))</f>
        <v/>
      </c>
      <c r="G43" s="14" t="str">
        <f>IF(D43="", "Nurodykite taikomą PVM dydį", "")</f>
        <v>Nurodykite taikomą PVM dydį</v>
      </c>
    </row>
    <row r="44" spans="1:8" x14ac:dyDescent="0.35">
      <c r="E44" s="16" t="s">
        <v>50</v>
      </c>
      <c r="F44" s="16">
        <f>IF(ISBLANK(F43), "", ROUND(SUM(F42:F43),2))</f>
        <v>0</v>
      </c>
    </row>
    <row r="48" spans="1:8" x14ac:dyDescent="0.35">
      <c r="A48" s="12" t="s">
        <v>51</v>
      </c>
      <c r="B48" s="12" t="s">
        <v>27</v>
      </c>
    </row>
    <row r="50" spans="1:8" x14ac:dyDescent="0.35">
      <c r="A50" s="12" t="s">
        <v>28</v>
      </c>
    </row>
    <row r="51" spans="1:8" ht="29" x14ac:dyDescent="0.35">
      <c r="A51" s="16" t="s">
        <v>29</v>
      </c>
      <c r="B51" s="16" t="s">
        <v>30</v>
      </c>
      <c r="C51" s="16" t="s">
        <v>31</v>
      </c>
      <c r="D51" s="25" t="s">
        <v>32</v>
      </c>
      <c r="E51" s="25" t="s">
        <v>33</v>
      </c>
      <c r="F51" s="25" t="s">
        <v>34</v>
      </c>
      <c r="G51" s="25" t="s">
        <v>1742</v>
      </c>
      <c r="H51" s="25" t="s">
        <v>1737</v>
      </c>
    </row>
    <row r="52" spans="1:8" x14ac:dyDescent="0.35">
      <c r="A52" s="16" t="s">
        <v>52</v>
      </c>
      <c r="B52" s="16" t="s">
        <v>36</v>
      </c>
      <c r="C52" s="17"/>
      <c r="D52" s="17"/>
      <c r="E52" s="17"/>
      <c r="F52" s="17"/>
      <c r="G52" s="17"/>
      <c r="H52" s="17"/>
    </row>
    <row r="53" spans="1:8" x14ac:dyDescent="0.35">
      <c r="A53" s="17" t="s">
        <v>53</v>
      </c>
      <c r="B53" s="17" t="s">
        <v>36</v>
      </c>
      <c r="C53" s="17">
        <v>190</v>
      </c>
      <c r="D53" s="17" t="s">
        <v>38</v>
      </c>
      <c r="E53" s="18"/>
      <c r="F53" s="17" t="str">
        <f>IF(ISBLANK(E53),"", PRODUCT(C53,E53))</f>
        <v/>
      </c>
      <c r="G53" s="19"/>
      <c r="H53" s="17"/>
    </row>
    <row r="54" spans="1:8" x14ac:dyDescent="0.35">
      <c r="A54" s="17" t="s">
        <v>54</v>
      </c>
      <c r="B54" s="17" t="s">
        <v>55</v>
      </c>
      <c r="C54" s="17"/>
      <c r="D54" s="17"/>
      <c r="E54" s="17"/>
      <c r="F54" s="17"/>
      <c r="G54" s="17"/>
      <c r="H54" s="19"/>
    </row>
    <row r="55" spans="1:8" x14ac:dyDescent="0.35">
      <c r="A55" s="17" t="s">
        <v>56</v>
      </c>
      <c r="B55" s="17" t="s">
        <v>46</v>
      </c>
      <c r="C55" s="17"/>
      <c r="D55" s="17"/>
      <c r="E55" s="17"/>
      <c r="F55" s="17"/>
      <c r="G55" s="17"/>
      <c r="H55" s="19"/>
    </row>
    <row r="56" spans="1:8" x14ac:dyDescent="0.35">
      <c r="A56" s="17" t="s">
        <v>57</v>
      </c>
      <c r="B56" s="17" t="s">
        <v>58</v>
      </c>
      <c r="C56" s="17"/>
      <c r="D56" s="17"/>
      <c r="E56" s="17"/>
      <c r="F56" s="17"/>
      <c r="G56" s="17"/>
      <c r="H56" s="19"/>
    </row>
    <row r="57" spans="1:8" x14ac:dyDescent="0.35">
      <c r="A57" s="17" t="s">
        <v>59</v>
      </c>
      <c r="B57" s="17" t="s">
        <v>60</v>
      </c>
      <c r="C57" s="17"/>
      <c r="D57" s="17"/>
      <c r="E57" s="17"/>
      <c r="F57" s="17"/>
      <c r="G57" s="17"/>
      <c r="H57" s="19"/>
    </row>
    <row r="58" spans="1:8" x14ac:dyDescent="0.35">
      <c r="A58" s="17" t="s">
        <v>61</v>
      </c>
      <c r="B58" s="17" t="s">
        <v>62</v>
      </c>
      <c r="C58" s="17"/>
      <c r="D58" s="17"/>
      <c r="E58" s="17"/>
      <c r="F58" s="17"/>
      <c r="G58" s="17"/>
      <c r="H58" s="19"/>
    </row>
    <row r="59" spans="1:8" x14ac:dyDescent="0.35">
      <c r="A59" s="17" t="s">
        <v>63</v>
      </c>
      <c r="B59" s="17" t="s">
        <v>64</v>
      </c>
      <c r="C59" s="17"/>
      <c r="D59" s="17"/>
      <c r="E59" s="17"/>
      <c r="F59" s="17"/>
      <c r="G59" s="17"/>
      <c r="H59" s="19"/>
    </row>
    <row r="60" spans="1:8" x14ac:dyDescent="0.35">
      <c r="A60" s="17" t="s">
        <v>65</v>
      </c>
      <c r="B60" s="17" t="s">
        <v>66</v>
      </c>
      <c r="C60" s="17"/>
      <c r="D60" s="17"/>
      <c r="E60" s="17"/>
      <c r="F60" s="17"/>
      <c r="G60" s="17"/>
      <c r="H60" s="19"/>
    </row>
    <row r="61" spans="1:8" x14ac:dyDescent="0.35">
      <c r="E61" s="16" t="s">
        <v>47</v>
      </c>
      <c r="F61" s="16" t="str">
        <f>IF((COUNT(C53:C60)&lt;&gt;COUNT(F53:F60)),"", ROUND(SUM(F53:F60),2))</f>
        <v/>
      </c>
      <c r="G61" s="14" t="str">
        <f>IF((COUNT(C53:C60)&lt;&gt;COUNT(F53:F60)),"Neužpildytos visų objektų kainos", "")</f>
        <v>Neužpildytos visų objektų kainos</v>
      </c>
    </row>
    <row r="62" spans="1:8" x14ac:dyDescent="0.35">
      <c r="C62" s="16" t="s">
        <v>48</v>
      </c>
      <c r="D62" s="19"/>
      <c r="E62" s="16" t="s">
        <v>49</v>
      </c>
      <c r="F62" s="16" t="str">
        <f>IF(OR(F61="",D62=""),"", ROUND(PRODUCT(D62,F61)/100,2))</f>
        <v/>
      </c>
      <c r="G62" s="14" t="str">
        <f>IF(D62="", "Nurodykite taikomą PVM dydį", "")</f>
        <v>Nurodykite taikomą PVM dydį</v>
      </c>
    </row>
    <row r="63" spans="1:8" x14ac:dyDescent="0.35">
      <c r="E63" s="16" t="s">
        <v>50</v>
      </c>
      <c r="F63" s="16">
        <f>IF(ISBLANK(F62), "", ROUND(SUM(F61:F62),2))</f>
        <v>0</v>
      </c>
    </row>
    <row r="67" spans="1:8" x14ac:dyDescent="0.35">
      <c r="A67" s="12" t="s">
        <v>67</v>
      </c>
      <c r="B67" s="12" t="s">
        <v>27</v>
      </c>
    </row>
    <row r="69" spans="1:8" x14ac:dyDescent="0.35">
      <c r="A69" s="12" t="s">
        <v>28</v>
      </c>
    </row>
    <row r="70" spans="1:8" ht="29" x14ac:dyDescent="0.35">
      <c r="A70" s="16" t="s">
        <v>29</v>
      </c>
      <c r="B70" s="16" t="s">
        <v>30</v>
      </c>
      <c r="C70" s="16" t="s">
        <v>31</v>
      </c>
      <c r="D70" s="25" t="s">
        <v>32</v>
      </c>
      <c r="E70" s="25" t="s">
        <v>33</v>
      </c>
      <c r="F70" s="25" t="s">
        <v>34</v>
      </c>
      <c r="G70" s="25" t="s">
        <v>1742</v>
      </c>
      <c r="H70" s="25" t="s">
        <v>1737</v>
      </c>
    </row>
    <row r="71" spans="1:8" x14ac:dyDescent="0.35">
      <c r="A71" s="16" t="s">
        <v>68</v>
      </c>
      <c r="B71" s="16" t="s">
        <v>36</v>
      </c>
      <c r="C71" s="17"/>
      <c r="D71" s="17"/>
      <c r="E71" s="17"/>
      <c r="F71" s="17"/>
      <c r="G71" s="17"/>
      <c r="H71" s="17"/>
    </row>
    <row r="72" spans="1:8" x14ac:dyDescent="0.35">
      <c r="A72" s="17" t="s">
        <v>69</v>
      </c>
      <c r="B72" s="17" t="s">
        <v>55</v>
      </c>
      <c r="C72" s="17">
        <v>80</v>
      </c>
      <c r="D72" s="17" t="s">
        <v>38</v>
      </c>
      <c r="E72" s="18"/>
      <c r="F72" s="17" t="str">
        <f>IF(ISBLANK(E72),"", PRODUCT(C72,E72))</f>
        <v/>
      </c>
      <c r="G72" s="19"/>
      <c r="H72" s="17"/>
    </row>
    <row r="73" spans="1:8" x14ac:dyDescent="0.35">
      <c r="A73" s="17" t="s">
        <v>70</v>
      </c>
      <c r="B73" s="17" t="s">
        <v>46</v>
      </c>
      <c r="C73" s="17"/>
      <c r="D73" s="17"/>
      <c r="E73" s="17"/>
      <c r="F73" s="17"/>
      <c r="G73" s="17"/>
      <c r="H73" s="19"/>
    </row>
    <row r="74" spans="1:8" x14ac:dyDescent="0.35">
      <c r="A74" s="17" t="s">
        <v>71</v>
      </c>
      <c r="B74" s="17" t="s">
        <v>72</v>
      </c>
      <c r="C74" s="17"/>
      <c r="D74" s="17"/>
      <c r="E74" s="17"/>
      <c r="F74" s="17"/>
      <c r="G74" s="17"/>
      <c r="H74" s="19"/>
    </row>
    <row r="75" spans="1:8" x14ac:dyDescent="0.35">
      <c r="A75" s="17" t="s">
        <v>73</v>
      </c>
      <c r="B75" s="17" t="s">
        <v>60</v>
      </c>
      <c r="C75" s="17"/>
      <c r="D75" s="17"/>
      <c r="E75" s="17"/>
      <c r="F75" s="17"/>
      <c r="G75" s="17"/>
      <c r="H75" s="19"/>
    </row>
    <row r="76" spans="1:8" x14ac:dyDescent="0.35">
      <c r="A76" s="17" t="s">
        <v>74</v>
      </c>
      <c r="B76" s="17" t="s">
        <v>75</v>
      </c>
      <c r="C76" s="17"/>
      <c r="D76" s="17"/>
      <c r="E76" s="17"/>
      <c r="F76" s="17"/>
      <c r="G76" s="17"/>
      <c r="H76" s="19"/>
    </row>
    <row r="77" spans="1:8" x14ac:dyDescent="0.35">
      <c r="A77" s="17" t="s">
        <v>76</v>
      </c>
      <c r="B77" s="17" t="s">
        <v>77</v>
      </c>
      <c r="C77" s="17"/>
      <c r="D77" s="17"/>
      <c r="E77" s="17"/>
      <c r="F77" s="17"/>
      <c r="G77" s="17"/>
      <c r="H77" s="19"/>
    </row>
    <row r="78" spans="1:8" x14ac:dyDescent="0.35">
      <c r="A78" s="17" t="s">
        <v>78</v>
      </c>
      <c r="B78" s="17" t="s">
        <v>79</v>
      </c>
      <c r="C78" s="17"/>
      <c r="D78" s="17"/>
      <c r="E78" s="17"/>
      <c r="F78" s="17"/>
      <c r="G78" s="17"/>
      <c r="H78" s="19"/>
    </row>
    <row r="79" spans="1:8" x14ac:dyDescent="0.35">
      <c r="A79" s="17" t="s">
        <v>80</v>
      </c>
      <c r="B79" s="17" t="s">
        <v>81</v>
      </c>
      <c r="C79" s="17"/>
      <c r="D79" s="17"/>
      <c r="E79" s="17"/>
      <c r="F79" s="17"/>
      <c r="G79" s="17"/>
      <c r="H79" s="19"/>
    </row>
    <row r="80" spans="1:8" x14ac:dyDescent="0.35">
      <c r="E80" s="16" t="s">
        <v>47</v>
      </c>
      <c r="F80" s="16" t="str">
        <f>IF((COUNT(C72:C79)&lt;&gt;COUNT(F72:F79)),"", ROUND(SUM(F72:F79),2))</f>
        <v/>
      </c>
      <c r="G80" s="14" t="str">
        <f>IF((COUNT(C72:C79)&lt;&gt;COUNT(F72:F79)),"Neužpildytos visų objektų kainos", "")</f>
        <v>Neužpildytos visų objektų kainos</v>
      </c>
    </row>
    <row r="81" spans="1:8" x14ac:dyDescent="0.35">
      <c r="C81" s="16" t="s">
        <v>48</v>
      </c>
      <c r="D81" s="19"/>
      <c r="E81" s="16" t="s">
        <v>49</v>
      </c>
      <c r="F81" s="16" t="str">
        <f>IF(OR(F80="",D81=""),"", ROUND(PRODUCT(D81,F80)/100,2))</f>
        <v/>
      </c>
      <c r="G81" s="14" t="str">
        <f>IF(D81="", "Nurodykite taikomą PVM dydį", "")</f>
        <v>Nurodykite taikomą PVM dydį</v>
      </c>
    </row>
    <row r="82" spans="1:8" x14ac:dyDescent="0.35">
      <c r="E82" s="16" t="s">
        <v>50</v>
      </c>
      <c r="F82" s="16">
        <f>IF(ISBLANK(F81), "", ROUND(SUM(F80:F81),2))</f>
        <v>0</v>
      </c>
    </row>
    <row r="86" spans="1:8" x14ac:dyDescent="0.35">
      <c r="A86" s="12" t="s">
        <v>82</v>
      </c>
      <c r="B86" s="12" t="s">
        <v>83</v>
      </c>
    </row>
    <row r="88" spans="1:8" x14ac:dyDescent="0.35">
      <c r="A88" s="12" t="s">
        <v>28</v>
      </c>
    </row>
    <row r="89" spans="1:8" ht="29" x14ac:dyDescent="0.35">
      <c r="A89" s="16" t="s">
        <v>29</v>
      </c>
      <c r="B89" s="16" t="s">
        <v>30</v>
      </c>
      <c r="C89" s="16" t="s">
        <v>31</v>
      </c>
      <c r="D89" s="25" t="s">
        <v>32</v>
      </c>
      <c r="E89" s="25" t="s">
        <v>33</v>
      </c>
      <c r="F89" s="25" t="s">
        <v>34</v>
      </c>
      <c r="G89" s="25" t="s">
        <v>1742</v>
      </c>
      <c r="H89" s="25" t="s">
        <v>1737</v>
      </c>
    </row>
    <row r="90" spans="1:8" x14ac:dyDescent="0.35">
      <c r="A90" s="16" t="s">
        <v>84</v>
      </c>
      <c r="B90" s="16" t="s">
        <v>85</v>
      </c>
      <c r="C90" s="17"/>
      <c r="D90" s="17"/>
      <c r="E90" s="17"/>
      <c r="F90" s="17"/>
      <c r="G90" s="17"/>
      <c r="H90" s="17"/>
    </row>
    <row r="91" spans="1:8" ht="29" x14ac:dyDescent="0.35">
      <c r="A91" s="17" t="s">
        <v>86</v>
      </c>
      <c r="B91" s="17" t="s">
        <v>87</v>
      </c>
      <c r="C91" s="17">
        <v>100</v>
      </c>
      <c r="D91" s="17" t="s">
        <v>38</v>
      </c>
      <c r="E91" s="18">
        <v>41</v>
      </c>
      <c r="F91" s="17">
        <f>IF(ISBLANK(E91),"", PRODUCT(C91,E91))</f>
        <v>4100</v>
      </c>
      <c r="G91" s="27" t="s">
        <v>1781</v>
      </c>
      <c r="H91" s="17"/>
    </row>
    <row r="92" spans="1:8" ht="29" x14ac:dyDescent="0.35">
      <c r="A92" s="17" t="s">
        <v>88</v>
      </c>
      <c r="B92" s="17" t="s">
        <v>89</v>
      </c>
      <c r="C92" s="17"/>
      <c r="D92" s="17"/>
      <c r="E92" s="17"/>
      <c r="F92" s="17"/>
      <c r="G92" s="17"/>
      <c r="H92" s="27" t="s">
        <v>1782</v>
      </c>
    </row>
    <row r="93" spans="1:8" ht="159.5" x14ac:dyDescent="0.35">
      <c r="A93" s="17" t="s">
        <v>90</v>
      </c>
      <c r="B93" s="26" t="s">
        <v>91</v>
      </c>
      <c r="C93" s="17"/>
      <c r="D93" s="17"/>
      <c r="E93" s="17"/>
      <c r="F93" s="17"/>
      <c r="G93" s="17"/>
      <c r="H93" s="27" t="s">
        <v>1783</v>
      </c>
    </row>
    <row r="94" spans="1:8" ht="29" x14ac:dyDescent="0.35">
      <c r="A94" s="17" t="s">
        <v>92</v>
      </c>
      <c r="B94" s="17" t="s">
        <v>93</v>
      </c>
      <c r="C94" s="17"/>
      <c r="D94" s="17"/>
      <c r="E94" s="17"/>
      <c r="F94" s="17"/>
      <c r="G94" s="17"/>
      <c r="H94" s="27" t="s">
        <v>1784</v>
      </c>
    </row>
    <row r="95" spans="1:8" x14ac:dyDescent="0.35">
      <c r="E95" s="16" t="s">
        <v>47</v>
      </c>
      <c r="F95" s="16">
        <f>IF((COUNT(C91:C94)&lt;&gt;COUNT(F91:F94)),"", ROUND(SUM(F91:F94),2))</f>
        <v>4100</v>
      </c>
      <c r="G95" s="14" t="str">
        <f>IF((COUNT(C91:C94)&lt;&gt;COUNT(F91:F94)),"Neužpildytos visų objektų kainos", "")</f>
        <v/>
      </c>
    </row>
    <row r="96" spans="1:8" x14ac:dyDescent="0.35">
      <c r="C96" s="16" t="s">
        <v>48</v>
      </c>
      <c r="D96" s="19">
        <v>5</v>
      </c>
      <c r="E96" s="16" t="s">
        <v>49</v>
      </c>
      <c r="F96" s="16">
        <f>IF(OR(F95="",D96=""),"", ROUND(PRODUCT(D96,F95)/100,2))</f>
        <v>205</v>
      </c>
      <c r="G96" s="14" t="str">
        <f>IF(D96="", "Nurodykite taikomą PVM dydį", "")</f>
        <v/>
      </c>
    </row>
    <row r="97" spans="1:8" x14ac:dyDescent="0.35">
      <c r="E97" s="16" t="s">
        <v>50</v>
      </c>
      <c r="F97" s="16">
        <f>IF(ISBLANK(F96), "", ROUND(SUM(F95:F96),2))</f>
        <v>4305</v>
      </c>
    </row>
    <row r="101" spans="1:8" x14ac:dyDescent="0.35">
      <c r="A101" s="12" t="s">
        <v>94</v>
      </c>
      <c r="B101" s="12" t="s">
        <v>95</v>
      </c>
    </row>
    <row r="103" spans="1:8" x14ac:dyDescent="0.35">
      <c r="A103" s="12" t="s">
        <v>28</v>
      </c>
    </row>
    <row r="104" spans="1:8" ht="29" x14ac:dyDescent="0.35">
      <c r="A104" s="16" t="s">
        <v>29</v>
      </c>
      <c r="B104" s="16" t="s">
        <v>30</v>
      </c>
      <c r="C104" s="16" t="s">
        <v>31</v>
      </c>
      <c r="D104" s="25" t="s">
        <v>32</v>
      </c>
      <c r="E104" s="25" t="s">
        <v>33</v>
      </c>
      <c r="F104" s="25" t="s">
        <v>34</v>
      </c>
      <c r="G104" s="25" t="s">
        <v>1742</v>
      </c>
      <c r="H104" s="25" t="s">
        <v>1737</v>
      </c>
    </row>
    <row r="105" spans="1:8" x14ac:dyDescent="0.35">
      <c r="A105" s="16" t="s">
        <v>96</v>
      </c>
      <c r="B105" s="16" t="s">
        <v>97</v>
      </c>
      <c r="C105" s="17"/>
      <c r="D105" s="17"/>
      <c r="E105" s="17"/>
      <c r="F105" s="17"/>
      <c r="G105" s="17"/>
      <c r="H105" s="17"/>
    </row>
    <row r="106" spans="1:8" ht="58" x14ac:dyDescent="0.35">
      <c r="A106" s="17" t="s">
        <v>98</v>
      </c>
      <c r="B106" s="17" t="s">
        <v>97</v>
      </c>
      <c r="C106" s="17">
        <v>100</v>
      </c>
      <c r="D106" s="17" t="s">
        <v>99</v>
      </c>
      <c r="E106" s="18">
        <v>58</v>
      </c>
      <c r="F106" s="17">
        <f>IF(ISBLANK(E106),"", PRODUCT(C106,E106))</f>
        <v>5800</v>
      </c>
      <c r="G106" s="27" t="s">
        <v>1793</v>
      </c>
      <c r="H106" s="17"/>
    </row>
    <row r="107" spans="1:8" ht="116" x14ac:dyDescent="0.35">
      <c r="A107" s="17" t="s">
        <v>100</v>
      </c>
      <c r="B107" s="26" t="s">
        <v>101</v>
      </c>
      <c r="C107" s="17"/>
      <c r="D107" s="17"/>
      <c r="E107" s="17"/>
      <c r="F107" s="17"/>
      <c r="G107" s="17"/>
      <c r="H107" s="27" t="s">
        <v>1785</v>
      </c>
    </row>
    <row r="108" spans="1:8" ht="72.5" x14ac:dyDescent="0.35">
      <c r="A108" s="17" t="s">
        <v>102</v>
      </c>
      <c r="B108" s="26" t="s">
        <v>103</v>
      </c>
      <c r="C108" s="17"/>
      <c r="D108" s="17"/>
      <c r="E108" s="17"/>
      <c r="F108" s="17"/>
      <c r="G108" s="17"/>
      <c r="H108" s="27" t="s">
        <v>1786</v>
      </c>
    </row>
    <row r="109" spans="1:8" ht="101.5" x14ac:dyDescent="0.35">
      <c r="A109" s="17" t="s">
        <v>104</v>
      </c>
      <c r="B109" s="26" t="s">
        <v>105</v>
      </c>
      <c r="C109" s="17"/>
      <c r="D109" s="17"/>
      <c r="E109" s="17"/>
      <c r="F109" s="17"/>
      <c r="G109" s="17"/>
      <c r="H109" s="27" t="s">
        <v>1787</v>
      </c>
    </row>
    <row r="110" spans="1:8" ht="29" x14ac:dyDescent="0.35">
      <c r="A110" s="17" t="s">
        <v>106</v>
      </c>
      <c r="B110" s="17" t="s">
        <v>107</v>
      </c>
      <c r="C110" s="17"/>
      <c r="D110" s="17"/>
      <c r="E110" s="17"/>
      <c r="F110" s="17"/>
      <c r="G110" s="17"/>
      <c r="H110" s="27" t="s">
        <v>1788</v>
      </c>
    </row>
    <row r="111" spans="1:8" x14ac:dyDescent="0.35">
      <c r="E111" s="16" t="s">
        <v>47</v>
      </c>
      <c r="F111" s="16">
        <f>IF((COUNT(C106:C110)&lt;&gt;COUNT(F106:F110)),"", ROUND(SUM(F106:F110),2))</f>
        <v>5800</v>
      </c>
      <c r="G111" s="14" t="str">
        <f>IF((COUNT(C106:C110)&lt;&gt;COUNT(F106:F110)),"Neužpildytos visų objektų kainos", "")</f>
        <v/>
      </c>
    </row>
    <row r="112" spans="1:8" x14ac:dyDescent="0.35">
      <c r="C112" s="16" t="s">
        <v>48</v>
      </c>
      <c r="D112" s="19">
        <v>5</v>
      </c>
      <c r="E112" s="16" t="s">
        <v>49</v>
      </c>
      <c r="F112" s="16">
        <f>IF(OR(F111="",D112=""),"", ROUND(PRODUCT(D112,F111)/100,2))</f>
        <v>290</v>
      </c>
      <c r="G112" s="14" t="str">
        <f>IF(D112="", "Nurodykite taikomą PVM dydį", "")</f>
        <v/>
      </c>
    </row>
    <row r="113" spans="1:8" x14ac:dyDescent="0.35">
      <c r="E113" s="16" t="s">
        <v>50</v>
      </c>
      <c r="F113" s="16">
        <f>IF(ISBLANK(F112), "", ROUND(SUM(F111:F112),2))</f>
        <v>6090</v>
      </c>
    </row>
    <row r="117" spans="1:8" x14ac:dyDescent="0.35">
      <c r="A117" s="12" t="s">
        <v>108</v>
      </c>
      <c r="B117" s="12" t="s">
        <v>109</v>
      </c>
    </row>
    <row r="119" spans="1:8" x14ac:dyDescent="0.35">
      <c r="A119" s="12" t="s">
        <v>28</v>
      </c>
    </row>
    <row r="120" spans="1:8" ht="29" x14ac:dyDescent="0.35">
      <c r="A120" s="16" t="s">
        <v>29</v>
      </c>
      <c r="B120" s="16" t="s">
        <v>30</v>
      </c>
      <c r="C120" s="16" t="s">
        <v>31</v>
      </c>
      <c r="D120" s="25" t="s">
        <v>32</v>
      </c>
      <c r="E120" s="25" t="s">
        <v>33</v>
      </c>
      <c r="F120" s="25" t="s">
        <v>34</v>
      </c>
      <c r="G120" s="25" t="s">
        <v>1742</v>
      </c>
      <c r="H120" s="25" t="s">
        <v>1737</v>
      </c>
    </row>
    <row r="121" spans="1:8" x14ac:dyDescent="0.35">
      <c r="A121" s="16" t="s">
        <v>110</v>
      </c>
      <c r="B121" s="16" t="s">
        <v>87</v>
      </c>
      <c r="C121" s="17"/>
      <c r="D121" s="17"/>
      <c r="E121" s="17"/>
      <c r="F121" s="17"/>
      <c r="G121" s="17"/>
      <c r="H121" s="17"/>
    </row>
    <row r="122" spans="1:8" ht="29" x14ac:dyDescent="0.35">
      <c r="A122" s="17" t="s">
        <v>111</v>
      </c>
      <c r="B122" s="17" t="s">
        <v>87</v>
      </c>
      <c r="C122" s="17">
        <v>100</v>
      </c>
      <c r="D122" s="17" t="s">
        <v>99</v>
      </c>
      <c r="E122" s="18">
        <v>38</v>
      </c>
      <c r="F122" s="17">
        <f>IF(ISBLANK(E122),"", PRODUCT(C122,E122))</f>
        <v>3800</v>
      </c>
      <c r="G122" s="27" t="s">
        <v>1789</v>
      </c>
      <c r="H122" s="17"/>
    </row>
    <row r="123" spans="1:8" ht="58" x14ac:dyDescent="0.35">
      <c r="A123" s="17" t="s">
        <v>112</v>
      </c>
      <c r="B123" s="17" t="s">
        <v>113</v>
      </c>
      <c r="C123" s="17"/>
      <c r="D123" s="17"/>
      <c r="E123" s="17"/>
      <c r="F123" s="17"/>
      <c r="G123" s="17"/>
      <c r="H123" s="27" t="s">
        <v>1791</v>
      </c>
    </row>
    <row r="124" spans="1:8" ht="130.5" x14ac:dyDescent="0.35">
      <c r="A124" s="17" t="s">
        <v>114</v>
      </c>
      <c r="B124" s="26" t="s">
        <v>115</v>
      </c>
      <c r="C124" s="17"/>
      <c r="D124" s="17"/>
      <c r="E124" s="17"/>
      <c r="F124" s="17"/>
      <c r="G124" s="17"/>
      <c r="H124" s="27" t="s">
        <v>1790</v>
      </c>
    </row>
    <row r="125" spans="1:8" ht="29" x14ac:dyDescent="0.35">
      <c r="A125" s="17" t="s">
        <v>116</v>
      </c>
      <c r="B125" s="17" t="s">
        <v>93</v>
      </c>
      <c r="C125" s="17"/>
      <c r="D125" s="17"/>
      <c r="E125" s="17"/>
      <c r="F125" s="17"/>
      <c r="G125" s="17"/>
      <c r="H125" s="27" t="s">
        <v>1792</v>
      </c>
    </row>
    <row r="126" spans="1:8" x14ac:dyDescent="0.35">
      <c r="E126" s="16" t="s">
        <v>47</v>
      </c>
      <c r="F126" s="16">
        <f>IF((COUNT(C122:C125)&lt;&gt;COUNT(F122:F125)),"", ROUND(SUM(F122:F125),2))</f>
        <v>3800</v>
      </c>
      <c r="G126" s="14" t="str">
        <f>IF((COUNT(C122:C125)&lt;&gt;COUNT(F122:F125)),"Neužpildytos visų objektų kainos", "")</f>
        <v/>
      </c>
    </row>
    <row r="127" spans="1:8" x14ac:dyDescent="0.35">
      <c r="C127" s="16" t="s">
        <v>48</v>
      </c>
      <c r="D127" s="19">
        <v>5</v>
      </c>
      <c r="E127" s="16" t="s">
        <v>49</v>
      </c>
      <c r="F127" s="16">
        <f>IF(OR(F126="",D127=""),"", ROUND(PRODUCT(D127,F126)/100,2))</f>
        <v>190</v>
      </c>
      <c r="G127" s="14" t="str">
        <f>IF(D127="", "Nurodykite taikomą PVM dydį", "")</f>
        <v/>
      </c>
    </row>
    <row r="128" spans="1:8" x14ac:dyDescent="0.35">
      <c r="E128" s="16" t="s">
        <v>50</v>
      </c>
      <c r="F128" s="16">
        <f>IF(ISBLANK(F127), "", ROUND(SUM(F126:F127),2))</f>
        <v>3990</v>
      </c>
    </row>
    <row r="132" spans="1:8" x14ac:dyDescent="0.35">
      <c r="A132" s="12" t="s">
        <v>117</v>
      </c>
      <c r="B132" s="12" t="s">
        <v>118</v>
      </c>
    </row>
    <row r="134" spans="1:8" x14ac:dyDescent="0.35">
      <c r="A134" s="12" t="s">
        <v>28</v>
      </c>
    </row>
    <row r="135" spans="1:8" ht="29" x14ac:dyDescent="0.35">
      <c r="A135" s="16" t="s">
        <v>29</v>
      </c>
      <c r="B135" s="16" t="s">
        <v>30</v>
      </c>
      <c r="C135" s="16" t="s">
        <v>31</v>
      </c>
      <c r="D135" s="25" t="s">
        <v>32</v>
      </c>
      <c r="E135" s="25" t="s">
        <v>33</v>
      </c>
      <c r="F135" s="25" t="s">
        <v>34</v>
      </c>
      <c r="G135" s="25" t="s">
        <v>1742</v>
      </c>
      <c r="H135" s="25" t="s">
        <v>1737</v>
      </c>
    </row>
    <row r="136" spans="1:8" x14ac:dyDescent="0.35">
      <c r="A136" s="16" t="s">
        <v>119</v>
      </c>
      <c r="B136" s="16" t="s">
        <v>120</v>
      </c>
      <c r="C136" s="17"/>
      <c r="D136" s="17"/>
      <c r="E136" s="17"/>
      <c r="F136" s="17"/>
      <c r="G136" s="17"/>
      <c r="H136" s="17"/>
    </row>
    <row r="137" spans="1:8" ht="43.5" x14ac:dyDescent="0.35">
      <c r="A137" s="17" t="s">
        <v>121</v>
      </c>
      <c r="B137" s="17" t="s">
        <v>120</v>
      </c>
      <c r="C137" s="17">
        <v>160</v>
      </c>
      <c r="D137" s="17" t="s">
        <v>38</v>
      </c>
      <c r="E137" s="18">
        <v>160</v>
      </c>
      <c r="F137" s="17">
        <f>IF(ISBLANK(E137),"", PRODUCT(C137,E137))</f>
        <v>25600</v>
      </c>
      <c r="G137" s="27" t="s">
        <v>1794</v>
      </c>
      <c r="H137" s="17"/>
    </row>
    <row r="138" spans="1:8" ht="29" x14ac:dyDescent="0.35">
      <c r="A138" s="17" t="s">
        <v>122</v>
      </c>
      <c r="B138" s="17" t="s">
        <v>123</v>
      </c>
      <c r="C138" s="17"/>
      <c r="D138" s="17"/>
      <c r="E138" s="17"/>
      <c r="F138" s="17"/>
      <c r="G138" s="17"/>
      <c r="H138" s="27" t="s">
        <v>1795</v>
      </c>
    </row>
    <row r="139" spans="1:8" ht="29" x14ac:dyDescent="0.35">
      <c r="A139" s="17" t="s">
        <v>124</v>
      </c>
      <c r="B139" s="17" t="s">
        <v>125</v>
      </c>
      <c r="C139" s="17"/>
      <c r="D139" s="17"/>
      <c r="E139" s="17"/>
      <c r="F139" s="17"/>
      <c r="G139" s="17"/>
      <c r="H139" s="27" t="s">
        <v>1796</v>
      </c>
    </row>
    <row r="140" spans="1:8" ht="58" x14ac:dyDescent="0.35">
      <c r="A140" s="17" t="s">
        <v>126</v>
      </c>
      <c r="B140" s="26" t="s">
        <v>127</v>
      </c>
      <c r="C140" s="17"/>
      <c r="D140" s="17"/>
      <c r="E140" s="17"/>
      <c r="F140" s="17"/>
      <c r="G140" s="17"/>
      <c r="H140" s="29" t="s">
        <v>1797</v>
      </c>
    </row>
    <row r="141" spans="1:8" ht="29" x14ac:dyDescent="0.35">
      <c r="A141" s="17" t="s">
        <v>128</v>
      </c>
      <c r="B141" s="17" t="s">
        <v>129</v>
      </c>
      <c r="C141" s="17"/>
      <c r="D141" s="17"/>
      <c r="E141" s="17"/>
      <c r="F141" s="17"/>
      <c r="G141" s="17"/>
      <c r="H141" s="29" t="s">
        <v>1798</v>
      </c>
    </row>
    <row r="142" spans="1:8" ht="58" x14ac:dyDescent="0.35">
      <c r="A142" s="17" t="s">
        <v>130</v>
      </c>
      <c r="B142" s="26" t="s">
        <v>131</v>
      </c>
      <c r="C142" s="17"/>
      <c r="D142" s="17"/>
      <c r="E142" s="17"/>
      <c r="F142" s="17"/>
      <c r="G142" s="17"/>
      <c r="H142" s="29" t="s">
        <v>1799</v>
      </c>
    </row>
    <row r="143" spans="1:8" ht="29" customHeight="1" x14ac:dyDescent="0.35">
      <c r="A143" s="17" t="s">
        <v>132</v>
      </c>
      <c r="B143" s="17" t="s">
        <v>133</v>
      </c>
      <c r="C143" s="17"/>
      <c r="D143" s="17"/>
      <c r="E143" s="17"/>
      <c r="F143" s="17"/>
      <c r="G143" s="17"/>
      <c r="H143" s="29" t="s">
        <v>1800</v>
      </c>
    </row>
    <row r="144" spans="1:8" x14ac:dyDescent="0.35">
      <c r="E144" s="16" t="s">
        <v>47</v>
      </c>
      <c r="F144" s="16">
        <f>IF((COUNT(C137:C143)&lt;&gt;COUNT(F137:F143)),"", ROUND(SUM(F137:F143),2))</f>
        <v>25600</v>
      </c>
      <c r="G144" s="14" t="str">
        <f>IF((COUNT(C137:C143)&lt;&gt;COUNT(F137:F143)),"Neužpildytos visų objektų kainos", "")</f>
        <v/>
      </c>
    </row>
    <row r="145" spans="1:8" x14ac:dyDescent="0.35">
      <c r="C145" s="16" t="s">
        <v>48</v>
      </c>
      <c r="D145" s="19">
        <v>5</v>
      </c>
      <c r="E145" s="16" t="s">
        <v>49</v>
      </c>
      <c r="F145" s="16">
        <f>IF(OR(F144="",D145=""),"", ROUND(PRODUCT(D145,F144)/100,2))</f>
        <v>1280</v>
      </c>
      <c r="G145" s="14" t="str">
        <f>IF(D145="", "Nurodykite taikomą PVM dydį", "")</f>
        <v/>
      </c>
    </row>
    <row r="146" spans="1:8" x14ac:dyDescent="0.35">
      <c r="E146" s="16" t="s">
        <v>50</v>
      </c>
      <c r="F146" s="16">
        <f>IF(ISBLANK(F145), "", ROUND(SUM(F144:F145),2))</f>
        <v>26880</v>
      </c>
    </row>
    <row r="150" spans="1:8" x14ac:dyDescent="0.35">
      <c r="A150" s="12" t="s">
        <v>134</v>
      </c>
      <c r="B150" s="12" t="s">
        <v>135</v>
      </c>
    </row>
    <row r="152" spans="1:8" x14ac:dyDescent="0.35">
      <c r="A152" s="12" t="s">
        <v>28</v>
      </c>
    </row>
    <row r="153" spans="1:8" ht="29" x14ac:dyDescent="0.35">
      <c r="A153" s="16" t="s">
        <v>29</v>
      </c>
      <c r="B153" s="16" t="s">
        <v>30</v>
      </c>
      <c r="C153" s="16" t="s">
        <v>31</v>
      </c>
      <c r="D153" s="25" t="s">
        <v>32</v>
      </c>
      <c r="E153" s="25" t="s">
        <v>33</v>
      </c>
      <c r="F153" s="25" t="s">
        <v>34</v>
      </c>
      <c r="G153" s="25" t="s">
        <v>1742</v>
      </c>
      <c r="H153" s="25" t="s">
        <v>1737</v>
      </c>
    </row>
    <row r="154" spans="1:8" x14ac:dyDescent="0.35">
      <c r="A154" s="16" t="s">
        <v>136</v>
      </c>
      <c r="B154" s="16" t="s">
        <v>55</v>
      </c>
      <c r="C154" s="17"/>
      <c r="D154" s="17"/>
      <c r="E154" s="17"/>
      <c r="F154" s="17"/>
      <c r="G154" s="17"/>
      <c r="H154" s="17"/>
    </row>
    <row r="155" spans="1:8" ht="101.5" x14ac:dyDescent="0.35">
      <c r="A155" s="17" t="s">
        <v>137</v>
      </c>
      <c r="B155" s="17" t="s">
        <v>55</v>
      </c>
      <c r="C155" s="17">
        <v>400</v>
      </c>
      <c r="D155" s="17" t="s">
        <v>38</v>
      </c>
      <c r="E155" s="18">
        <v>133</v>
      </c>
      <c r="F155" s="17">
        <f>IF(ISBLANK(E155),"", PRODUCT(C155,E155))</f>
        <v>53200</v>
      </c>
      <c r="G155" s="27" t="s">
        <v>1802</v>
      </c>
      <c r="H155" s="17"/>
    </row>
    <row r="156" spans="1:8" ht="159.5" x14ac:dyDescent="0.35">
      <c r="A156" s="17" t="s">
        <v>138</v>
      </c>
      <c r="B156" s="26" t="s">
        <v>139</v>
      </c>
      <c r="C156" s="17"/>
      <c r="D156" s="17"/>
      <c r="E156" s="17"/>
      <c r="F156" s="17"/>
      <c r="G156" s="17"/>
      <c r="H156" s="27" t="s">
        <v>1801</v>
      </c>
    </row>
    <row r="157" spans="1:8" x14ac:dyDescent="0.35">
      <c r="E157" s="16" t="s">
        <v>47</v>
      </c>
      <c r="F157" s="16">
        <f>IF((COUNT(C155:C156)&lt;&gt;COUNT(F155:F156)),"", ROUND(SUM(F155:F156),2))</f>
        <v>53200</v>
      </c>
      <c r="G157" s="14" t="str">
        <f>IF((COUNT(C155:C156)&lt;&gt;COUNT(F155:F156)),"Neužpildytos visų objektų kainos", "")</f>
        <v/>
      </c>
    </row>
    <row r="158" spans="1:8" x14ac:dyDescent="0.35">
      <c r="C158" s="16" t="s">
        <v>48</v>
      </c>
      <c r="D158" s="19">
        <v>5</v>
      </c>
      <c r="E158" s="16" t="s">
        <v>49</v>
      </c>
      <c r="F158" s="16">
        <f>IF(OR(F157="",D158=""),"", ROUND(PRODUCT(D158,F157)/100,2))</f>
        <v>2660</v>
      </c>
      <c r="G158" s="14" t="str">
        <f>IF(D158="", "Nurodykite taikomą PVM dydį", "")</f>
        <v/>
      </c>
    </row>
    <row r="159" spans="1:8" x14ac:dyDescent="0.35">
      <c r="E159" s="16" t="s">
        <v>50</v>
      </c>
      <c r="F159" s="16">
        <f>IF(ISBLANK(F158), "", ROUND(SUM(F157:F158),2))</f>
        <v>55860</v>
      </c>
    </row>
    <row r="163" spans="1:8" x14ac:dyDescent="0.35">
      <c r="A163" s="12" t="s">
        <v>140</v>
      </c>
      <c r="B163" s="12" t="s">
        <v>141</v>
      </c>
    </row>
    <row r="165" spans="1:8" x14ac:dyDescent="0.35">
      <c r="A165" s="12" t="s">
        <v>28</v>
      </c>
    </row>
    <row r="166" spans="1:8" ht="29" x14ac:dyDescent="0.35">
      <c r="A166" s="16" t="s">
        <v>29</v>
      </c>
      <c r="B166" s="16" t="s">
        <v>30</v>
      </c>
      <c r="C166" s="16" t="s">
        <v>31</v>
      </c>
      <c r="D166" s="25" t="s">
        <v>32</v>
      </c>
      <c r="E166" s="25" t="s">
        <v>33</v>
      </c>
      <c r="F166" s="25" t="s">
        <v>34</v>
      </c>
      <c r="G166" s="25" t="s">
        <v>1742</v>
      </c>
      <c r="H166" s="25" t="s">
        <v>1737</v>
      </c>
    </row>
    <row r="167" spans="1:8" x14ac:dyDescent="0.35">
      <c r="A167" s="16" t="s">
        <v>142</v>
      </c>
      <c r="B167" s="16" t="s">
        <v>143</v>
      </c>
      <c r="C167" s="17"/>
      <c r="D167" s="17"/>
      <c r="E167" s="17"/>
      <c r="F167" s="17"/>
      <c r="G167" s="17"/>
      <c r="H167" s="17"/>
    </row>
    <row r="168" spans="1:8" x14ac:dyDescent="0.35">
      <c r="A168" s="17" t="s">
        <v>144</v>
      </c>
      <c r="B168" s="17" t="s">
        <v>143</v>
      </c>
      <c r="C168" s="17">
        <v>50</v>
      </c>
      <c r="D168" s="17" t="s">
        <v>38</v>
      </c>
      <c r="E168" s="18"/>
      <c r="F168" s="17" t="str">
        <f>IF(ISBLANK(E168),"", PRODUCT(C168,E168))</f>
        <v/>
      </c>
      <c r="G168" s="19"/>
      <c r="H168" s="17"/>
    </row>
    <row r="169" spans="1:8" ht="43.5" x14ac:dyDescent="0.35">
      <c r="A169" s="17" t="s">
        <v>145</v>
      </c>
      <c r="B169" s="26" t="s">
        <v>146</v>
      </c>
      <c r="C169" s="17"/>
      <c r="D169" s="17"/>
      <c r="E169" s="17"/>
      <c r="F169" s="17"/>
      <c r="G169" s="17"/>
      <c r="H169" s="19"/>
    </row>
    <row r="170" spans="1:8" ht="43.5" x14ac:dyDescent="0.35">
      <c r="A170" s="17" t="s">
        <v>147</v>
      </c>
      <c r="B170" s="26" t="s">
        <v>148</v>
      </c>
      <c r="C170" s="17"/>
      <c r="D170" s="17"/>
      <c r="E170" s="17"/>
      <c r="F170" s="17"/>
      <c r="G170" s="17"/>
      <c r="H170" s="19"/>
    </row>
    <row r="171" spans="1:8" ht="43.5" x14ac:dyDescent="0.35">
      <c r="A171" s="17" t="s">
        <v>149</v>
      </c>
      <c r="B171" s="26" t="s">
        <v>150</v>
      </c>
      <c r="C171" s="17"/>
      <c r="D171" s="17"/>
      <c r="E171" s="17"/>
      <c r="F171" s="17"/>
      <c r="G171" s="17"/>
      <c r="H171" s="19"/>
    </row>
    <row r="172" spans="1:8" x14ac:dyDescent="0.35">
      <c r="E172" s="16" t="s">
        <v>47</v>
      </c>
      <c r="F172" s="16" t="str">
        <f>IF((COUNT(C168:C171)&lt;&gt;COUNT(F168:F171)),"", ROUND(SUM(F168:F171),2))</f>
        <v/>
      </c>
      <c r="G172" s="14" t="str">
        <f>IF((COUNT(C168:C171)&lt;&gt;COUNT(F168:F171)),"Neužpildytos visų objektų kainos", "")</f>
        <v>Neužpildytos visų objektų kainos</v>
      </c>
    </row>
    <row r="173" spans="1:8" x14ac:dyDescent="0.35">
      <c r="C173" s="16" t="s">
        <v>48</v>
      </c>
      <c r="D173" s="19"/>
      <c r="E173" s="16" t="s">
        <v>49</v>
      </c>
      <c r="F173" s="16" t="str">
        <f>IF(OR(F172="",D173=""),"", ROUND(PRODUCT(D173,F172)/100,2))</f>
        <v/>
      </c>
      <c r="G173" s="14" t="str">
        <f>IF(D173="", "Nurodykite taikomą PVM dydį", "")</f>
        <v>Nurodykite taikomą PVM dydį</v>
      </c>
    </row>
    <row r="174" spans="1:8" x14ac:dyDescent="0.35">
      <c r="E174" s="16" t="s">
        <v>50</v>
      </c>
      <c r="F174" s="16">
        <f>IF(ISBLANK(F173), "", ROUND(SUM(F172:F173),2))</f>
        <v>0</v>
      </c>
    </row>
    <row r="178" spans="1:8" x14ac:dyDescent="0.35">
      <c r="A178" s="12" t="s">
        <v>151</v>
      </c>
      <c r="B178" s="12" t="s">
        <v>152</v>
      </c>
    </row>
    <row r="180" spans="1:8" x14ac:dyDescent="0.35">
      <c r="A180" s="12" t="s">
        <v>28</v>
      </c>
    </row>
    <row r="181" spans="1:8" ht="29" x14ac:dyDescent="0.35">
      <c r="A181" s="16" t="s">
        <v>29</v>
      </c>
      <c r="B181" s="16" t="s">
        <v>30</v>
      </c>
      <c r="C181" s="16" t="s">
        <v>31</v>
      </c>
      <c r="D181" s="25" t="s">
        <v>32</v>
      </c>
      <c r="E181" s="25" t="s">
        <v>33</v>
      </c>
      <c r="F181" s="25" t="s">
        <v>34</v>
      </c>
      <c r="G181" s="25" t="s">
        <v>1742</v>
      </c>
      <c r="H181" s="25" t="s">
        <v>1737</v>
      </c>
    </row>
    <row r="182" spans="1:8" x14ac:dyDescent="0.35">
      <c r="A182" s="16" t="s">
        <v>153</v>
      </c>
      <c r="B182" s="16" t="s">
        <v>154</v>
      </c>
      <c r="C182" s="17"/>
      <c r="D182" s="17"/>
      <c r="E182" s="17"/>
      <c r="F182" s="17"/>
      <c r="G182" s="17"/>
      <c r="H182" s="17"/>
    </row>
    <row r="183" spans="1:8" x14ac:dyDescent="0.35">
      <c r="A183" s="17" t="s">
        <v>155</v>
      </c>
      <c r="B183" s="17" t="s">
        <v>154</v>
      </c>
      <c r="C183" s="17">
        <v>40</v>
      </c>
      <c r="D183" s="17" t="s">
        <v>38</v>
      </c>
      <c r="E183" s="18"/>
      <c r="F183" s="17" t="str">
        <f>IF(ISBLANK(E183),"", PRODUCT(C183,E183))</f>
        <v/>
      </c>
      <c r="G183" s="19"/>
      <c r="H183" s="17"/>
    </row>
    <row r="184" spans="1:8" x14ac:dyDescent="0.35">
      <c r="A184" s="17" t="s">
        <v>156</v>
      </c>
      <c r="B184" s="17" t="s">
        <v>157</v>
      </c>
      <c r="C184" s="17"/>
      <c r="D184" s="17"/>
      <c r="E184" s="17"/>
      <c r="F184" s="17"/>
      <c r="G184" s="17"/>
      <c r="H184" s="19"/>
    </row>
    <row r="185" spans="1:8" x14ac:dyDescent="0.35">
      <c r="A185" s="17" t="s">
        <v>158</v>
      </c>
      <c r="B185" s="17" t="s">
        <v>159</v>
      </c>
      <c r="C185" s="17"/>
      <c r="D185" s="17"/>
      <c r="E185" s="17"/>
      <c r="F185" s="17"/>
      <c r="G185" s="17"/>
      <c r="H185" s="19"/>
    </row>
    <row r="186" spans="1:8" x14ac:dyDescent="0.35">
      <c r="A186" s="17" t="s">
        <v>160</v>
      </c>
      <c r="B186" s="17" t="s">
        <v>161</v>
      </c>
      <c r="C186" s="17"/>
      <c r="D186" s="17"/>
      <c r="E186" s="17"/>
      <c r="F186" s="17"/>
      <c r="G186" s="17"/>
      <c r="H186" s="19"/>
    </row>
    <row r="187" spans="1:8" x14ac:dyDescent="0.35">
      <c r="A187" s="17" t="s">
        <v>162</v>
      </c>
      <c r="B187" s="17" t="s">
        <v>163</v>
      </c>
      <c r="C187" s="17"/>
      <c r="D187" s="17"/>
      <c r="E187" s="17"/>
      <c r="F187" s="17"/>
      <c r="G187" s="17"/>
      <c r="H187" s="19"/>
    </row>
    <row r="188" spans="1:8" x14ac:dyDescent="0.35">
      <c r="A188" s="17" t="s">
        <v>164</v>
      </c>
      <c r="B188" s="17" t="s">
        <v>165</v>
      </c>
      <c r="C188" s="17"/>
      <c r="D188" s="17"/>
      <c r="E188" s="17"/>
      <c r="F188" s="17"/>
      <c r="G188" s="17"/>
      <c r="H188" s="19"/>
    </row>
    <row r="189" spans="1:8" ht="29" x14ac:dyDescent="0.35">
      <c r="A189" s="17" t="s">
        <v>166</v>
      </c>
      <c r="B189" s="26" t="s">
        <v>167</v>
      </c>
      <c r="C189" s="17"/>
      <c r="D189" s="17"/>
      <c r="E189" s="17"/>
      <c r="F189" s="17"/>
      <c r="G189" s="17"/>
      <c r="H189" s="19"/>
    </row>
    <row r="190" spans="1:8" x14ac:dyDescent="0.35">
      <c r="E190" s="16" t="s">
        <v>47</v>
      </c>
      <c r="F190" s="16" t="str">
        <f>IF((COUNT(C183:C189)&lt;&gt;COUNT(F183:F189)),"", ROUND(SUM(F183:F189),2))</f>
        <v/>
      </c>
      <c r="G190" s="14" t="str">
        <f>IF((COUNT(C183:C189)&lt;&gt;COUNT(F183:F189)),"Neužpildytos visų objektų kainos", "")</f>
        <v>Neužpildytos visų objektų kainos</v>
      </c>
    </row>
    <row r="191" spans="1:8" x14ac:dyDescent="0.35">
      <c r="C191" s="16" t="s">
        <v>48</v>
      </c>
      <c r="D191" s="19"/>
      <c r="E191" s="16" t="s">
        <v>49</v>
      </c>
      <c r="F191" s="16" t="str">
        <f>IF(OR(F190="",D191=""),"", ROUND(PRODUCT(D191,F190)/100,2))</f>
        <v/>
      </c>
      <c r="G191" s="14" t="str">
        <f>IF(D191="", "Nurodykite taikomą PVM dydį", "")</f>
        <v>Nurodykite taikomą PVM dydį</v>
      </c>
    </row>
    <row r="192" spans="1:8" x14ac:dyDescent="0.35">
      <c r="E192" s="16" t="s">
        <v>50</v>
      </c>
      <c r="F192" s="16">
        <f>IF(ISBLANK(F191), "", ROUND(SUM(F190:F191),2))</f>
        <v>0</v>
      </c>
    </row>
    <row r="196" spans="1:8" x14ac:dyDescent="0.35">
      <c r="A196" s="12" t="s">
        <v>168</v>
      </c>
      <c r="B196" s="12" t="s">
        <v>169</v>
      </c>
    </row>
    <row r="198" spans="1:8" x14ac:dyDescent="0.35">
      <c r="A198" s="12" t="s">
        <v>28</v>
      </c>
    </row>
    <row r="199" spans="1:8" ht="29" x14ac:dyDescent="0.35">
      <c r="A199" s="16" t="s">
        <v>29</v>
      </c>
      <c r="B199" s="16" t="s">
        <v>30</v>
      </c>
      <c r="C199" s="16" t="s">
        <v>31</v>
      </c>
      <c r="D199" s="25" t="s">
        <v>32</v>
      </c>
      <c r="E199" s="25" t="s">
        <v>33</v>
      </c>
      <c r="F199" s="25" t="s">
        <v>34</v>
      </c>
      <c r="G199" s="25" t="s">
        <v>1742</v>
      </c>
      <c r="H199" s="25" t="s">
        <v>1737</v>
      </c>
    </row>
    <row r="200" spans="1:8" x14ac:dyDescent="0.35">
      <c r="A200" s="16" t="s">
        <v>170</v>
      </c>
      <c r="B200" s="16" t="s">
        <v>171</v>
      </c>
      <c r="C200" s="17"/>
      <c r="D200" s="17"/>
      <c r="E200" s="17"/>
      <c r="F200" s="17"/>
      <c r="G200" s="17"/>
      <c r="H200" s="17"/>
    </row>
    <row r="201" spans="1:8" x14ac:dyDescent="0.35">
      <c r="A201" s="17" t="s">
        <v>172</v>
      </c>
      <c r="B201" s="17" t="s">
        <v>171</v>
      </c>
      <c r="C201" s="17">
        <v>35</v>
      </c>
      <c r="D201" s="17" t="s">
        <v>38</v>
      </c>
      <c r="E201" s="18"/>
      <c r="F201" s="17" t="str">
        <f>IF(ISBLANK(E201),"", PRODUCT(C201,E201))</f>
        <v/>
      </c>
      <c r="G201" s="19"/>
      <c r="H201" s="17"/>
    </row>
    <row r="202" spans="1:8" x14ac:dyDescent="0.35">
      <c r="A202" s="17" t="s">
        <v>173</v>
      </c>
      <c r="B202" s="17" t="s">
        <v>157</v>
      </c>
      <c r="C202" s="17"/>
      <c r="D202" s="17"/>
      <c r="E202" s="17"/>
      <c r="F202" s="17"/>
      <c r="G202" s="17"/>
      <c r="H202" s="19"/>
    </row>
    <row r="203" spans="1:8" x14ac:dyDescent="0.35">
      <c r="A203" s="17" t="s">
        <v>174</v>
      </c>
      <c r="B203" s="17" t="s">
        <v>175</v>
      </c>
      <c r="C203" s="17"/>
      <c r="D203" s="17"/>
      <c r="E203" s="17"/>
      <c r="F203" s="17"/>
      <c r="G203" s="17"/>
      <c r="H203" s="19"/>
    </row>
    <row r="204" spans="1:8" x14ac:dyDescent="0.35">
      <c r="A204" s="17" t="s">
        <v>176</v>
      </c>
      <c r="B204" s="17" t="s">
        <v>177</v>
      </c>
      <c r="C204" s="17"/>
      <c r="D204" s="17"/>
      <c r="E204" s="17"/>
      <c r="F204" s="17"/>
      <c r="G204" s="17"/>
      <c r="H204" s="19"/>
    </row>
    <row r="205" spans="1:8" x14ac:dyDescent="0.35">
      <c r="A205" s="17" t="s">
        <v>178</v>
      </c>
      <c r="B205" s="17" t="s">
        <v>179</v>
      </c>
      <c r="C205" s="17"/>
      <c r="D205" s="17"/>
      <c r="E205" s="17"/>
      <c r="F205" s="17"/>
      <c r="G205" s="17"/>
      <c r="H205" s="19"/>
    </row>
    <row r="206" spans="1:8" ht="29" x14ac:dyDescent="0.35">
      <c r="A206" s="17" t="s">
        <v>180</v>
      </c>
      <c r="B206" s="26" t="s">
        <v>181</v>
      </c>
      <c r="C206" s="17"/>
      <c r="D206" s="17"/>
      <c r="E206" s="17"/>
      <c r="F206" s="17"/>
      <c r="G206" s="17"/>
      <c r="H206" s="19"/>
    </row>
    <row r="207" spans="1:8" x14ac:dyDescent="0.35">
      <c r="A207" s="17" t="s">
        <v>182</v>
      </c>
      <c r="B207" s="17" t="s">
        <v>183</v>
      </c>
      <c r="C207" s="17"/>
      <c r="D207" s="17"/>
      <c r="E207" s="17"/>
      <c r="F207" s="17"/>
      <c r="G207" s="17"/>
      <c r="H207" s="19"/>
    </row>
    <row r="208" spans="1:8" x14ac:dyDescent="0.35">
      <c r="E208" s="16" t="s">
        <v>47</v>
      </c>
      <c r="F208" s="16" t="str">
        <f>IF((COUNT(C201:C207)&lt;&gt;COUNT(F201:F207)),"", ROUND(SUM(F201:F207),2))</f>
        <v/>
      </c>
      <c r="G208" s="14" t="str">
        <f>IF((COUNT(C201:C207)&lt;&gt;COUNT(F201:F207)),"Neužpildytos visų objektų kainos", "")</f>
        <v>Neužpildytos visų objektų kainos</v>
      </c>
    </row>
    <row r="209" spans="1:8" x14ac:dyDescent="0.35">
      <c r="C209" s="16" t="s">
        <v>48</v>
      </c>
      <c r="D209" s="19"/>
      <c r="E209" s="16" t="s">
        <v>49</v>
      </c>
      <c r="F209" s="16" t="str">
        <f>IF(OR(F208="",D209=""),"", ROUND(PRODUCT(D209,F208)/100,2))</f>
        <v/>
      </c>
      <c r="G209" s="14" t="str">
        <f>IF(D209="", "Nurodykite taikomą PVM dydį", "")</f>
        <v>Nurodykite taikomą PVM dydį</v>
      </c>
    </row>
    <row r="210" spans="1:8" x14ac:dyDescent="0.35">
      <c r="E210" s="16" t="s">
        <v>50</v>
      </c>
      <c r="F210" s="16">
        <f>IF(ISBLANK(F209), "", ROUND(SUM(F208:F209),2))</f>
        <v>0</v>
      </c>
    </row>
    <row r="214" spans="1:8" x14ac:dyDescent="0.35">
      <c r="A214" s="12" t="s">
        <v>184</v>
      </c>
      <c r="B214" s="12" t="s">
        <v>185</v>
      </c>
    </row>
    <row r="216" spans="1:8" x14ac:dyDescent="0.35">
      <c r="A216" s="12" t="s">
        <v>28</v>
      </c>
    </row>
    <row r="217" spans="1:8" ht="29" x14ac:dyDescent="0.35">
      <c r="A217" s="16" t="s">
        <v>29</v>
      </c>
      <c r="B217" s="16" t="s">
        <v>30</v>
      </c>
      <c r="C217" s="16" t="s">
        <v>31</v>
      </c>
      <c r="D217" s="25" t="s">
        <v>32</v>
      </c>
      <c r="E217" s="25" t="s">
        <v>33</v>
      </c>
      <c r="F217" s="25" t="s">
        <v>34</v>
      </c>
      <c r="G217" s="25" t="s">
        <v>1742</v>
      </c>
      <c r="H217" s="25" t="s">
        <v>1737</v>
      </c>
    </row>
    <row r="218" spans="1:8" x14ac:dyDescent="0.35">
      <c r="A218" s="16" t="s">
        <v>186</v>
      </c>
      <c r="B218" s="16" t="s">
        <v>187</v>
      </c>
      <c r="C218" s="17"/>
      <c r="D218" s="17"/>
      <c r="E218" s="17"/>
      <c r="F218" s="17"/>
      <c r="G218" s="17"/>
      <c r="H218" s="17"/>
    </row>
    <row r="219" spans="1:8" x14ac:dyDescent="0.35">
      <c r="A219" s="17" t="s">
        <v>188</v>
      </c>
      <c r="B219" s="17" t="s">
        <v>187</v>
      </c>
      <c r="C219" s="17">
        <v>30</v>
      </c>
      <c r="D219" s="17" t="s">
        <v>38</v>
      </c>
      <c r="E219" s="18"/>
      <c r="F219" s="17" t="str">
        <f>IF(ISBLANK(E219),"", PRODUCT(C219,E219))</f>
        <v/>
      </c>
      <c r="G219" s="19"/>
      <c r="H219" s="17"/>
    </row>
    <row r="220" spans="1:8" x14ac:dyDescent="0.35">
      <c r="A220" s="17" t="s">
        <v>189</v>
      </c>
      <c r="B220" s="17" t="s">
        <v>190</v>
      </c>
      <c r="C220" s="17"/>
      <c r="D220" s="17"/>
      <c r="E220" s="17"/>
      <c r="F220" s="17"/>
      <c r="G220" s="17"/>
      <c r="H220" s="19"/>
    </row>
    <row r="221" spans="1:8" ht="29" x14ac:dyDescent="0.35">
      <c r="A221" s="17" t="s">
        <v>191</v>
      </c>
      <c r="B221" s="26" t="s">
        <v>192</v>
      </c>
      <c r="C221" s="17"/>
      <c r="D221" s="17"/>
      <c r="E221" s="17"/>
      <c r="F221" s="17"/>
      <c r="G221" s="17"/>
      <c r="H221" s="19"/>
    </row>
    <row r="222" spans="1:8" x14ac:dyDescent="0.35">
      <c r="A222" s="17" t="s">
        <v>193</v>
      </c>
      <c r="B222" s="17" t="s">
        <v>194</v>
      </c>
      <c r="C222" s="17"/>
      <c r="D222" s="17"/>
      <c r="E222" s="17"/>
      <c r="F222" s="17"/>
      <c r="G222" s="17"/>
      <c r="H222" s="19"/>
    </row>
    <row r="223" spans="1:8" x14ac:dyDescent="0.35">
      <c r="A223" s="17" t="s">
        <v>195</v>
      </c>
      <c r="B223" s="17" t="s">
        <v>196</v>
      </c>
      <c r="C223" s="17"/>
      <c r="D223" s="17"/>
      <c r="E223" s="17"/>
      <c r="F223" s="17"/>
      <c r="G223" s="17"/>
      <c r="H223" s="19"/>
    </row>
    <row r="224" spans="1:8" ht="29" x14ac:dyDescent="0.35">
      <c r="A224" s="17" t="s">
        <v>197</v>
      </c>
      <c r="B224" s="26" t="s">
        <v>198</v>
      </c>
      <c r="C224" s="17"/>
      <c r="D224" s="17"/>
      <c r="E224" s="17"/>
      <c r="F224" s="17"/>
      <c r="G224" s="17"/>
      <c r="H224" s="19"/>
    </row>
    <row r="225" spans="1:8" x14ac:dyDescent="0.35">
      <c r="A225" s="17" t="s">
        <v>199</v>
      </c>
      <c r="B225" s="17" t="s">
        <v>200</v>
      </c>
      <c r="C225" s="17"/>
      <c r="D225" s="17"/>
      <c r="E225" s="17"/>
      <c r="F225" s="17"/>
      <c r="G225" s="17"/>
      <c r="H225" s="19"/>
    </row>
    <row r="226" spans="1:8" x14ac:dyDescent="0.35">
      <c r="A226" s="17" t="s">
        <v>201</v>
      </c>
      <c r="B226" s="17" t="s">
        <v>202</v>
      </c>
      <c r="C226" s="17"/>
      <c r="D226" s="17"/>
      <c r="E226" s="17"/>
      <c r="F226" s="17"/>
      <c r="G226" s="17"/>
      <c r="H226" s="19"/>
    </row>
    <row r="227" spans="1:8" x14ac:dyDescent="0.35">
      <c r="A227" s="17" t="s">
        <v>203</v>
      </c>
      <c r="B227" s="17" t="s">
        <v>204</v>
      </c>
      <c r="C227" s="17"/>
      <c r="D227" s="17"/>
      <c r="E227" s="17"/>
      <c r="F227" s="17"/>
      <c r="G227" s="17"/>
      <c r="H227" s="19"/>
    </row>
    <row r="228" spans="1:8" x14ac:dyDescent="0.35">
      <c r="E228" s="16" t="s">
        <v>47</v>
      </c>
      <c r="F228" s="16" t="str">
        <f>IF((COUNT(C219:C227)&lt;&gt;COUNT(F219:F227)),"", ROUND(SUM(F219:F227),2))</f>
        <v/>
      </c>
      <c r="G228" s="14" t="str">
        <f>IF((COUNT(C219:C227)&lt;&gt;COUNT(F219:F227)),"Neužpildytos visų objektų kainos", "")</f>
        <v>Neužpildytos visų objektų kainos</v>
      </c>
    </row>
    <row r="229" spans="1:8" x14ac:dyDescent="0.35">
      <c r="C229" s="16" t="s">
        <v>48</v>
      </c>
      <c r="D229" s="19"/>
      <c r="E229" s="16" t="s">
        <v>49</v>
      </c>
      <c r="F229" s="16" t="str">
        <f>IF(OR(F228="",D229=""),"", ROUND(PRODUCT(D229,F228)/100,2))</f>
        <v/>
      </c>
      <c r="G229" s="14" t="str">
        <f>IF(D229="", "Nurodykite taikomą PVM dydį", "")</f>
        <v>Nurodykite taikomą PVM dydį</v>
      </c>
    </row>
    <row r="230" spans="1:8" x14ac:dyDescent="0.35">
      <c r="E230" s="16" t="s">
        <v>50</v>
      </c>
      <c r="F230" s="16">
        <f>IF(ISBLANK(F229), "", ROUND(SUM(F228:F229),2))</f>
        <v>0</v>
      </c>
    </row>
    <row r="234" spans="1:8" x14ac:dyDescent="0.35">
      <c r="A234" s="12" t="s">
        <v>205</v>
      </c>
      <c r="B234" s="12" t="s">
        <v>206</v>
      </c>
    </row>
    <row r="236" spans="1:8" x14ac:dyDescent="0.35">
      <c r="A236" s="12" t="s">
        <v>28</v>
      </c>
    </row>
    <row r="237" spans="1:8" ht="29" x14ac:dyDescent="0.35">
      <c r="A237" s="16" t="s">
        <v>29</v>
      </c>
      <c r="B237" s="16" t="s">
        <v>30</v>
      </c>
      <c r="C237" s="16" t="s">
        <v>31</v>
      </c>
      <c r="D237" s="25" t="s">
        <v>32</v>
      </c>
      <c r="E237" s="25" t="s">
        <v>33</v>
      </c>
      <c r="F237" s="25" t="s">
        <v>34</v>
      </c>
      <c r="G237" s="25" t="s">
        <v>1742</v>
      </c>
      <c r="H237" s="25" t="s">
        <v>1737</v>
      </c>
    </row>
    <row r="238" spans="1:8" x14ac:dyDescent="0.35">
      <c r="A238" s="16" t="s">
        <v>207</v>
      </c>
      <c r="B238" s="16" t="s">
        <v>208</v>
      </c>
      <c r="C238" s="17"/>
      <c r="D238" s="17"/>
      <c r="E238" s="17"/>
      <c r="F238" s="17"/>
      <c r="G238" s="17"/>
      <c r="H238" s="17"/>
    </row>
    <row r="239" spans="1:8" x14ac:dyDescent="0.35">
      <c r="A239" s="17" t="s">
        <v>209</v>
      </c>
      <c r="B239" s="17" t="s">
        <v>208</v>
      </c>
      <c r="C239" s="17">
        <v>100</v>
      </c>
      <c r="D239" s="17" t="s">
        <v>38</v>
      </c>
      <c r="E239" s="18"/>
      <c r="F239" s="17" t="str">
        <f>IF(ISBLANK(E239),"", PRODUCT(C239,E239))</f>
        <v/>
      </c>
      <c r="G239" s="19"/>
      <c r="H239" s="17"/>
    </row>
    <row r="240" spans="1:8" ht="43.5" x14ac:dyDescent="0.35">
      <c r="A240" s="17" t="s">
        <v>210</v>
      </c>
      <c r="B240" s="26" t="s">
        <v>1743</v>
      </c>
      <c r="C240" s="17"/>
      <c r="D240" s="17"/>
      <c r="E240" s="17"/>
      <c r="F240" s="17"/>
      <c r="G240" s="17"/>
      <c r="H240" s="19"/>
    </row>
    <row r="241" spans="1:8" x14ac:dyDescent="0.35">
      <c r="A241" s="17" t="s">
        <v>211</v>
      </c>
      <c r="B241" s="17" t="s">
        <v>212</v>
      </c>
      <c r="C241" s="17"/>
      <c r="D241" s="17"/>
      <c r="E241" s="17"/>
      <c r="F241" s="17"/>
      <c r="G241" s="17"/>
      <c r="H241" s="19"/>
    </row>
    <row r="242" spans="1:8" ht="29" x14ac:dyDescent="0.35">
      <c r="A242" s="17" t="s">
        <v>213</v>
      </c>
      <c r="B242" s="26" t="s">
        <v>214</v>
      </c>
      <c r="C242" s="17"/>
      <c r="D242" s="17"/>
      <c r="E242" s="17"/>
      <c r="F242" s="17"/>
      <c r="G242" s="17"/>
      <c r="H242" s="19"/>
    </row>
    <row r="243" spans="1:8" x14ac:dyDescent="0.35">
      <c r="A243" s="17" t="s">
        <v>215</v>
      </c>
      <c r="B243" s="17" t="s">
        <v>216</v>
      </c>
      <c r="C243" s="17"/>
      <c r="D243" s="17"/>
      <c r="E243" s="17"/>
      <c r="F243" s="17"/>
      <c r="G243" s="17"/>
      <c r="H243" s="19"/>
    </row>
    <row r="244" spans="1:8" x14ac:dyDescent="0.35">
      <c r="A244" s="17" t="s">
        <v>217</v>
      </c>
      <c r="B244" s="17" t="s">
        <v>218</v>
      </c>
      <c r="C244" s="17"/>
      <c r="D244" s="17"/>
      <c r="E244" s="17"/>
      <c r="F244" s="17"/>
      <c r="G244" s="17"/>
      <c r="H244" s="19"/>
    </row>
    <row r="245" spans="1:8" x14ac:dyDescent="0.35">
      <c r="A245" s="17" t="s">
        <v>219</v>
      </c>
      <c r="B245" s="17" t="s">
        <v>1744</v>
      </c>
      <c r="C245" s="17"/>
      <c r="D245" s="17"/>
      <c r="E245" s="17"/>
      <c r="F245" s="17"/>
      <c r="G245" s="17"/>
      <c r="H245" s="19"/>
    </row>
    <row r="246" spans="1:8" x14ac:dyDescent="0.35">
      <c r="E246" s="16" t="s">
        <v>47</v>
      </c>
      <c r="F246" s="16" t="str">
        <f>IF((COUNT(C239:C245)&lt;&gt;COUNT(F239:F245)),"", ROUND(SUM(F239:F245),2))</f>
        <v/>
      </c>
      <c r="G246" s="14" t="str">
        <f>IF((COUNT(C239:C245)&lt;&gt;COUNT(F239:F245)),"Neužpildytos visų objektų kainos", "")</f>
        <v>Neužpildytos visų objektų kainos</v>
      </c>
    </row>
    <row r="247" spans="1:8" x14ac:dyDescent="0.35">
      <c r="C247" s="16" t="s">
        <v>48</v>
      </c>
      <c r="D247" s="19"/>
      <c r="E247" s="16" t="s">
        <v>49</v>
      </c>
      <c r="F247" s="16" t="str">
        <f>IF(OR(F246="",D247=""),"", ROUND(PRODUCT(D247,F246)/100,2))</f>
        <v/>
      </c>
      <c r="G247" s="14" t="str">
        <f>IF(D247="", "Nurodykite taikomą PVM dydį", "")</f>
        <v>Nurodykite taikomą PVM dydį</v>
      </c>
    </row>
    <row r="248" spans="1:8" x14ac:dyDescent="0.35">
      <c r="E248" s="16" t="s">
        <v>50</v>
      </c>
      <c r="F248" s="16">
        <f>IF(ISBLANK(F247), "", ROUND(SUM(F246:F247),2))</f>
        <v>0</v>
      </c>
    </row>
    <row r="252" spans="1:8" x14ac:dyDescent="0.35">
      <c r="A252" s="12" t="s">
        <v>220</v>
      </c>
      <c r="B252" s="12" t="s">
        <v>221</v>
      </c>
    </row>
    <row r="254" spans="1:8" x14ac:dyDescent="0.35">
      <c r="A254" s="12" t="s">
        <v>28</v>
      </c>
    </row>
    <row r="255" spans="1:8" ht="29" x14ac:dyDescent="0.35">
      <c r="A255" s="16" t="s">
        <v>29</v>
      </c>
      <c r="B255" s="16" t="s">
        <v>30</v>
      </c>
      <c r="C255" s="16" t="s">
        <v>31</v>
      </c>
      <c r="D255" s="25" t="s">
        <v>32</v>
      </c>
      <c r="E255" s="25" t="s">
        <v>33</v>
      </c>
      <c r="F255" s="25" t="s">
        <v>34</v>
      </c>
      <c r="G255" s="25" t="s">
        <v>1742</v>
      </c>
      <c r="H255" s="25" t="s">
        <v>1737</v>
      </c>
    </row>
    <row r="256" spans="1:8" x14ac:dyDescent="0.35">
      <c r="A256" s="16" t="s">
        <v>222</v>
      </c>
      <c r="B256" s="16" t="s">
        <v>223</v>
      </c>
      <c r="C256" s="17"/>
      <c r="D256" s="17"/>
      <c r="E256" s="17"/>
      <c r="F256" s="17"/>
      <c r="G256" s="17"/>
      <c r="H256" s="17"/>
    </row>
    <row r="257" spans="1:8" x14ac:dyDescent="0.35">
      <c r="A257" s="17" t="s">
        <v>224</v>
      </c>
      <c r="B257" s="17" t="s">
        <v>223</v>
      </c>
      <c r="C257" s="17">
        <v>25</v>
      </c>
      <c r="D257" s="17" t="s">
        <v>38</v>
      </c>
      <c r="E257" s="18"/>
      <c r="F257" s="17" t="str">
        <f>IF(ISBLANK(E257),"", PRODUCT(C257,E257))</f>
        <v/>
      </c>
      <c r="G257" s="19"/>
      <c r="H257" s="17"/>
    </row>
    <row r="258" spans="1:8" x14ac:dyDescent="0.35">
      <c r="A258" s="17" t="s">
        <v>225</v>
      </c>
      <c r="B258" s="17" t="s">
        <v>226</v>
      </c>
      <c r="C258" s="17"/>
      <c r="D258" s="17"/>
      <c r="E258" s="17"/>
      <c r="F258" s="17"/>
      <c r="G258" s="17"/>
      <c r="H258" s="19"/>
    </row>
    <row r="259" spans="1:8" x14ac:dyDescent="0.35">
      <c r="A259" s="17" t="s">
        <v>227</v>
      </c>
      <c r="B259" s="17" t="s">
        <v>228</v>
      </c>
      <c r="C259" s="17"/>
      <c r="D259" s="17"/>
      <c r="E259" s="17"/>
      <c r="F259" s="17"/>
      <c r="G259" s="17"/>
      <c r="H259" s="19"/>
    </row>
    <row r="260" spans="1:8" x14ac:dyDescent="0.35">
      <c r="A260" s="17" t="s">
        <v>229</v>
      </c>
      <c r="B260" s="17" t="s">
        <v>230</v>
      </c>
      <c r="C260" s="17"/>
      <c r="D260" s="17"/>
      <c r="E260" s="17"/>
      <c r="F260" s="17"/>
      <c r="G260" s="17"/>
      <c r="H260" s="19"/>
    </row>
    <row r="261" spans="1:8" ht="29" x14ac:dyDescent="0.35">
      <c r="A261" s="17" t="s">
        <v>231</v>
      </c>
      <c r="B261" s="26" t="s">
        <v>232</v>
      </c>
      <c r="C261" s="17"/>
      <c r="D261" s="17"/>
      <c r="E261" s="17"/>
      <c r="F261" s="17"/>
      <c r="G261" s="17"/>
      <c r="H261" s="19"/>
    </row>
    <row r="262" spans="1:8" ht="29" x14ac:dyDescent="0.35">
      <c r="A262" s="17" t="s">
        <v>233</v>
      </c>
      <c r="B262" s="26" t="s">
        <v>234</v>
      </c>
      <c r="C262" s="17"/>
      <c r="D262" s="17"/>
      <c r="E262" s="17"/>
      <c r="F262" s="17"/>
      <c r="G262" s="17"/>
      <c r="H262" s="19"/>
    </row>
    <row r="263" spans="1:8" x14ac:dyDescent="0.35">
      <c r="A263" s="17" t="s">
        <v>235</v>
      </c>
      <c r="B263" s="26" t="s">
        <v>236</v>
      </c>
      <c r="C263" s="17"/>
      <c r="D263" s="17"/>
      <c r="E263" s="17"/>
      <c r="F263" s="17"/>
      <c r="G263" s="17"/>
      <c r="H263" s="19"/>
    </row>
    <row r="264" spans="1:8" ht="29" x14ac:dyDescent="0.35">
      <c r="A264" s="17" t="s">
        <v>237</v>
      </c>
      <c r="B264" s="26" t="s">
        <v>238</v>
      </c>
      <c r="C264" s="17"/>
      <c r="D264" s="17"/>
      <c r="E264" s="17"/>
      <c r="F264" s="17"/>
      <c r="G264" s="17"/>
      <c r="H264" s="19"/>
    </row>
    <row r="265" spans="1:8" x14ac:dyDescent="0.35">
      <c r="E265" s="16" t="s">
        <v>47</v>
      </c>
      <c r="F265" s="16" t="str">
        <f>IF((COUNT(C257:C264)&lt;&gt;COUNT(F257:F264)),"", ROUND(SUM(F257:F264),2))</f>
        <v/>
      </c>
      <c r="G265" s="14" t="str">
        <f>IF((COUNT(C257:C264)&lt;&gt;COUNT(F257:F264)),"Neužpildytos visų objektų kainos", "")</f>
        <v>Neužpildytos visų objektų kainos</v>
      </c>
    </row>
    <row r="266" spans="1:8" x14ac:dyDescent="0.35">
      <c r="C266" s="16" t="s">
        <v>48</v>
      </c>
      <c r="D266" s="19"/>
      <c r="E266" s="16" t="s">
        <v>49</v>
      </c>
      <c r="F266" s="16" t="str">
        <f>IF(OR(F265="",D266=""),"", ROUND(PRODUCT(D266,F265)/100,2))</f>
        <v/>
      </c>
      <c r="G266" s="14" t="str">
        <f>IF(D266="", "Nurodykite taikomą PVM dydį", "")</f>
        <v>Nurodykite taikomą PVM dydį</v>
      </c>
    </row>
    <row r="267" spans="1:8" x14ac:dyDescent="0.35">
      <c r="E267" s="16" t="s">
        <v>50</v>
      </c>
      <c r="F267" s="16">
        <f>IF(ISBLANK(F266), "", ROUND(SUM(F265:F266),2))</f>
        <v>0</v>
      </c>
    </row>
    <row r="271" spans="1:8" x14ac:dyDescent="0.35">
      <c r="A271" s="12" t="s">
        <v>239</v>
      </c>
      <c r="B271" s="12" t="s">
        <v>240</v>
      </c>
    </row>
    <row r="273" spans="1:8" x14ac:dyDescent="0.35">
      <c r="A273" s="12" t="s">
        <v>28</v>
      </c>
    </row>
    <row r="274" spans="1:8" ht="29" x14ac:dyDescent="0.35">
      <c r="A274" s="16" t="s">
        <v>29</v>
      </c>
      <c r="B274" s="16" t="s">
        <v>30</v>
      </c>
      <c r="C274" s="16" t="s">
        <v>31</v>
      </c>
      <c r="D274" s="25" t="s">
        <v>32</v>
      </c>
      <c r="E274" s="25" t="s">
        <v>33</v>
      </c>
      <c r="F274" s="25" t="s">
        <v>34</v>
      </c>
      <c r="G274" s="25" t="s">
        <v>1742</v>
      </c>
      <c r="H274" s="25" t="s">
        <v>1737</v>
      </c>
    </row>
    <row r="275" spans="1:8" x14ac:dyDescent="0.35">
      <c r="A275" s="16" t="s">
        <v>241</v>
      </c>
      <c r="B275" s="16" t="s">
        <v>242</v>
      </c>
      <c r="C275" s="17"/>
      <c r="D275" s="17"/>
      <c r="E275" s="17"/>
      <c r="F275" s="17"/>
      <c r="G275" s="17"/>
      <c r="H275" s="17"/>
    </row>
    <row r="276" spans="1:8" x14ac:dyDescent="0.35">
      <c r="A276" s="17" t="s">
        <v>243</v>
      </c>
      <c r="B276" s="17" t="s">
        <v>242</v>
      </c>
      <c r="C276" s="17">
        <v>150</v>
      </c>
      <c r="D276" s="17" t="s">
        <v>38</v>
      </c>
      <c r="E276" s="18"/>
      <c r="F276" s="17" t="str">
        <f>IF(ISBLANK(E276),"", PRODUCT(C276,E276))</f>
        <v/>
      </c>
      <c r="G276" s="19"/>
      <c r="H276" s="17"/>
    </row>
    <row r="277" spans="1:8" x14ac:dyDescent="0.35">
      <c r="A277" s="17" t="s">
        <v>244</v>
      </c>
      <c r="B277" s="17" t="s">
        <v>245</v>
      </c>
      <c r="C277" s="17"/>
      <c r="D277" s="17"/>
      <c r="E277" s="17"/>
      <c r="F277" s="17"/>
      <c r="G277" s="17"/>
      <c r="H277" s="19"/>
    </row>
    <row r="278" spans="1:8" x14ac:dyDescent="0.35">
      <c r="A278" s="17" t="s">
        <v>246</v>
      </c>
      <c r="B278" s="17" t="s">
        <v>247</v>
      </c>
      <c r="C278" s="17"/>
      <c r="D278" s="17"/>
      <c r="E278" s="17"/>
      <c r="F278" s="17"/>
      <c r="G278" s="17"/>
      <c r="H278" s="19"/>
    </row>
    <row r="279" spans="1:8" ht="58" x14ac:dyDescent="0.35">
      <c r="A279" s="17" t="s">
        <v>248</v>
      </c>
      <c r="B279" s="26" t="s">
        <v>249</v>
      </c>
      <c r="C279" s="17"/>
      <c r="D279" s="17"/>
      <c r="E279" s="17"/>
      <c r="F279" s="17"/>
      <c r="G279" s="17"/>
      <c r="H279" s="19"/>
    </row>
    <row r="280" spans="1:8" x14ac:dyDescent="0.35">
      <c r="A280" s="17" t="s">
        <v>250</v>
      </c>
      <c r="B280" s="17" t="s">
        <v>251</v>
      </c>
      <c r="C280" s="17"/>
      <c r="D280" s="17"/>
      <c r="E280" s="17"/>
      <c r="F280" s="17"/>
      <c r="G280" s="17"/>
      <c r="H280" s="19"/>
    </row>
    <row r="281" spans="1:8" ht="43.5" x14ac:dyDescent="0.35">
      <c r="A281" s="17" t="s">
        <v>252</v>
      </c>
      <c r="B281" s="26" t="s">
        <v>253</v>
      </c>
      <c r="C281" s="17"/>
      <c r="D281" s="17"/>
      <c r="E281" s="17"/>
      <c r="F281" s="17"/>
      <c r="G281" s="17"/>
      <c r="H281" s="19"/>
    </row>
    <row r="282" spans="1:8" x14ac:dyDescent="0.35">
      <c r="E282" s="16" t="s">
        <v>47</v>
      </c>
      <c r="F282" s="16" t="str">
        <f>IF((COUNT(C276:C281)&lt;&gt;COUNT(F276:F281)),"", ROUND(SUM(F276:F281),2))</f>
        <v/>
      </c>
      <c r="G282" s="14" t="str">
        <f>IF((COUNT(C276:C281)&lt;&gt;COUNT(F276:F281)),"Neužpildytos visų objektų kainos", "")</f>
        <v>Neužpildytos visų objektų kainos</v>
      </c>
    </row>
    <row r="283" spans="1:8" x14ac:dyDescent="0.35">
      <c r="C283" s="16" t="s">
        <v>48</v>
      </c>
      <c r="D283" s="19"/>
      <c r="E283" s="16" t="s">
        <v>49</v>
      </c>
      <c r="F283" s="16" t="str">
        <f>IF(OR(F282="",D283=""),"", ROUND(PRODUCT(D283,F282)/100,2))</f>
        <v/>
      </c>
      <c r="G283" s="14" t="str">
        <f>IF(D283="", "Nurodykite taikomą PVM dydį", "")</f>
        <v>Nurodykite taikomą PVM dydį</v>
      </c>
    </row>
    <row r="284" spans="1:8" x14ac:dyDescent="0.35">
      <c r="E284" s="16" t="s">
        <v>50</v>
      </c>
      <c r="F284" s="16">
        <f>IF(ISBLANK(F283), "", ROUND(SUM(F282:F283),2))</f>
        <v>0</v>
      </c>
    </row>
    <row r="288" spans="1:8" x14ac:dyDescent="0.35">
      <c r="A288" s="12" t="s">
        <v>254</v>
      </c>
      <c r="B288" s="12" t="s">
        <v>255</v>
      </c>
    </row>
    <row r="290" spans="1:8" x14ac:dyDescent="0.35">
      <c r="A290" s="12" t="s">
        <v>28</v>
      </c>
    </row>
    <row r="291" spans="1:8" ht="29" x14ac:dyDescent="0.35">
      <c r="A291" s="16" t="s">
        <v>29</v>
      </c>
      <c r="B291" s="16" t="s">
        <v>30</v>
      </c>
      <c r="C291" s="16" t="s">
        <v>31</v>
      </c>
      <c r="D291" s="25" t="s">
        <v>32</v>
      </c>
      <c r="E291" s="25" t="s">
        <v>33</v>
      </c>
      <c r="F291" s="25" t="s">
        <v>34</v>
      </c>
      <c r="G291" s="25" t="s">
        <v>1742</v>
      </c>
      <c r="H291" s="25" t="s">
        <v>1737</v>
      </c>
    </row>
    <row r="292" spans="1:8" x14ac:dyDescent="0.35">
      <c r="A292" s="16" t="s">
        <v>256</v>
      </c>
      <c r="B292" s="16" t="s">
        <v>257</v>
      </c>
      <c r="C292" s="17"/>
      <c r="D292" s="17"/>
      <c r="E292" s="17"/>
      <c r="F292" s="17"/>
      <c r="G292" s="17"/>
      <c r="H292" s="17"/>
    </row>
    <row r="293" spans="1:8" x14ac:dyDescent="0.35">
      <c r="A293" s="17" t="s">
        <v>258</v>
      </c>
      <c r="B293" s="17" t="s">
        <v>257</v>
      </c>
      <c r="C293" s="17">
        <v>300</v>
      </c>
      <c r="D293" s="17" t="s">
        <v>38</v>
      </c>
      <c r="E293" s="18"/>
      <c r="F293" s="17" t="str">
        <f>IF(ISBLANK(E293),"", PRODUCT(C293,E293))</f>
        <v/>
      </c>
      <c r="G293" s="19"/>
      <c r="H293" s="17"/>
    </row>
    <row r="294" spans="1:8" ht="29" x14ac:dyDescent="0.35">
      <c r="A294" s="17" t="s">
        <v>259</v>
      </c>
      <c r="B294" s="26" t="s">
        <v>260</v>
      </c>
      <c r="C294" s="17"/>
      <c r="D294" s="17"/>
      <c r="E294" s="17"/>
      <c r="F294" s="17"/>
      <c r="G294" s="17"/>
      <c r="H294" s="19"/>
    </row>
    <row r="295" spans="1:8" x14ac:dyDescent="0.35">
      <c r="A295" s="17" t="s">
        <v>261</v>
      </c>
      <c r="B295" s="17" t="s">
        <v>262</v>
      </c>
      <c r="C295" s="17"/>
      <c r="D295" s="17"/>
      <c r="E295" s="17"/>
      <c r="F295" s="17"/>
      <c r="G295" s="17"/>
      <c r="H295" s="19"/>
    </row>
    <row r="296" spans="1:8" x14ac:dyDescent="0.35">
      <c r="A296" s="17" t="s">
        <v>263</v>
      </c>
      <c r="B296" s="17" t="s">
        <v>264</v>
      </c>
      <c r="C296" s="17"/>
      <c r="D296" s="17"/>
      <c r="E296" s="17"/>
      <c r="F296" s="17"/>
      <c r="G296" s="17"/>
      <c r="H296" s="19"/>
    </row>
    <row r="297" spans="1:8" ht="43.5" x14ac:dyDescent="0.35">
      <c r="A297" s="17" t="s">
        <v>265</v>
      </c>
      <c r="B297" s="26" t="s">
        <v>266</v>
      </c>
      <c r="C297" s="17"/>
      <c r="D297" s="17"/>
      <c r="E297" s="17"/>
      <c r="F297" s="17"/>
      <c r="G297" s="17"/>
      <c r="H297" s="19"/>
    </row>
    <row r="298" spans="1:8" x14ac:dyDescent="0.35">
      <c r="A298" s="17" t="s">
        <v>267</v>
      </c>
      <c r="B298" s="17" t="s">
        <v>268</v>
      </c>
      <c r="C298" s="17"/>
      <c r="D298" s="17"/>
      <c r="E298" s="17"/>
      <c r="F298" s="17"/>
      <c r="G298" s="17"/>
      <c r="H298" s="19"/>
    </row>
    <row r="299" spans="1:8" x14ac:dyDescent="0.35">
      <c r="A299" s="17" t="s">
        <v>269</v>
      </c>
      <c r="B299" s="17" t="s">
        <v>270</v>
      </c>
      <c r="C299" s="17"/>
      <c r="D299" s="17"/>
      <c r="E299" s="17"/>
      <c r="F299" s="17"/>
      <c r="G299" s="17"/>
      <c r="H299" s="19"/>
    </row>
    <row r="300" spans="1:8" x14ac:dyDescent="0.35">
      <c r="E300" s="16" t="s">
        <v>47</v>
      </c>
      <c r="F300" s="16" t="str">
        <f>IF((COUNT(C293:C299)&lt;&gt;COUNT(F293:F299)),"", ROUND(SUM(F293:F299),2))</f>
        <v/>
      </c>
      <c r="G300" s="14" t="str">
        <f>IF((COUNT(C293:C299)&lt;&gt;COUNT(F293:F299)),"Neužpildytos visų objektų kainos", "")</f>
        <v>Neužpildytos visų objektų kainos</v>
      </c>
    </row>
    <row r="301" spans="1:8" x14ac:dyDescent="0.35">
      <c r="C301" s="16" t="s">
        <v>48</v>
      </c>
      <c r="D301" s="19"/>
      <c r="E301" s="16" t="s">
        <v>49</v>
      </c>
      <c r="F301" s="16" t="str">
        <f>IF(OR(F300="",D301=""),"", ROUND(PRODUCT(D301,F300)/100,2))</f>
        <v/>
      </c>
      <c r="G301" s="14" t="str">
        <f>IF(D301="", "Nurodykite taikomą PVM dydį", "")</f>
        <v>Nurodykite taikomą PVM dydį</v>
      </c>
    </row>
    <row r="302" spans="1:8" x14ac:dyDescent="0.35">
      <c r="E302" s="16" t="s">
        <v>50</v>
      </c>
      <c r="F302" s="16">
        <f>IF(ISBLANK(F301), "", ROUND(SUM(F300:F301),2))</f>
        <v>0</v>
      </c>
    </row>
    <row r="306" spans="1:8" x14ac:dyDescent="0.35">
      <c r="A306" s="12" t="s">
        <v>271</v>
      </c>
      <c r="B306" s="12" t="s">
        <v>272</v>
      </c>
    </row>
    <row r="308" spans="1:8" x14ac:dyDescent="0.35">
      <c r="A308" s="12" t="s">
        <v>28</v>
      </c>
    </row>
    <row r="309" spans="1:8" ht="29" x14ac:dyDescent="0.35">
      <c r="A309" s="16" t="s">
        <v>29</v>
      </c>
      <c r="B309" s="16" t="s">
        <v>30</v>
      </c>
      <c r="C309" s="16" t="s">
        <v>31</v>
      </c>
      <c r="D309" s="25" t="s">
        <v>32</v>
      </c>
      <c r="E309" s="25" t="s">
        <v>33</v>
      </c>
      <c r="F309" s="25" t="s">
        <v>34</v>
      </c>
      <c r="G309" s="25" t="s">
        <v>1742</v>
      </c>
      <c r="H309" s="25" t="s">
        <v>1737</v>
      </c>
    </row>
    <row r="310" spans="1:8" x14ac:dyDescent="0.35">
      <c r="A310" s="16" t="s">
        <v>273</v>
      </c>
      <c r="B310" s="16" t="s">
        <v>274</v>
      </c>
      <c r="C310" s="17"/>
      <c r="D310" s="17"/>
      <c r="E310" s="17"/>
      <c r="F310" s="17"/>
      <c r="G310" s="17"/>
      <c r="H310" s="17"/>
    </row>
    <row r="311" spans="1:8" x14ac:dyDescent="0.35">
      <c r="A311" s="17" t="s">
        <v>275</v>
      </c>
      <c r="B311" s="17" t="s">
        <v>274</v>
      </c>
      <c r="C311" s="17">
        <v>40</v>
      </c>
      <c r="D311" s="17" t="s">
        <v>38</v>
      </c>
      <c r="E311" s="18"/>
      <c r="F311" s="17" t="str">
        <f>IF(ISBLANK(E311),"", PRODUCT(C311,E311))</f>
        <v/>
      </c>
      <c r="G311" s="19"/>
      <c r="H311" s="17"/>
    </row>
    <row r="312" spans="1:8" ht="29" x14ac:dyDescent="0.35">
      <c r="A312" s="17" t="s">
        <v>276</v>
      </c>
      <c r="B312" s="26" t="s">
        <v>1745</v>
      </c>
      <c r="C312" s="17"/>
      <c r="D312" s="17"/>
      <c r="E312" s="17"/>
      <c r="F312" s="17"/>
      <c r="G312" s="17"/>
      <c r="H312" s="19"/>
    </row>
    <row r="313" spans="1:8" ht="29" x14ac:dyDescent="0.35">
      <c r="A313" s="17" t="s">
        <v>277</v>
      </c>
      <c r="B313" s="26" t="s">
        <v>278</v>
      </c>
      <c r="C313" s="17"/>
      <c r="D313" s="17"/>
      <c r="E313" s="17"/>
      <c r="F313" s="17"/>
      <c r="G313" s="17"/>
      <c r="H313" s="19"/>
    </row>
    <row r="314" spans="1:8" x14ac:dyDescent="0.35">
      <c r="A314" s="17" t="s">
        <v>279</v>
      </c>
      <c r="B314" s="17" t="s">
        <v>280</v>
      </c>
      <c r="C314" s="17"/>
      <c r="D314" s="17"/>
      <c r="E314" s="17"/>
      <c r="F314" s="17"/>
      <c r="G314" s="17"/>
      <c r="H314" s="19"/>
    </row>
    <row r="315" spans="1:8" x14ac:dyDescent="0.35">
      <c r="A315" s="17" t="s">
        <v>281</v>
      </c>
      <c r="B315" s="17" t="s">
        <v>282</v>
      </c>
      <c r="C315" s="17"/>
      <c r="D315" s="17"/>
      <c r="E315" s="17"/>
      <c r="F315" s="17"/>
      <c r="G315" s="17"/>
      <c r="H315" s="19"/>
    </row>
    <row r="316" spans="1:8" x14ac:dyDescent="0.35">
      <c r="A316" s="17" t="s">
        <v>283</v>
      </c>
      <c r="B316" s="17" t="s">
        <v>284</v>
      </c>
      <c r="C316" s="17"/>
      <c r="D316" s="17"/>
      <c r="E316" s="17"/>
      <c r="F316" s="17"/>
      <c r="G316" s="17"/>
      <c r="H316" s="19"/>
    </row>
    <row r="317" spans="1:8" x14ac:dyDescent="0.35">
      <c r="E317" s="16" t="s">
        <v>47</v>
      </c>
      <c r="F317" s="16" t="str">
        <f>IF((COUNT(C311:C316)&lt;&gt;COUNT(F311:F316)),"", ROUND(SUM(F311:F316),2))</f>
        <v/>
      </c>
      <c r="G317" s="14" t="str">
        <f>IF((COUNT(C311:C316)&lt;&gt;COUNT(F311:F316)),"Neužpildytos visų objektų kainos", "")</f>
        <v>Neužpildytos visų objektų kainos</v>
      </c>
    </row>
    <row r="318" spans="1:8" x14ac:dyDescent="0.35">
      <c r="C318" s="16" t="s">
        <v>48</v>
      </c>
      <c r="D318" s="19"/>
      <c r="E318" s="16" t="s">
        <v>49</v>
      </c>
      <c r="F318" s="16" t="str">
        <f>IF(OR(F317="",D318=""),"", ROUND(PRODUCT(D318,F317)/100,2))</f>
        <v/>
      </c>
      <c r="G318" s="14" t="str">
        <f>IF(D318="", "Nurodykite taikomą PVM dydį", "")</f>
        <v>Nurodykite taikomą PVM dydį</v>
      </c>
    </row>
    <row r="319" spans="1:8" x14ac:dyDescent="0.35">
      <c r="E319" s="16" t="s">
        <v>50</v>
      </c>
      <c r="F319" s="16">
        <f>IF(ISBLANK(F318), "", ROUND(SUM(F317:F318),2))</f>
        <v>0</v>
      </c>
    </row>
    <row r="323" spans="1:8" x14ac:dyDescent="0.35">
      <c r="A323" s="12" t="s">
        <v>285</v>
      </c>
      <c r="B323" s="12" t="s">
        <v>286</v>
      </c>
    </row>
    <row r="325" spans="1:8" x14ac:dyDescent="0.35">
      <c r="A325" s="12" t="s">
        <v>28</v>
      </c>
    </row>
    <row r="326" spans="1:8" ht="29" x14ac:dyDescent="0.35">
      <c r="A326" s="16" t="s">
        <v>29</v>
      </c>
      <c r="B326" s="16" t="s">
        <v>30</v>
      </c>
      <c r="C326" s="16" t="s">
        <v>31</v>
      </c>
      <c r="D326" s="25" t="s">
        <v>32</v>
      </c>
      <c r="E326" s="25" t="s">
        <v>33</v>
      </c>
      <c r="F326" s="25" t="s">
        <v>34</v>
      </c>
      <c r="G326" s="25" t="s">
        <v>1742</v>
      </c>
      <c r="H326" s="25" t="s">
        <v>1737</v>
      </c>
    </row>
    <row r="327" spans="1:8" x14ac:dyDescent="0.35">
      <c r="A327" s="16" t="s">
        <v>287</v>
      </c>
      <c r="B327" s="16" t="s">
        <v>288</v>
      </c>
      <c r="C327" s="17"/>
      <c r="D327" s="17"/>
      <c r="E327" s="17"/>
      <c r="F327" s="17"/>
      <c r="G327" s="17"/>
      <c r="H327" s="17"/>
    </row>
    <row r="328" spans="1:8" ht="130.5" x14ac:dyDescent="0.35">
      <c r="A328" s="17" t="s">
        <v>289</v>
      </c>
      <c r="B328" s="17" t="s">
        <v>290</v>
      </c>
      <c r="C328" s="17">
        <v>40</v>
      </c>
      <c r="D328" s="17" t="s">
        <v>38</v>
      </c>
      <c r="E328" s="18">
        <v>170</v>
      </c>
      <c r="F328" s="17">
        <f>IF(ISBLANK(E328),"", PRODUCT(C328,E328))</f>
        <v>6800</v>
      </c>
      <c r="G328" s="27" t="s">
        <v>1803</v>
      </c>
      <c r="H328" s="17"/>
    </row>
    <row r="329" spans="1:8" x14ac:dyDescent="0.35">
      <c r="A329" s="17" t="s">
        <v>291</v>
      </c>
      <c r="B329" s="17" t="s">
        <v>292</v>
      </c>
      <c r="C329" s="17"/>
      <c r="D329" s="17"/>
      <c r="E329" s="17"/>
      <c r="F329" s="17"/>
      <c r="G329" s="17"/>
      <c r="H329" s="19" t="s">
        <v>1804</v>
      </c>
    </row>
    <row r="330" spans="1:8" x14ac:dyDescent="0.35">
      <c r="A330" s="17" t="s">
        <v>293</v>
      </c>
      <c r="B330" s="17" t="s">
        <v>294</v>
      </c>
      <c r="C330" s="17"/>
      <c r="D330" s="17"/>
      <c r="E330" s="17"/>
      <c r="F330" s="17"/>
      <c r="G330" s="17"/>
      <c r="H330" s="19" t="s">
        <v>1805</v>
      </c>
    </row>
    <row r="331" spans="1:8" ht="43.5" x14ac:dyDescent="0.35">
      <c r="A331" s="17" t="s">
        <v>295</v>
      </c>
      <c r="B331" s="26" t="s">
        <v>296</v>
      </c>
      <c r="C331" s="17"/>
      <c r="D331" s="17"/>
      <c r="E331" s="17"/>
      <c r="F331" s="17"/>
      <c r="G331" s="17"/>
      <c r="H331" s="27" t="s">
        <v>1806</v>
      </c>
    </row>
    <row r="332" spans="1:8" ht="87" x14ac:dyDescent="0.35">
      <c r="A332" s="17" t="s">
        <v>297</v>
      </c>
      <c r="B332" s="17" t="s">
        <v>298</v>
      </c>
      <c r="C332" s="17">
        <v>40</v>
      </c>
      <c r="D332" s="17" t="s">
        <v>38</v>
      </c>
      <c r="E332" s="18">
        <v>170</v>
      </c>
      <c r="F332" s="17">
        <f>IF(ISBLANK(E332),"", PRODUCT(C332,E332))</f>
        <v>6800</v>
      </c>
      <c r="G332" s="27" t="s">
        <v>1807</v>
      </c>
      <c r="H332" s="17"/>
    </row>
    <row r="333" spans="1:8" x14ac:dyDescent="0.35">
      <c r="A333" s="17" t="s">
        <v>299</v>
      </c>
      <c r="B333" s="17" t="s">
        <v>300</v>
      </c>
      <c r="C333" s="17"/>
      <c r="D333" s="17"/>
      <c r="E333" s="17"/>
      <c r="F333" s="17"/>
      <c r="G333" s="17"/>
      <c r="H333" s="19" t="s">
        <v>1808</v>
      </c>
    </row>
    <row r="334" spans="1:8" x14ac:dyDescent="0.35">
      <c r="A334" s="17" t="s">
        <v>301</v>
      </c>
      <c r="B334" s="17" t="s">
        <v>294</v>
      </c>
      <c r="C334" s="17"/>
      <c r="D334" s="17"/>
      <c r="E334" s="17"/>
      <c r="F334" s="17"/>
      <c r="G334" s="17"/>
      <c r="H334" s="19" t="s">
        <v>1809</v>
      </c>
    </row>
    <row r="335" spans="1:8" ht="43.5" x14ac:dyDescent="0.35">
      <c r="A335" s="17" t="s">
        <v>302</v>
      </c>
      <c r="B335" s="26" t="s">
        <v>296</v>
      </c>
      <c r="C335" s="17"/>
      <c r="D335" s="17"/>
      <c r="E335" s="17"/>
      <c r="F335" s="17"/>
      <c r="G335" s="17"/>
      <c r="H335" s="27" t="s">
        <v>1810</v>
      </c>
    </row>
    <row r="336" spans="1:8" ht="101.5" x14ac:dyDescent="0.35">
      <c r="A336" s="17" t="s">
        <v>303</v>
      </c>
      <c r="B336" s="17" t="s">
        <v>290</v>
      </c>
      <c r="C336" s="17">
        <v>20</v>
      </c>
      <c r="D336" s="17" t="s">
        <v>38</v>
      </c>
      <c r="E336" s="18">
        <v>170</v>
      </c>
      <c r="F336" s="17">
        <f>IF(ISBLANK(E336),"", PRODUCT(C336,E336))</f>
        <v>3400</v>
      </c>
      <c r="G336" s="27" t="s">
        <v>1811</v>
      </c>
      <c r="H336" s="17"/>
    </row>
    <row r="337" spans="1:8" x14ac:dyDescent="0.35">
      <c r="A337" s="17" t="s">
        <v>304</v>
      </c>
      <c r="B337" s="17" t="s">
        <v>305</v>
      </c>
      <c r="C337" s="17"/>
      <c r="D337" s="17"/>
      <c r="E337" s="17"/>
      <c r="F337" s="17"/>
      <c r="G337" s="17"/>
      <c r="H337" s="19" t="s">
        <v>1812</v>
      </c>
    </row>
    <row r="338" spans="1:8" x14ac:dyDescent="0.35">
      <c r="A338" s="17" t="s">
        <v>306</v>
      </c>
      <c r="B338" s="17" t="s">
        <v>307</v>
      </c>
      <c r="C338" s="17"/>
      <c r="D338" s="17"/>
      <c r="E338" s="17"/>
      <c r="F338" s="17"/>
      <c r="G338" s="17"/>
      <c r="H338" s="19" t="s">
        <v>1813</v>
      </c>
    </row>
    <row r="339" spans="1:8" ht="101.5" x14ac:dyDescent="0.35">
      <c r="A339" s="17" t="s">
        <v>308</v>
      </c>
      <c r="B339" s="17" t="s">
        <v>309</v>
      </c>
      <c r="C339" s="17">
        <v>50</v>
      </c>
      <c r="D339" s="17" t="s">
        <v>38</v>
      </c>
      <c r="E339" s="18">
        <v>40</v>
      </c>
      <c r="F339" s="17">
        <f>IF(ISBLANK(E339),"", PRODUCT(C339,E339))</f>
        <v>2000</v>
      </c>
      <c r="G339" s="27" t="s">
        <v>1814</v>
      </c>
      <c r="H339" s="17"/>
    </row>
    <row r="340" spans="1:8" ht="29" x14ac:dyDescent="0.35">
      <c r="A340" s="17" t="s">
        <v>310</v>
      </c>
      <c r="B340" s="26" t="s">
        <v>311</v>
      </c>
      <c r="C340" s="17"/>
      <c r="D340" s="17"/>
      <c r="E340" s="17"/>
      <c r="F340" s="17"/>
      <c r="G340" s="17"/>
      <c r="H340" s="27" t="s">
        <v>1815</v>
      </c>
    </row>
    <row r="341" spans="1:8" ht="29" x14ac:dyDescent="0.35">
      <c r="A341" s="17" t="s">
        <v>312</v>
      </c>
      <c r="B341" s="26" t="s">
        <v>296</v>
      </c>
      <c r="C341" s="17"/>
      <c r="D341" s="17"/>
      <c r="E341" s="17"/>
      <c r="F341" s="17"/>
      <c r="G341" s="17"/>
      <c r="H341" s="19" t="s">
        <v>1816</v>
      </c>
    </row>
    <row r="342" spans="1:8" ht="43.5" x14ac:dyDescent="0.35">
      <c r="A342" s="17" t="s">
        <v>313</v>
      </c>
      <c r="B342" s="17" t="s">
        <v>298</v>
      </c>
      <c r="C342" s="17">
        <v>20</v>
      </c>
      <c r="D342" s="17" t="s">
        <v>38</v>
      </c>
      <c r="E342" s="18">
        <v>170</v>
      </c>
      <c r="F342" s="17">
        <f>IF(ISBLANK(E342),"", PRODUCT(C342,E342))</f>
        <v>3400</v>
      </c>
      <c r="G342" s="27" t="s">
        <v>1817</v>
      </c>
      <c r="H342" s="17"/>
    </row>
    <row r="343" spans="1:8" x14ac:dyDescent="0.35">
      <c r="A343" s="17" t="s">
        <v>314</v>
      </c>
      <c r="B343" s="17" t="s">
        <v>300</v>
      </c>
      <c r="C343" s="17"/>
      <c r="D343" s="17"/>
      <c r="E343" s="17"/>
      <c r="F343" s="17"/>
      <c r="G343" s="17"/>
      <c r="H343" s="19" t="s">
        <v>1808</v>
      </c>
    </row>
    <row r="344" spans="1:8" x14ac:dyDescent="0.35">
      <c r="A344" s="17" t="s">
        <v>315</v>
      </c>
      <c r="B344" s="17" t="s">
        <v>307</v>
      </c>
      <c r="C344" s="17"/>
      <c r="D344" s="17"/>
      <c r="E344" s="17"/>
      <c r="F344" s="17"/>
      <c r="G344" s="17"/>
      <c r="H344" s="19" t="s">
        <v>1818</v>
      </c>
    </row>
    <row r="345" spans="1:8" ht="72.5" x14ac:dyDescent="0.35">
      <c r="A345" s="17" t="s">
        <v>316</v>
      </c>
      <c r="B345" s="17" t="s">
        <v>309</v>
      </c>
      <c r="C345" s="17">
        <v>100</v>
      </c>
      <c r="D345" s="17" t="s">
        <v>38</v>
      </c>
      <c r="E345" s="18">
        <v>42</v>
      </c>
      <c r="F345" s="17">
        <f>IF(ISBLANK(E345),"", PRODUCT(C345,E345))</f>
        <v>4200</v>
      </c>
      <c r="G345" s="27" t="s">
        <v>1819</v>
      </c>
      <c r="H345" s="17"/>
    </row>
    <row r="346" spans="1:8" ht="43.5" x14ac:dyDescent="0.35">
      <c r="A346" s="17" t="s">
        <v>317</v>
      </c>
      <c r="B346" s="26" t="s">
        <v>318</v>
      </c>
      <c r="C346" s="17"/>
      <c r="D346" s="17"/>
      <c r="E346" s="17"/>
      <c r="F346" s="17"/>
      <c r="G346" s="17"/>
      <c r="H346" s="27" t="s">
        <v>1820</v>
      </c>
    </row>
    <row r="347" spans="1:8" ht="29" x14ac:dyDescent="0.35">
      <c r="A347" s="17" t="s">
        <v>319</v>
      </c>
      <c r="B347" s="26" t="s">
        <v>296</v>
      </c>
      <c r="C347" s="17"/>
      <c r="D347" s="17"/>
      <c r="E347" s="17"/>
      <c r="F347" s="17"/>
      <c r="G347" s="17"/>
      <c r="H347" s="19" t="s">
        <v>1821</v>
      </c>
    </row>
    <row r="348" spans="1:8" ht="72.5" x14ac:dyDescent="0.35">
      <c r="A348" s="17" t="s">
        <v>320</v>
      </c>
      <c r="B348" s="17" t="s">
        <v>290</v>
      </c>
      <c r="C348" s="17">
        <v>20</v>
      </c>
      <c r="D348" s="17" t="s">
        <v>38</v>
      </c>
      <c r="E348" s="18">
        <v>170</v>
      </c>
      <c r="F348" s="17">
        <f>IF(ISBLANK(E348),"", PRODUCT(C348,E348))</f>
        <v>3400</v>
      </c>
      <c r="G348" s="27" t="s">
        <v>1822</v>
      </c>
      <c r="H348" s="17"/>
    </row>
    <row r="349" spans="1:8" ht="29" x14ac:dyDescent="0.35">
      <c r="A349" s="17" t="s">
        <v>321</v>
      </c>
      <c r="B349" s="26" t="s">
        <v>322</v>
      </c>
      <c r="C349" s="17"/>
      <c r="D349" s="17"/>
      <c r="E349" s="17"/>
      <c r="F349" s="17"/>
      <c r="G349" s="17"/>
      <c r="H349" s="19" t="s">
        <v>1823</v>
      </c>
    </row>
    <row r="350" spans="1:8" x14ac:dyDescent="0.35">
      <c r="A350" s="17" t="s">
        <v>323</v>
      </c>
      <c r="B350" s="17" t="s">
        <v>324</v>
      </c>
      <c r="C350" s="17"/>
      <c r="D350" s="17"/>
      <c r="E350" s="17"/>
      <c r="F350" s="17"/>
      <c r="G350" s="17"/>
      <c r="H350" s="19" t="s">
        <v>1824</v>
      </c>
    </row>
    <row r="351" spans="1:8" ht="29" x14ac:dyDescent="0.35">
      <c r="A351" s="17" t="s">
        <v>325</v>
      </c>
      <c r="B351" s="26" t="s">
        <v>296</v>
      </c>
      <c r="C351" s="17"/>
      <c r="D351" s="17"/>
      <c r="E351" s="17"/>
      <c r="F351" s="17"/>
      <c r="G351" s="17"/>
      <c r="H351" s="19" t="s">
        <v>1825</v>
      </c>
    </row>
    <row r="352" spans="1:8" ht="72.5" x14ac:dyDescent="0.35">
      <c r="A352" s="17" t="s">
        <v>326</v>
      </c>
      <c r="B352" s="17" t="s">
        <v>298</v>
      </c>
      <c r="C352" s="17">
        <v>20</v>
      </c>
      <c r="D352" s="17" t="s">
        <v>38</v>
      </c>
      <c r="E352" s="18">
        <v>170</v>
      </c>
      <c r="F352" s="17">
        <f>IF(ISBLANK(E352),"", PRODUCT(C352,E352))</f>
        <v>3400</v>
      </c>
      <c r="G352" s="27" t="s">
        <v>1826</v>
      </c>
      <c r="H352" s="17"/>
    </row>
    <row r="353" spans="1:8" x14ac:dyDescent="0.35">
      <c r="A353" s="17" t="s">
        <v>327</v>
      </c>
      <c r="B353" s="17" t="s">
        <v>300</v>
      </c>
      <c r="C353" s="17"/>
      <c r="D353" s="17"/>
      <c r="E353" s="17"/>
      <c r="F353" s="17"/>
      <c r="G353" s="17"/>
      <c r="H353" s="19" t="s">
        <v>1827</v>
      </c>
    </row>
    <row r="354" spans="1:8" x14ac:dyDescent="0.35">
      <c r="A354" s="17" t="s">
        <v>328</v>
      </c>
      <c r="B354" s="17" t="s">
        <v>329</v>
      </c>
      <c r="C354" s="17"/>
      <c r="D354" s="17"/>
      <c r="E354" s="17"/>
      <c r="F354" s="17"/>
      <c r="G354" s="17"/>
      <c r="H354" s="19" t="s">
        <v>1828</v>
      </c>
    </row>
    <row r="355" spans="1:8" ht="29" x14ac:dyDescent="0.35">
      <c r="A355" s="17" t="s">
        <v>330</v>
      </c>
      <c r="B355" s="26" t="s">
        <v>296</v>
      </c>
      <c r="C355" s="17"/>
      <c r="D355" s="17"/>
      <c r="E355" s="17"/>
      <c r="F355" s="17"/>
      <c r="G355" s="17"/>
      <c r="H355" s="27" t="s">
        <v>1829</v>
      </c>
    </row>
    <row r="356" spans="1:8" ht="130.5" x14ac:dyDescent="0.35">
      <c r="A356" s="17" t="s">
        <v>331</v>
      </c>
      <c r="B356" s="17" t="s">
        <v>332</v>
      </c>
      <c r="C356" s="17">
        <v>1000</v>
      </c>
      <c r="D356" s="17" t="s">
        <v>38</v>
      </c>
      <c r="E356" s="18">
        <v>295</v>
      </c>
      <c r="F356" s="17">
        <f>IF(ISBLANK(E356),"", PRODUCT(C356,E356))</f>
        <v>295000</v>
      </c>
      <c r="G356" s="27" t="s">
        <v>1752</v>
      </c>
      <c r="H356" s="17"/>
    </row>
    <row r="357" spans="1:8" ht="58" x14ac:dyDescent="0.35">
      <c r="A357" s="17" t="s">
        <v>333</v>
      </c>
      <c r="B357" s="26" t="s">
        <v>334</v>
      </c>
      <c r="C357" s="17"/>
      <c r="D357" s="17"/>
      <c r="E357" s="17"/>
      <c r="F357" s="17"/>
      <c r="G357" s="17"/>
      <c r="H357" s="27" t="s">
        <v>1753</v>
      </c>
    </row>
    <row r="358" spans="1:8" x14ac:dyDescent="0.35">
      <c r="A358" s="17" t="s">
        <v>335</v>
      </c>
      <c r="B358" s="17" t="s">
        <v>336</v>
      </c>
      <c r="C358" s="17"/>
      <c r="D358" s="17"/>
      <c r="E358" s="17"/>
      <c r="F358" s="17"/>
      <c r="G358" s="17"/>
      <c r="H358" s="19" t="s">
        <v>1754</v>
      </c>
    </row>
    <row r="359" spans="1:8" ht="72.5" x14ac:dyDescent="0.35">
      <c r="A359" s="17" t="s">
        <v>337</v>
      </c>
      <c r="B359" s="26" t="s">
        <v>338</v>
      </c>
      <c r="C359" s="17"/>
      <c r="D359" s="17"/>
      <c r="E359" s="17"/>
      <c r="F359" s="17"/>
      <c r="G359" s="17"/>
      <c r="H359" s="27" t="s">
        <v>1755</v>
      </c>
    </row>
    <row r="360" spans="1:8" ht="58" x14ac:dyDescent="0.35">
      <c r="A360" s="17" t="s">
        <v>339</v>
      </c>
      <c r="B360" s="17" t="s">
        <v>340</v>
      </c>
      <c r="C360" s="17">
        <v>250</v>
      </c>
      <c r="D360" s="17" t="s">
        <v>38</v>
      </c>
      <c r="E360" s="18">
        <v>25</v>
      </c>
      <c r="F360" s="17">
        <f>IF(ISBLANK(E360),"", PRODUCT(C360,E360))</f>
        <v>6250</v>
      </c>
      <c r="G360" s="27" t="s">
        <v>1756</v>
      </c>
      <c r="H360" s="17"/>
    </row>
    <row r="361" spans="1:8" x14ac:dyDescent="0.35">
      <c r="A361" s="17" t="s">
        <v>341</v>
      </c>
      <c r="B361" s="17" t="s">
        <v>342</v>
      </c>
      <c r="C361" s="17"/>
      <c r="D361" s="17"/>
      <c r="E361" s="17"/>
      <c r="F361" s="17"/>
      <c r="G361" s="17"/>
      <c r="H361" s="19" t="s">
        <v>1757</v>
      </c>
    </row>
    <row r="362" spans="1:8" ht="87" x14ac:dyDescent="0.35">
      <c r="A362" s="17" t="s">
        <v>343</v>
      </c>
      <c r="B362" s="17" t="s">
        <v>340</v>
      </c>
      <c r="C362" s="17">
        <v>8450</v>
      </c>
      <c r="D362" s="17" t="s">
        <v>38</v>
      </c>
      <c r="E362" s="18">
        <v>35</v>
      </c>
      <c r="F362" s="17">
        <f>IF(ISBLANK(E362),"", PRODUCT(C362,E362))</f>
        <v>295750</v>
      </c>
      <c r="G362" s="27" t="s">
        <v>1759</v>
      </c>
      <c r="H362" s="17"/>
    </row>
    <row r="363" spans="1:8" x14ac:dyDescent="0.35">
      <c r="A363" s="17" t="s">
        <v>344</v>
      </c>
      <c r="B363" s="17" t="s">
        <v>345</v>
      </c>
      <c r="C363" s="17"/>
      <c r="D363" s="17"/>
      <c r="E363" s="17"/>
      <c r="F363" s="17"/>
      <c r="G363" s="17"/>
      <c r="H363" s="19" t="s">
        <v>1757</v>
      </c>
    </row>
    <row r="364" spans="1:8" ht="116" x14ac:dyDescent="0.35">
      <c r="A364" s="17" t="s">
        <v>346</v>
      </c>
      <c r="B364" s="17" t="s">
        <v>347</v>
      </c>
      <c r="C364" s="17">
        <v>100</v>
      </c>
      <c r="D364" s="17" t="s">
        <v>38</v>
      </c>
      <c r="E364" s="18">
        <v>25</v>
      </c>
      <c r="F364" s="17">
        <f>IF(ISBLANK(E364),"", PRODUCT(C364,E364))</f>
        <v>2500</v>
      </c>
      <c r="G364" s="27" t="s">
        <v>1758</v>
      </c>
      <c r="H364" s="17"/>
    </row>
    <row r="365" spans="1:8" ht="43.5" x14ac:dyDescent="0.35">
      <c r="A365" s="17" t="s">
        <v>348</v>
      </c>
      <c r="B365" s="26" t="s">
        <v>349</v>
      </c>
      <c r="C365" s="17"/>
      <c r="D365" s="17"/>
      <c r="E365" s="17"/>
      <c r="F365" s="17"/>
      <c r="G365" s="17"/>
      <c r="H365" s="27" t="s">
        <v>1760</v>
      </c>
    </row>
    <row r="366" spans="1:8" ht="72.5" x14ac:dyDescent="0.35">
      <c r="A366" s="17" t="s">
        <v>350</v>
      </c>
      <c r="B366" s="26" t="s">
        <v>351</v>
      </c>
      <c r="C366" s="17"/>
      <c r="D366" s="17"/>
      <c r="E366" s="17"/>
      <c r="F366" s="17"/>
      <c r="G366" s="17"/>
      <c r="H366" s="27" t="s">
        <v>1761</v>
      </c>
    </row>
    <row r="367" spans="1:8" ht="72.5" x14ac:dyDescent="0.35">
      <c r="A367" s="17" t="s">
        <v>352</v>
      </c>
      <c r="B367" s="17" t="s">
        <v>353</v>
      </c>
      <c r="C367" s="17">
        <v>10</v>
      </c>
      <c r="D367" s="17" t="s">
        <v>38</v>
      </c>
      <c r="E367" s="18">
        <v>300</v>
      </c>
      <c r="F367" s="17">
        <f>IF(ISBLANK(E367),"", PRODUCT(C367,E367))</f>
        <v>3000</v>
      </c>
      <c r="G367" s="27" t="s">
        <v>1762</v>
      </c>
      <c r="H367" s="17"/>
    </row>
    <row r="368" spans="1:8" ht="43.5" x14ac:dyDescent="0.35">
      <c r="A368" s="17" t="s">
        <v>354</v>
      </c>
      <c r="B368" s="26" t="s">
        <v>355</v>
      </c>
      <c r="C368" s="17"/>
      <c r="D368" s="17"/>
      <c r="E368" s="17"/>
      <c r="F368" s="17"/>
      <c r="G368" s="17"/>
      <c r="H368" s="27" t="s">
        <v>1764</v>
      </c>
    </row>
    <row r="369" spans="1:8" ht="58" x14ac:dyDescent="0.35">
      <c r="A369" s="17" t="s">
        <v>356</v>
      </c>
      <c r="B369" s="17" t="s">
        <v>340</v>
      </c>
      <c r="C369" s="17">
        <v>600</v>
      </c>
      <c r="D369" s="17" t="s">
        <v>38</v>
      </c>
      <c r="E369" s="18">
        <v>39</v>
      </c>
      <c r="F369" s="17">
        <f>IF(ISBLANK(E369),"", PRODUCT(C369,E369))</f>
        <v>23400</v>
      </c>
      <c r="G369" s="27" t="s">
        <v>1763</v>
      </c>
      <c r="H369" s="17"/>
    </row>
    <row r="370" spans="1:8" ht="29" x14ac:dyDescent="0.35">
      <c r="A370" s="17" t="s">
        <v>357</v>
      </c>
      <c r="B370" s="17" t="s">
        <v>358</v>
      </c>
      <c r="C370" s="17"/>
      <c r="D370" s="17"/>
      <c r="E370" s="17"/>
      <c r="F370" s="17"/>
      <c r="G370" s="17"/>
      <c r="H370" s="27" t="s">
        <v>1765</v>
      </c>
    </row>
    <row r="371" spans="1:8" ht="116" x14ac:dyDescent="0.35">
      <c r="A371" s="17" t="s">
        <v>359</v>
      </c>
      <c r="B371" s="26" t="s">
        <v>351</v>
      </c>
      <c r="C371" s="17"/>
      <c r="D371" s="17"/>
      <c r="E371" s="17"/>
      <c r="F371" s="17"/>
      <c r="G371" s="17"/>
      <c r="H371" s="27" t="s">
        <v>1766</v>
      </c>
    </row>
    <row r="372" spans="1:8" ht="116" x14ac:dyDescent="0.35">
      <c r="A372" s="17" t="s">
        <v>360</v>
      </c>
      <c r="B372" s="17" t="s">
        <v>361</v>
      </c>
      <c r="C372" s="17">
        <v>5</v>
      </c>
      <c r="D372" s="17" t="s">
        <v>38</v>
      </c>
      <c r="E372" s="18">
        <v>300</v>
      </c>
      <c r="F372" s="17">
        <f>IF(ISBLANK(E372),"", PRODUCT(C372,E372))</f>
        <v>1500</v>
      </c>
      <c r="G372" s="27" t="s">
        <v>1767</v>
      </c>
      <c r="H372" s="17"/>
    </row>
    <row r="373" spans="1:8" ht="43.5" x14ac:dyDescent="0.35">
      <c r="A373" s="17" t="s">
        <v>362</v>
      </c>
      <c r="B373" s="26" t="s">
        <v>363</v>
      </c>
      <c r="C373" s="17"/>
      <c r="D373" s="17"/>
      <c r="E373" s="17"/>
      <c r="F373" s="17"/>
      <c r="G373" s="17"/>
      <c r="H373" s="27" t="s">
        <v>1768</v>
      </c>
    </row>
    <row r="374" spans="1:8" ht="72.5" x14ac:dyDescent="0.35">
      <c r="A374" s="17" t="s">
        <v>364</v>
      </c>
      <c r="B374" s="26" t="s">
        <v>351</v>
      </c>
      <c r="C374" s="17"/>
      <c r="D374" s="17"/>
      <c r="E374" s="17"/>
      <c r="F374" s="17"/>
      <c r="G374" s="17"/>
      <c r="H374" s="27" t="s">
        <v>1769</v>
      </c>
    </row>
    <row r="375" spans="1:8" ht="72.5" x14ac:dyDescent="0.35">
      <c r="A375" s="17" t="s">
        <v>365</v>
      </c>
      <c r="B375" s="17" t="s">
        <v>366</v>
      </c>
      <c r="C375" s="17">
        <v>100</v>
      </c>
      <c r="D375" s="17" t="s">
        <v>38</v>
      </c>
      <c r="E375" s="18">
        <v>38</v>
      </c>
      <c r="F375" s="17">
        <f>IF(ISBLANK(E375),"", PRODUCT(C375,E375))</f>
        <v>3800</v>
      </c>
      <c r="G375" s="27" t="s">
        <v>1770</v>
      </c>
      <c r="H375" s="17"/>
    </row>
    <row r="376" spans="1:8" x14ac:dyDescent="0.35">
      <c r="A376" s="17" t="s">
        <v>367</v>
      </c>
      <c r="B376" s="17" t="s">
        <v>368</v>
      </c>
      <c r="C376" s="17"/>
      <c r="D376" s="17"/>
      <c r="E376" s="17"/>
      <c r="F376" s="17"/>
      <c r="G376" s="17"/>
      <c r="H376" s="19" t="s">
        <v>1771</v>
      </c>
    </row>
    <row r="377" spans="1:8" ht="87" x14ac:dyDescent="0.35">
      <c r="A377" s="17" t="s">
        <v>369</v>
      </c>
      <c r="B377" s="17" t="s">
        <v>370</v>
      </c>
      <c r="C377" s="17">
        <v>35</v>
      </c>
      <c r="D377" s="17" t="s">
        <v>38</v>
      </c>
      <c r="E377" s="18">
        <v>50</v>
      </c>
      <c r="F377" s="17">
        <f>IF(ISBLANK(E377),"", PRODUCT(C377,E377))</f>
        <v>1750</v>
      </c>
      <c r="G377" s="27" t="s">
        <v>1830</v>
      </c>
      <c r="H377" s="17"/>
    </row>
    <row r="378" spans="1:8" ht="43.5" x14ac:dyDescent="0.35">
      <c r="A378" s="17" t="s">
        <v>371</v>
      </c>
      <c r="B378" s="26" t="s">
        <v>372</v>
      </c>
      <c r="C378" s="17"/>
      <c r="D378" s="17"/>
      <c r="E378" s="17"/>
      <c r="F378" s="17"/>
      <c r="G378" s="17"/>
      <c r="H378" s="27" t="s">
        <v>1831</v>
      </c>
    </row>
    <row r="379" spans="1:8" ht="29" x14ac:dyDescent="0.35">
      <c r="A379" s="17" t="s">
        <v>373</v>
      </c>
      <c r="B379" s="26" t="s">
        <v>374</v>
      </c>
      <c r="C379" s="17"/>
      <c r="D379" s="17"/>
      <c r="E379" s="17"/>
      <c r="F379" s="17"/>
      <c r="G379" s="17"/>
      <c r="H379" s="27" t="s">
        <v>1832</v>
      </c>
    </row>
    <row r="380" spans="1:8" x14ac:dyDescent="0.35">
      <c r="E380" s="16" t="s">
        <v>47</v>
      </c>
      <c r="F380" s="16">
        <f>IF((COUNT(C328:C379)&lt;&gt;COUNT(F328:F379)),"", ROUND(SUM(F328:F379),2))</f>
        <v>666350</v>
      </c>
      <c r="G380" s="14" t="str">
        <f>IF((COUNT(C328:C379)&lt;&gt;COUNT(F328:F379)),"Neužpildytos visų objektų kainos", "")</f>
        <v/>
      </c>
    </row>
    <row r="381" spans="1:8" x14ac:dyDescent="0.35">
      <c r="C381" s="16" t="s">
        <v>48</v>
      </c>
      <c r="D381" s="19">
        <v>5</v>
      </c>
      <c r="E381" s="16" t="s">
        <v>49</v>
      </c>
      <c r="F381" s="16">
        <f>IF(OR(F380="",D381=""),"", ROUND(PRODUCT(D381,F380)/100,2))</f>
        <v>33317.5</v>
      </c>
      <c r="G381" s="14" t="str">
        <f>IF(D381="", "Nurodykite taikomą PVM dydį", "")</f>
        <v/>
      </c>
    </row>
    <row r="382" spans="1:8" x14ac:dyDescent="0.35">
      <c r="E382" s="16" t="s">
        <v>50</v>
      </c>
      <c r="F382" s="16">
        <f>IF(ISBLANK(F381), "", ROUND(SUM(F380:F381),2))</f>
        <v>699667.5</v>
      </c>
    </row>
    <row r="386" spans="1:8" x14ac:dyDescent="0.35">
      <c r="A386" s="12" t="s">
        <v>375</v>
      </c>
      <c r="B386" s="12" t="s">
        <v>376</v>
      </c>
    </row>
    <row r="388" spans="1:8" x14ac:dyDescent="0.35">
      <c r="A388" s="12" t="s">
        <v>28</v>
      </c>
    </row>
    <row r="389" spans="1:8" ht="29" x14ac:dyDescent="0.35">
      <c r="A389" s="16" t="s">
        <v>29</v>
      </c>
      <c r="B389" s="16" t="s">
        <v>30</v>
      </c>
      <c r="C389" s="16" t="s">
        <v>31</v>
      </c>
      <c r="D389" s="25" t="s">
        <v>32</v>
      </c>
      <c r="E389" s="25" t="s">
        <v>33</v>
      </c>
      <c r="F389" s="25" t="s">
        <v>34</v>
      </c>
      <c r="G389" s="25" t="s">
        <v>1742</v>
      </c>
      <c r="H389" s="25" t="s">
        <v>1737</v>
      </c>
    </row>
    <row r="390" spans="1:8" x14ac:dyDescent="0.35">
      <c r="A390" s="16" t="s">
        <v>377</v>
      </c>
      <c r="B390" s="16" t="s">
        <v>378</v>
      </c>
      <c r="C390" s="17"/>
      <c r="D390" s="17"/>
      <c r="E390" s="17"/>
      <c r="F390" s="17"/>
      <c r="G390" s="17"/>
      <c r="H390" s="17"/>
    </row>
    <row r="391" spans="1:8" ht="72.5" x14ac:dyDescent="0.35">
      <c r="A391" s="17" t="s">
        <v>379</v>
      </c>
      <c r="B391" s="17" t="s">
        <v>380</v>
      </c>
      <c r="C391" s="17">
        <v>1500</v>
      </c>
      <c r="D391" s="17" t="s">
        <v>38</v>
      </c>
      <c r="E391" s="18">
        <v>95</v>
      </c>
      <c r="F391" s="17">
        <f>IF(ISBLANK(E391),"", PRODUCT(C391,E391))</f>
        <v>142500</v>
      </c>
      <c r="G391" s="27" t="s">
        <v>1833</v>
      </c>
      <c r="H391" s="17"/>
    </row>
    <row r="392" spans="1:8" ht="29" x14ac:dyDescent="0.35">
      <c r="A392" s="17" t="s">
        <v>381</v>
      </c>
      <c r="B392" s="17" t="s">
        <v>382</v>
      </c>
      <c r="C392" s="17"/>
      <c r="D392" s="17"/>
      <c r="E392" s="17"/>
      <c r="F392" s="17"/>
      <c r="G392" s="17"/>
      <c r="H392" s="27" t="s">
        <v>1854</v>
      </c>
    </row>
    <row r="393" spans="1:8" ht="72.5" x14ac:dyDescent="0.35">
      <c r="A393" s="17" t="s">
        <v>383</v>
      </c>
      <c r="B393" s="26" t="s">
        <v>384</v>
      </c>
      <c r="C393" s="17"/>
      <c r="D393" s="17"/>
      <c r="E393" s="17"/>
      <c r="F393" s="17"/>
      <c r="G393" s="17"/>
      <c r="H393" s="27" t="s">
        <v>1855</v>
      </c>
    </row>
    <row r="394" spans="1:8" ht="58" x14ac:dyDescent="0.35">
      <c r="A394" s="17" t="s">
        <v>385</v>
      </c>
      <c r="B394" s="17" t="s">
        <v>380</v>
      </c>
      <c r="C394" s="17">
        <v>300</v>
      </c>
      <c r="D394" s="17" t="s">
        <v>38</v>
      </c>
      <c r="E394" s="18">
        <v>85</v>
      </c>
      <c r="F394" s="17">
        <f>IF(ISBLANK(E394),"", PRODUCT(C394,E394))</f>
        <v>25500</v>
      </c>
      <c r="G394" s="27" t="s">
        <v>1834</v>
      </c>
      <c r="H394" s="17"/>
    </row>
    <row r="395" spans="1:8" ht="58" x14ac:dyDescent="0.35">
      <c r="A395" s="17" t="s">
        <v>386</v>
      </c>
      <c r="B395" s="17" t="s">
        <v>387</v>
      </c>
      <c r="C395" s="17"/>
      <c r="D395" s="17"/>
      <c r="E395" s="17"/>
      <c r="F395" s="17"/>
      <c r="G395" s="17"/>
      <c r="H395" s="27" t="s">
        <v>1834</v>
      </c>
    </row>
    <row r="396" spans="1:8" ht="116" x14ac:dyDescent="0.35">
      <c r="A396" s="17" t="s">
        <v>388</v>
      </c>
      <c r="B396" s="17" t="s">
        <v>389</v>
      </c>
      <c r="C396" s="17"/>
      <c r="D396" s="17"/>
      <c r="E396" s="17"/>
      <c r="F396" s="17"/>
      <c r="G396" s="17"/>
      <c r="H396" s="27" t="s">
        <v>1856</v>
      </c>
    </row>
    <row r="397" spans="1:8" ht="116" x14ac:dyDescent="0.35">
      <c r="A397" s="17" t="s">
        <v>390</v>
      </c>
      <c r="B397" s="26" t="s">
        <v>391</v>
      </c>
      <c r="C397" s="17"/>
      <c r="D397" s="17"/>
      <c r="E397" s="17"/>
      <c r="F397" s="17"/>
      <c r="G397" s="17"/>
      <c r="H397" s="27" t="s">
        <v>1856</v>
      </c>
    </row>
    <row r="398" spans="1:8" ht="130.5" x14ac:dyDescent="0.35">
      <c r="A398" s="17" t="s">
        <v>392</v>
      </c>
      <c r="B398" s="17" t="s">
        <v>393</v>
      </c>
      <c r="C398" s="17">
        <v>50</v>
      </c>
      <c r="D398" s="17" t="s">
        <v>38</v>
      </c>
      <c r="E398" s="18">
        <v>500</v>
      </c>
      <c r="F398" s="17">
        <f>IF(ISBLANK(E398),"", PRODUCT(C398,E398))</f>
        <v>25000</v>
      </c>
      <c r="G398" s="27" t="s">
        <v>1835</v>
      </c>
      <c r="H398" s="17"/>
    </row>
    <row r="399" spans="1:8" x14ac:dyDescent="0.35">
      <c r="A399" s="17" t="s">
        <v>394</v>
      </c>
      <c r="B399" s="17" t="s">
        <v>395</v>
      </c>
      <c r="C399" s="17"/>
      <c r="D399" s="17"/>
      <c r="E399" s="17"/>
      <c r="F399" s="17"/>
      <c r="G399" s="17"/>
      <c r="H399" s="19" t="s">
        <v>1857</v>
      </c>
    </row>
    <row r="400" spans="1:8" x14ac:dyDescent="0.35">
      <c r="A400" s="17" t="s">
        <v>396</v>
      </c>
      <c r="B400" s="17" t="s">
        <v>397</v>
      </c>
      <c r="C400" s="17"/>
      <c r="D400" s="17"/>
      <c r="E400" s="17"/>
      <c r="F400" s="17"/>
      <c r="G400" s="17"/>
      <c r="H400" s="19" t="s">
        <v>1858</v>
      </c>
    </row>
    <row r="401" spans="1:8" x14ac:dyDescent="0.35">
      <c r="A401" s="17" t="s">
        <v>398</v>
      </c>
      <c r="B401" s="17" t="s">
        <v>399</v>
      </c>
      <c r="C401" s="17"/>
      <c r="D401" s="17"/>
      <c r="E401" s="17"/>
      <c r="F401" s="17"/>
      <c r="G401" s="17"/>
      <c r="H401" s="19" t="s">
        <v>1859</v>
      </c>
    </row>
    <row r="402" spans="1:8" x14ac:dyDescent="0.35">
      <c r="A402" s="17" t="s">
        <v>400</v>
      </c>
      <c r="B402" s="17" t="s">
        <v>401</v>
      </c>
      <c r="C402" s="17"/>
      <c r="D402" s="17"/>
      <c r="E402" s="17"/>
      <c r="F402" s="17"/>
      <c r="G402" s="17"/>
      <c r="H402" s="19" t="s">
        <v>1860</v>
      </c>
    </row>
    <row r="403" spans="1:8" ht="29" x14ac:dyDescent="0.35">
      <c r="A403" s="17" t="s">
        <v>402</v>
      </c>
      <c r="B403" s="26" t="s">
        <v>403</v>
      </c>
      <c r="C403" s="17"/>
      <c r="D403" s="17"/>
      <c r="E403" s="17"/>
      <c r="F403" s="17"/>
      <c r="G403" s="17"/>
      <c r="H403" s="27" t="s">
        <v>1861</v>
      </c>
    </row>
    <row r="404" spans="1:8" x14ac:dyDescent="0.35">
      <c r="A404" s="17" t="s">
        <v>404</v>
      </c>
      <c r="B404" s="17" t="s">
        <v>405</v>
      </c>
      <c r="C404" s="17"/>
      <c r="D404" s="17"/>
      <c r="E404" s="17"/>
      <c r="F404" s="17"/>
      <c r="G404" s="17"/>
      <c r="H404" s="19" t="s">
        <v>1862</v>
      </c>
    </row>
    <row r="405" spans="1:8" ht="58" x14ac:dyDescent="0.35">
      <c r="A405" s="17" t="s">
        <v>406</v>
      </c>
      <c r="B405" s="26" t="s">
        <v>407</v>
      </c>
      <c r="C405" s="17"/>
      <c r="D405" s="17"/>
      <c r="E405" s="17"/>
      <c r="F405" s="17"/>
      <c r="G405" s="17"/>
      <c r="H405" s="27" t="s">
        <v>1863</v>
      </c>
    </row>
    <row r="406" spans="1:8" ht="217.5" x14ac:dyDescent="0.35">
      <c r="A406" s="17" t="s">
        <v>408</v>
      </c>
      <c r="B406" s="17" t="s">
        <v>409</v>
      </c>
      <c r="C406" s="17">
        <v>6000</v>
      </c>
      <c r="D406" s="17" t="s">
        <v>38</v>
      </c>
      <c r="E406" s="18">
        <v>7</v>
      </c>
      <c r="F406" s="17">
        <f>IF(ISBLANK(E406),"", PRODUCT(C406,E406))</f>
        <v>42000</v>
      </c>
      <c r="G406" s="27" t="s">
        <v>1836</v>
      </c>
      <c r="H406" s="17"/>
    </row>
    <row r="407" spans="1:8" x14ac:dyDescent="0.35">
      <c r="A407" s="17" t="s">
        <v>410</v>
      </c>
      <c r="B407" s="17" t="s">
        <v>411</v>
      </c>
      <c r="C407" s="17"/>
      <c r="D407" s="17"/>
      <c r="E407" s="17"/>
      <c r="F407" s="17"/>
      <c r="G407" s="17"/>
      <c r="H407" s="19" t="s">
        <v>1864</v>
      </c>
    </row>
    <row r="408" spans="1:8" ht="87" x14ac:dyDescent="0.35">
      <c r="A408" s="17" t="s">
        <v>412</v>
      </c>
      <c r="B408" s="17" t="s">
        <v>413</v>
      </c>
      <c r="C408" s="17">
        <v>40</v>
      </c>
      <c r="D408" s="17" t="s">
        <v>38</v>
      </c>
      <c r="E408" s="18">
        <v>400</v>
      </c>
      <c r="F408" s="17">
        <f>IF(ISBLANK(E408),"", PRODUCT(C408,E408))</f>
        <v>16000</v>
      </c>
      <c r="G408" s="27" t="s">
        <v>1837</v>
      </c>
      <c r="H408" s="17"/>
    </row>
    <row r="409" spans="1:8" ht="43.5" x14ac:dyDescent="0.35">
      <c r="A409" s="17" t="s">
        <v>414</v>
      </c>
      <c r="B409" s="26" t="s">
        <v>415</v>
      </c>
      <c r="C409" s="17"/>
      <c r="D409" s="17"/>
      <c r="E409" s="17"/>
      <c r="F409" s="17"/>
      <c r="G409" s="17"/>
      <c r="H409" s="27" t="s">
        <v>1865</v>
      </c>
    </row>
    <row r="410" spans="1:8" ht="29" x14ac:dyDescent="0.35">
      <c r="A410" s="17" t="s">
        <v>416</v>
      </c>
      <c r="B410" s="26" t="s">
        <v>417</v>
      </c>
      <c r="C410" s="17"/>
      <c r="D410" s="17"/>
      <c r="E410" s="17"/>
      <c r="F410" s="17"/>
      <c r="G410" s="17"/>
      <c r="H410" s="27" t="s">
        <v>1866</v>
      </c>
    </row>
    <row r="411" spans="1:8" ht="43.5" x14ac:dyDescent="0.35">
      <c r="A411" s="17" t="s">
        <v>418</v>
      </c>
      <c r="B411" s="26" t="s">
        <v>419</v>
      </c>
      <c r="C411" s="17"/>
      <c r="D411" s="17"/>
      <c r="E411" s="17"/>
      <c r="F411" s="17"/>
      <c r="G411" s="17"/>
      <c r="H411" s="27" t="s">
        <v>1867</v>
      </c>
    </row>
    <row r="412" spans="1:8" x14ac:dyDescent="0.35">
      <c r="A412" s="17" t="s">
        <v>420</v>
      </c>
      <c r="B412" s="17" t="s">
        <v>421</v>
      </c>
      <c r="C412" s="17"/>
      <c r="D412" s="17"/>
      <c r="E412" s="17"/>
      <c r="F412" s="17"/>
      <c r="G412" s="17"/>
      <c r="H412" s="19" t="s">
        <v>421</v>
      </c>
    </row>
    <row r="413" spans="1:8" ht="87" x14ac:dyDescent="0.35">
      <c r="A413" s="17" t="s">
        <v>422</v>
      </c>
      <c r="B413" s="17" t="s">
        <v>423</v>
      </c>
      <c r="C413" s="17">
        <v>160</v>
      </c>
      <c r="D413" s="17" t="s">
        <v>38</v>
      </c>
      <c r="E413" s="18">
        <v>52</v>
      </c>
      <c r="F413" s="17">
        <f>IF(ISBLANK(E413),"", PRODUCT(C413,E413))</f>
        <v>8320</v>
      </c>
      <c r="G413" s="27" t="s">
        <v>1838</v>
      </c>
      <c r="H413" s="17"/>
    </row>
    <row r="414" spans="1:8" x14ac:dyDescent="0.35">
      <c r="A414" s="17" t="s">
        <v>424</v>
      </c>
      <c r="B414" s="17" t="s">
        <v>425</v>
      </c>
      <c r="C414" s="17"/>
      <c r="D414" s="17"/>
      <c r="E414" s="17"/>
      <c r="F414" s="17"/>
      <c r="G414" s="17"/>
      <c r="H414" s="19" t="s">
        <v>1868</v>
      </c>
    </row>
    <row r="415" spans="1:8" ht="58" x14ac:dyDescent="0.35">
      <c r="A415" s="17" t="s">
        <v>426</v>
      </c>
      <c r="B415" s="17" t="s">
        <v>427</v>
      </c>
      <c r="C415" s="17">
        <v>30</v>
      </c>
      <c r="D415" s="17" t="s">
        <v>38</v>
      </c>
      <c r="E415" s="18">
        <v>80</v>
      </c>
      <c r="F415" s="17">
        <f>IF(ISBLANK(E415),"", PRODUCT(C415,E415))</f>
        <v>2400</v>
      </c>
      <c r="G415" s="27" t="s">
        <v>1839</v>
      </c>
      <c r="H415" s="17"/>
    </row>
    <row r="416" spans="1:8" ht="72.5" x14ac:dyDescent="0.35">
      <c r="A416" s="17" t="s">
        <v>428</v>
      </c>
      <c r="B416" s="17" t="s">
        <v>429</v>
      </c>
      <c r="C416" s="17">
        <v>100</v>
      </c>
      <c r="D416" s="17" t="s">
        <v>38</v>
      </c>
      <c r="E416" s="18">
        <v>380</v>
      </c>
      <c r="F416" s="17">
        <f>IF(ISBLANK(E416),"", PRODUCT(C416,E416))</f>
        <v>38000</v>
      </c>
      <c r="G416" s="27" t="s">
        <v>1840</v>
      </c>
      <c r="H416" s="17"/>
    </row>
    <row r="417" spans="1:8" ht="58" x14ac:dyDescent="0.35">
      <c r="A417" s="17" t="s">
        <v>430</v>
      </c>
      <c r="B417" s="26" t="s">
        <v>431</v>
      </c>
      <c r="C417" s="17"/>
      <c r="D417" s="17"/>
      <c r="E417" s="17"/>
      <c r="F417" s="17"/>
      <c r="G417" s="17"/>
      <c r="H417" s="27" t="s">
        <v>1869</v>
      </c>
    </row>
    <row r="418" spans="1:8" ht="58" x14ac:dyDescent="0.35">
      <c r="A418" s="17" t="s">
        <v>432</v>
      </c>
      <c r="B418" s="17" t="s">
        <v>433</v>
      </c>
      <c r="C418" s="17"/>
      <c r="D418" s="17"/>
      <c r="E418" s="17"/>
      <c r="F418" s="17"/>
      <c r="G418" s="17"/>
      <c r="H418" s="27" t="s">
        <v>1870</v>
      </c>
    </row>
    <row r="419" spans="1:8" ht="72.5" x14ac:dyDescent="0.35">
      <c r="A419" s="17" t="s">
        <v>434</v>
      </c>
      <c r="B419" s="17" t="s">
        <v>435</v>
      </c>
      <c r="C419" s="17">
        <v>1100</v>
      </c>
      <c r="D419" s="17" t="s">
        <v>38</v>
      </c>
      <c r="E419" s="18">
        <v>38</v>
      </c>
      <c r="F419" s="17">
        <f>IF(ISBLANK(E419),"", PRODUCT(C419,E419))</f>
        <v>41800</v>
      </c>
      <c r="G419" s="27" t="s">
        <v>1841</v>
      </c>
      <c r="H419" s="17"/>
    </row>
    <row r="420" spans="1:8" x14ac:dyDescent="0.35">
      <c r="A420" s="17" t="s">
        <v>436</v>
      </c>
      <c r="B420" s="17" t="s">
        <v>437</v>
      </c>
      <c r="C420" s="17"/>
      <c r="D420" s="17"/>
      <c r="E420" s="17"/>
      <c r="F420" s="17"/>
      <c r="G420" s="17"/>
      <c r="H420" s="19" t="s">
        <v>1871</v>
      </c>
    </row>
    <row r="421" spans="1:8" x14ac:dyDescent="0.35">
      <c r="A421" s="17" t="s">
        <v>438</v>
      </c>
      <c r="B421" s="17" t="s">
        <v>439</v>
      </c>
      <c r="C421" s="17"/>
      <c r="D421" s="17"/>
      <c r="E421" s="17"/>
      <c r="F421" s="17"/>
      <c r="G421" s="17"/>
      <c r="H421" s="19" t="s">
        <v>1872</v>
      </c>
    </row>
    <row r="422" spans="1:8" ht="87" x14ac:dyDescent="0.35">
      <c r="A422" s="17" t="s">
        <v>440</v>
      </c>
      <c r="B422" s="17" t="s">
        <v>441</v>
      </c>
      <c r="C422" s="17">
        <v>20</v>
      </c>
      <c r="D422" s="17" t="s">
        <v>38</v>
      </c>
      <c r="E422" s="18">
        <v>560</v>
      </c>
      <c r="F422" s="17">
        <f>IF(ISBLANK(E422),"", PRODUCT(C422,E422))</f>
        <v>11200</v>
      </c>
      <c r="G422" s="27" t="s">
        <v>1842</v>
      </c>
      <c r="H422" s="17"/>
    </row>
    <row r="423" spans="1:8" x14ac:dyDescent="0.35">
      <c r="A423" s="17" t="s">
        <v>442</v>
      </c>
      <c r="B423" s="17" t="s">
        <v>443</v>
      </c>
      <c r="C423" s="17"/>
      <c r="D423" s="17"/>
      <c r="E423" s="17"/>
      <c r="F423" s="17"/>
      <c r="G423" s="17"/>
      <c r="H423" s="19" t="s">
        <v>1873</v>
      </c>
    </row>
    <row r="424" spans="1:8" x14ac:dyDescent="0.35">
      <c r="A424" s="17" t="s">
        <v>444</v>
      </c>
      <c r="B424" s="17" t="s">
        <v>445</v>
      </c>
      <c r="C424" s="17"/>
      <c r="D424" s="17"/>
      <c r="E424" s="17"/>
      <c r="F424" s="17"/>
      <c r="G424" s="17"/>
      <c r="H424" s="19" t="s">
        <v>445</v>
      </c>
    </row>
    <row r="425" spans="1:8" x14ac:dyDescent="0.35">
      <c r="A425" s="17" t="s">
        <v>446</v>
      </c>
      <c r="B425" s="17" t="s">
        <v>447</v>
      </c>
      <c r="C425" s="17"/>
      <c r="D425" s="17"/>
      <c r="E425" s="17"/>
      <c r="F425" s="17"/>
      <c r="G425" s="17"/>
      <c r="H425" s="19" t="s">
        <v>447</v>
      </c>
    </row>
    <row r="426" spans="1:8" x14ac:dyDescent="0.35">
      <c r="A426" s="17" t="s">
        <v>448</v>
      </c>
      <c r="B426" s="17" t="s">
        <v>449</v>
      </c>
      <c r="C426" s="17"/>
      <c r="D426" s="17"/>
      <c r="E426" s="17"/>
      <c r="F426" s="17"/>
      <c r="G426" s="17"/>
      <c r="H426" s="19" t="s">
        <v>1353</v>
      </c>
    </row>
    <row r="427" spans="1:8" ht="58" x14ac:dyDescent="0.35">
      <c r="A427" s="17" t="s">
        <v>450</v>
      </c>
      <c r="B427" s="17" t="s">
        <v>435</v>
      </c>
      <c r="C427" s="17">
        <v>140</v>
      </c>
      <c r="D427" s="17" t="s">
        <v>38</v>
      </c>
      <c r="E427" s="18">
        <v>38</v>
      </c>
      <c r="F427" s="17">
        <f>IF(ISBLANK(E427),"", PRODUCT(C427,E427))</f>
        <v>5320</v>
      </c>
      <c r="G427" s="27" t="s">
        <v>1843</v>
      </c>
      <c r="H427" s="17"/>
    </row>
    <row r="428" spans="1:8" x14ac:dyDescent="0.35">
      <c r="A428" s="17" t="s">
        <v>451</v>
      </c>
      <c r="B428" s="17" t="s">
        <v>452</v>
      </c>
      <c r="C428" s="17"/>
      <c r="D428" s="17"/>
      <c r="E428" s="17"/>
      <c r="F428" s="17"/>
      <c r="G428" s="17"/>
      <c r="H428" s="19" t="s">
        <v>1874</v>
      </c>
    </row>
    <row r="429" spans="1:8" x14ac:dyDescent="0.35">
      <c r="A429" s="17" t="s">
        <v>453</v>
      </c>
      <c r="B429" s="17" t="s">
        <v>454</v>
      </c>
      <c r="C429" s="17"/>
      <c r="D429" s="17"/>
      <c r="E429" s="17"/>
      <c r="F429" s="17"/>
      <c r="G429" s="17"/>
      <c r="H429" s="19" t="s">
        <v>454</v>
      </c>
    </row>
    <row r="430" spans="1:8" ht="58" x14ac:dyDescent="0.35">
      <c r="A430" s="17" t="s">
        <v>455</v>
      </c>
      <c r="B430" s="17" t="s">
        <v>435</v>
      </c>
      <c r="C430" s="17">
        <v>20</v>
      </c>
      <c r="D430" s="17" t="s">
        <v>38</v>
      </c>
      <c r="E430" s="18">
        <v>22</v>
      </c>
      <c r="F430" s="17">
        <f>IF(ISBLANK(E430),"", PRODUCT(C430,E430))</f>
        <v>440</v>
      </c>
      <c r="G430" s="27" t="s">
        <v>1844</v>
      </c>
      <c r="H430" s="17"/>
    </row>
    <row r="431" spans="1:8" x14ac:dyDescent="0.35">
      <c r="A431" s="17" t="s">
        <v>456</v>
      </c>
      <c r="B431" s="17" t="s">
        <v>457</v>
      </c>
      <c r="C431" s="17"/>
      <c r="D431" s="17"/>
      <c r="E431" s="17"/>
      <c r="F431" s="17"/>
      <c r="G431" s="17"/>
      <c r="H431" s="19" t="s">
        <v>1875</v>
      </c>
    </row>
    <row r="432" spans="1:8" x14ac:dyDescent="0.35">
      <c r="A432" s="17" t="s">
        <v>458</v>
      </c>
      <c r="B432" s="17" t="s">
        <v>459</v>
      </c>
      <c r="C432" s="17"/>
      <c r="D432" s="17"/>
      <c r="E432" s="17"/>
      <c r="F432" s="17"/>
      <c r="G432" s="17"/>
      <c r="H432" s="19" t="s">
        <v>459</v>
      </c>
    </row>
    <row r="433" spans="1:8" ht="87" x14ac:dyDescent="0.35">
      <c r="A433" s="17" t="s">
        <v>460</v>
      </c>
      <c r="B433" s="17" t="s">
        <v>461</v>
      </c>
      <c r="C433" s="17">
        <v>20</v>
      </c>
      <c r="D433" s="17" t="s">
        <v>38</v>
      </c>
      <c r="E433" s="18">
        <v>560</v>
      </c>
      <c r="F433" s="17">
        <f>IF(ISBLANK(E433),"", PRODUCT(C433,E433))</f>
        <v>11200</v>
      </c>
      <c r="G433" s="27" t="s">
        <v>1845</v>
      </c>
      <c r="H433" s="17"/>
    </row>
    <row r="434" spans="1:8" x14ac:dyDescent="0.35">
      <c r="A434" s="17" t="s">
        <v>462</v>
      </c>
      <c r="B434" s="17" t="s">
        <v>463</v>
      </c>
      <c r="C434" s="17"/>
      <c r="D434" s="17"/>
      <c r="E434" s="17"/>
      <c r="F434" s="17"/>
      <c r="G434" s="17"/>
      <c r="H434" s="19" t="s">
        <v>1876</v>
      </c>
    </row>
    <row r="435" spans="1:8" x14ac:dyDescent="0.35">
      <c r="A435" s="17" t="s">
        <v>464</v>
      </c>
      <c r="B435" s="17" t="s">
        <v>445</v>
      </c>
      <c r="C435" s="17"/>
      <c r="D435" s="17"/>
      <c r="E435" s="17"/>
      <c r="F435" s="17"/>
      <c r="G435" s="17"/>
      <c r="H435" s="19" t="s">
        <v>445</v>
      </c>
    </row>
    <row r="436" spans="1:8" x14ac:dyDescent="0.35">
      <c r="A436" s="17" t="s">
        <v>465</v>
      </c>
      <c r="B436" s="17" t="s">
        <v>447</v>
      </c>
      <c r="C436" s="17"/>
      <c r="D436" s="17"/>
      <c r="E436" s="17"/>
      <c r="F436" s="17"/>
      <c r="G436" s="17"/>
      <c r="H436" s="19" t="s">
        <v>447</v>
      </c>
    </row>
    <row r="437" spans="1:8" x14ac:dyDescent="0.35">
      <c r="A437" s="17" t="s">
        <v>466</v>
      </c>
      <c r="B437" s="17" t="s">
        <v>449</v>
      </c>
      <c r="C437" s="17"/>
      <c r="D437" s="17"/>
      <c r="E437" s="17"/>
      <c r="F437" s="17"/>
      <c r="G437" s="17"/>
      <c r="H437" s="19" t="s">
        <v>1877</v>
      </c>
    </row>
    <row r="438" spans="1:8" ht="58" x14ac:dyDescent="0.35">
      <c r="A438" s="17" t="s">
        <v>467</v>
      </c>
      <c r="B438" s="17" t="s">
        <v>435</v>
      </c>
      <c r="C438" s="17">
        <v>80</v>
      </c>
      <c r="D438" s="17" t="s">
        <v>38</v>
      </c>
      <c r="E438" s="18">
        <v>38</v>
      </c>
      <c r="F438" s="17">
        <f>IF(ISBLANK(E438),"", PRODUCT(C438,E438))</f>
        <v>3040</v>
      </c>
      <c r="G438" s="27" t="s">
        <v>1843</v>
      </c>
      <c r="H438" s="17"/>
    </row>
    <row r="439" spans="1:8" x14ac:dyDescent="0.35">
      <c r="A439" s="17" t="s">
        <v>468</v>
      </c>
      <c r="B439" s="17" t="s">
        <v>452</v>
      </c>
      <c r="C439" s="17"/>
      <c r="D439" s="17"/>
      <c r="E439" s="17"/>
      <c r="F439" s="17"/>
      <c r="G439" s="17"/>
      <c r="H439" s="19" t="s">
        <v>1878</v>
      </c>
    </row>
    <row r="440" spans="1:8" x14ac:dyDescent="0.35">
      <c r="A440" s="17" t="s">
        <v>469</v>
      </c>
      <c r="B440" s="17" t="s">
        <v>454</v>
      </c>
      <c r="C440" s="17"/>
      <c r="D440" s="17"/>
      <c r="E440" s="17"/>
      <c r="F440" s="17"/>
      <c r="G440" s="17"/>
      <c r="H440" s="19" t="s">
        <v>454</v>
      </c>
    </row>
    <row r="441" spans="1:8" ht="58" x14ac:dyDescent="0.35">
      <c r="A441" s="17" t="s">
        <v>470</v>
      </c>
      <c r="B441" s="17" t="s">
        <v>435</v>
      </c>
      <c r="C441" s="17">
        <v>20</v>
      </c>
      <c r="D441" s="17" t="s">
        <v>38</v>
      </c>
      <c r="E441" s="18">
        <v>22</v>
      </c>
      <c r="F441" s="17">
        <f>IF(ISBLANK(E441),"", PRODUCT(C441,E441))</f>
        <v>440</v>
      </c>
      <c r="G441" s="27" t="s">
        <v>1844</v>
      </c>
      <c r="H441" s="17"/>
    </row>
    <row r="442" spans="1:8" x14ac:dyDescent="0.35">
      <c r="A442" s="17" t="s">
        <v>471</v>
      </c>
      <c r="B442" s="17" t="s">
        <v>457</v>
      </c>
      <c r="C442" s="17"/>
      <c r="D442" s="17"/>
      <c r="E442" s="17"/>
      <c r="F442" s="17"/>
      <c r="G442" s="17"/>
      <c r="H442" s="19" t="s">
        <v>1875</v>
      </c>
    </row>
    <row r="443" spans="1:8" x14ac:dyDescent="0.35">
      <c r="A443" s="17" t="s">
        <v>472</v>
      </c>
      <c r="B443" s="17" t="s">
        <v>459</v>
      </c>
      <c r="C443" s="17"/>
      <c r="D443" s="17"/>
      <c r="E443" s="17"/>
      <c r="F443" s="17"/>
      <c r="G443" s="17"/>
      <c r="H443" s="19" t="s">
        <v>459</v>
      </c>
    </row>
    <row r="444" spans="1:8" ht="87" x14ac:dyDescent="0.35">
      <c r="A444" s="17" t="s">
        <v>473</v>
      </c>
      <c r="B444" s="17" t="s">
        <v>474</v>
      </c>
      <c r="C444" s="17">
        <v>20</v>
      </c>
      <c r="D444" s="17" t="s">
        <v>38</v>
      </c>
      <c r="E444" s="18">
        <v>560</v>
      </c>
      <c r="F444" s="17">
        <f>IF(ISBLANK(E444),"", PRODUCT(C444,E444))</f>
        <v>11200</v>
      </c>
      <c r="G444" s="27" t="s">
        <v>1846</v>
      </c>
      <c r="H444" s="17"/>
    </row>
    <row r="445" spans="1:8" x14ac:dyDescent="0.35">
      <c r="A445" s="17" t="s">
        <v>475</v>
      </c>
      <c r="B445" s="17" t="s">
        <v>463</v>
      </c>
      <c r="C445" s="17"/>
      <c r="D445" s="17"/>
      <c r="E445" s="17"/>
      <c r="F445" s="17"/>
      <c r="G445" s="17"/>
      <c r="H445" s="19" t="s">
        <v>1876</v>
      </c>
    </row>
    <row r="446" spans="1:8" x14ac:dyDescent="0.35">
      <c r="A446" s="17" t="s">
        <v>476</v>
      </c>
      <c r="B446" s="17" t="s">
        <v>445</v>
      </c>
      <c r="C446" s="17"/>
      <c r="D446" s="17"/>
      <c r="E446" s="17"/>
      <c r="F446" s="17"/>
      <c r="G446" s="17"/>
      <c r="H446" s="19" t="s">
        <v>445</v>
      </c>
    </row>
    <row r="447" spans="1:8" x14ac:dyDescent="0.35">
      <c r="A447" s="17" t="s">
        <v>477</v>
      </c>
      <c r="B447" s="17" t="s">
        <v>447</v>
      </c>
      <c r="C447" s="17"/>
      <c r="D447" s="17"/>
      <c r="E447" s="17"/>
      <c r="F447" s="17"/>
      <c r="G447" s="17"/>
      <c r="H447" s="19" t="s">
        <v>447</v>
      </c>
    </row>
    <row r="448" spans="1:8" x14ac:dyDescent="0.35">
      <c r="A448" s="17" t="s">
        <v>478</v>
      </c>
      <c r="B448" s="17" t="s">
        <v>449</v>
      </c>
      <c r="C448" s="17"/>
      <c r="D448" s="17"/>
      <c r="E448" s="17"/>
      <c r="F448" s="17"/>
      <c r="G448" s="17"/>
      <c r="H448" s="19" t="s">
        <v>1353</v>
      </c>
    </row>
    <row r="449" spans="1:8" ht="58" x14ac:dyDescent="0.35">
      <c r="A449" s="17" t="s">
        <v>479</v>
      </c>
      <c r="B449" s="17" t="s">
        <v>435</v>
      </c>
      <c r="C449" s="17">
        <v>100</v>
      </c>
      <c r="D449" s="17" t="s">
        <v>38</v>
      </c>
      <c r="E449" s="18">
        <v>38</v>
      </c>
      <c r="F449" s="17">
        <f>IF(ISBLANK(E449),"", PRODUCT(C449,E449))</f>
        <v>3800</v>
      </c>
      <c r="G449" s="27" t="s">
        <v>1843</v>
      </c>
      <c r="H449" s="17"/>
    </row>
    <row r="450" spans="1:8" x14ac:dyDescent="0.35">
      <c r="A450" s="17" t="s">
        <v>480</v>
      </c>
      <c r="B450" s="17" t="s">
        <v>452</v>
      </c>
      <c r="C450" s="17"/>
      <c r="D450" s="17"/>
      <c r="E450" s="17"/>
      <c r="F450" s="17"/>
      <c r="G450" s="17"/>
      <c r="H450" s="19" t="s">
        <v>1878</v>
      </c>
    </row>
    <row r="451" spans="1:8" x14ac:dyDescent="0.35">
      <c r="A451" s="17" t="s">
        <v>481</v>
      </c>
      <c r="B451" s="17" t="s">
        <v>454</v>
      </c>
      <c r="C451" s="17"/>
      <c r="D451" s="17"/>
      <c r="E451" s="17"/>
      <c r="F451" s="17"/>
      <c r="G451" s="17"/>
      <c r="H451" s="19" t="s">
        <v>454</v>
      </c>
    </row>
    <row r="452" spans="1:8" ht="58" x14ac:dyDescent="0.35">
      <c r="A452" s="17" t="s">
        <v>482</v>
      </c>
      <c r="B452" s="17" t="s">
        <v>435</v>
      </c>
      <c r="C452" s="17">
        <v>100</v>
      </c>
      <c r="D452" s="17" t="s">
        <v>38</v>
      </c>
      <c r="E452" s="18">
        <v>22</v>
      </c>
      <c r="F452" s="17">
        <f>IF(ISBLANK(E452),"", PRODUCT(C452,E452))</f>
        <v>2200</v>
      </c>
      <c r="G452" s="27" t="s">
        <v>1844</v>
      </c>
      <c r="H452" s="17"/>
    </row>
    <row r="453" spans="1:8" x14ac:dyDescent="0.35">
      <c r="A453" s="17" t="s">
        <v>483</v>
      </c>
      <c r="B453" s="17" t="s">
        <v>457</v>
      </c>
      <c r="C453" s="17"/>
      <c r="D453" s="17"/>
      <c r="E453" s="17"/>
      <c r="F453" s="17"/>
      <c r="G453" s="17"/>
      <c r="H453" s="19" t="s">
        <v>1875</v>
      </c>
    </row>
    <row r="454" spans="1:8" x14ac:dyDescent="0.35">
      <c r="A454" s="17" t="s">
        <v>484</v>
      </c>
      <c r="B454" s="17" t="s">
        <v>459</v>
      </c>
      <c r="C454" s="17"/>
      <c r="D454" s="17"/>
      <c r="E454" s="17"/>
      <c r="F454" s="17"/>
      <c r="G454" s="17"/>
      <c r="H454" s="19" t="s">
        <v>459</v>
      </c>
    </row>
    <row r="455" spans="1:8" ht="87" x14ac:dyDescent="0.35">
      <c r="A455" s="17" t="s">
        <v>485</v>
      </c>
      <c r="B455" s="17" t="s">
        <v>486</v>
      </c>
      <c r="C455" s="17">
        <v>20</v>
      </c>
      <c r="D455" s="17" t="s">
        <v>38</v>
      </c>
      <c r="E455" s="18">
        <v>550</v>
      </c>
      <c r="F455" s="17">
        <f>IF(ISBLANK(E455),"", PRODUCT(C455,E455))</f>
        <v>11000</v>
      </c>
      <c r="G455" s="27" t="s">
        <v>1847</v>
      </c>
      <c r="H455" s="17"/>
    </row>
    <row r="456" spans="1:8" x14ac:dyDescent="0.35">
      <c r="A456" s="17" t="s">
        <v>487</v>
      </c>
      <c r="B456" s="17" t="s">
        <v>463</v>
      </c>
      <c r="C456" s="17"/>
      <c r="D456" s="17"/>
      <c r="E456" s="17"/>
      <c r="F456" s="17"/>
      <c r="G456" s="17"/>
      <c r="H456" s="19" t="s">
        <v>1876</v>
      </c>
    </row>
    <row r="457" spans="1:8" x14ac:dyDescent="0.35">
      <c r="A457" s="17" t="s">
        <v>488</v>
      </c>
      <c r="B457" s="17" t="s">
        <v>445</v>
      </c>
      <c r="C457" s="17"/>
      <c r="D457" s="17"/>
      <c r="E457" s="17"/>
      <c r="F457" s="17"/>
      <c r="G457" s="17"/>
      <c r="H457" s="19" t="s">
        <v>445</v>
      </c>
    </row>
    <row r="458" spans="1:8" x14ac:dyDescent="0.35">
      <c r="A458" s="17" t="s">
        <v>489</v>
      </c>
      <c r="B458" s="17" t="s">
        <v>447</v>
      </c>
      <c r="C458" s="17"/>
      <c r="D458" s="17"/>
      <c r="E458" s="17"/>
      <c r="F458" s="17"/>
      <c r="G458" s="17"/>
      <c r="H458" s="19" t="s">
        <v>447</v>
      </c>
    </row>
    <row r="459" spans="1:8" x14ac:dyDescent="0.35">
      <c r="A459" s="17" t="s">
        <v>490</v>
      </c>
      <c r="B459" s="17" t="s">
        <v>449</v>
      </c>
      <c r="C459" s="17"/>
      <c r="D459" s="17"/>
      <c r="E459" s="17"/>
      <c r="F459" s="17"/>
      <c r="G459" s="17"/>
      <c r="H459" s="19" t="s">
        <v>1877</v>
      </c>
    </row>
    <row r="460" spans="1:8" ht="58" x14ac:dyDescent="0.35">
      <c r="A460" s="17" t="s">
        <v>491</v>
      </c>
      <c r="B460" s="17" t="s">
        <v>435</v>
      </c>
      <c r="C460" s="17">
        <v>100</v>
      </c>
      <c r="D460" s="17" t="s">
        <v>38</v>
      </c>
      <c r="E460" s="18">
        <v>38</v>
      </c>
      <c r="F460" s="17">
        <f>IF(ISBLANK(E460),"", PRODUCT(C460,E460))</f>
        <v>3800</v>
      </c>
      <c r="G460" s="27" t="s">
        <v>1843</v>
      </c>
      <c r="H460" s="17"/>
    </row>
    <row r="461" spans="1:8" x14ac:dyDescent="0.35">
      <c r="A461" s="17" t="s">
        <v>492</v>
      </c>
      <c r="B461" s="17" t="s">
        <v>452</v>
      </c>
      <c r="C461" s="17"/>
      <c r="D461" s="17"/>
      <c r="E461" s="17"/>
      <c r="F461" s="17"/>
      <c r="G461" s="17"/>
      <c r="H461" s="19" t="s">
        <v>1874</v>
      </c>
    </row>
    <row r="462" spans="1:8" x14ac:dyDescent="0.35">
      <c r="A462" s="17" t="s">
        <v>493</v>
      </c>
      <c r="B462" s="17" t="s">
        <v>454</v>
      </c>
      <c r="C462" s="17"/>
      <c r="D462" s="17"/>
      <c r="E462" s="17"/>
      <c r="F462" s="17"/>
      <c r="G462" s="17"/>
      <c r="H462" s="19" t="s">
        <v>454</v>
      </c>
    </row>
    <row r="463" spans="1:8" ht="58" x14ac:dyDescent="0.35">
      <c r="A463" s="17" t="s">
        <v>494</v>
      </c>
      <c r="B463" s="17" t="s">
        <v>435</v>
      </c>
      <c r="C463" s="17">
        <v>100</v>
      </c>
      <c r="D463" s="17" t="s">
        <v>38</v>
      </c>
      <c r="E463" s="18">
        <v>22</v>
      </c>
      <c r="F463" s="17">
        <f>IF(ISBLANK(E463),"", PRODUCT(C463,E463))</f>
        <v>2200</v>
      </c>
      <c r="G463" s="27" t="s">
        <v>1844</v>
      </c>
      <c r="H463" s="17"/>
    </row>
    <row r="464" spans="1:8" x14ac:dyDescent="0.35">
      <c r="A464" s="17" t="s">
        <v>495</v>
      </c>
      <c r="B464" s="17" t="s">
        <v>457</v>
      </c>
      <c r="C464" s="17"/>
      <c r="D464" s="17"/>
      <c r="E464" s="17"/>
      <c r="F464" s="17"/>
      <c r="G464" s="17"/>
      <c r="H464" s="19" t="s">
        <v>1879</v>
      </c>
    </row>
    <row r="465" spans="1:8" x14ac:dyDescent="0.35">
      <c r="A465" s="17" t="s">
        <v>496</v>
      </c>
      <c r="B465" s="17" t="s">
        <v>459</v>
      </c>
      <c r="C465" s="17"/>
      <c r="D465" s="17"/>
      <c r="E465" s="17"/>
      <c r="F465" s="17"/>
      <c r="G465" s="17"/>
      <c r="H465" s="19" t="s">
        <v>459</v>
      </c>
    </row>
    <row r="466" spans="1:8" ht="43.5" x14ac:dyDescent="0.35">
      <c r="A466" s="17" t="s">
        <v>497</v>
      </c>
      <c r="B466" s="26" t="s">
        <v>498</v>
      </c>
      <c r="C466" s="17"/>
      <c r="D466" s="17"/>
      <c r="E466" s="17"/>
      <c r="F466" s="17"/>
      <c r="G466" s="17"/>
      <c r="H466" s="27" t="s">
        <v>1880</v>
      </c>
    </row>
    <row r="467" spans="1:8" ht="72.5" x14ac:dyDescent="0.35">
      <c r="A467" s="17" t="s">
        <v>499</v>
      </c>
      <c r="B467" s="17" t="s">
        <v>500</v>
      </c>
      <c r="C467" s="17">
        <v>100</v>
      </c>
      <c r="D467" s="17" t="s">
        <v>38</v>
      </c>
      <c r="E467" s="18">
        <v>120</v>
      </c>
      <c r="F467" s="17">
        <f>IF(ISBLANK(E467),"", PRODUCT(C467,E467))</f>
        <v>12000</v>
      </c>
      <c r="G467" s="27" t="s">
        <v>1848</v>
      </c>
      <c r="H467" s="17"/>
    </row>
    <row r="468" spans="1:8" x14ac:dyDescent="0.35">
      <c r="A468" s="17" t="s">
        <v>501</v>
      </c>
      <c r="B468" s="17" t="s">
        <v>502</v>
      </c>
      <c r="C468" s="17"/>
      <c r="D468" s="17"/>
      <c r="E468" s="17"/>
      <c r="F468" s="17"/>
      <c r="G468" s="17"/>
      <c r="H468" s="19" t="s">
        <v>502</v>
      </c>
    </row>
    <row r="469" spans="1:8" x14ac:dyDescent="0.35">
      <c r="A469" s="17" t="s">
        <v>503</v>
      </c>
      <c r="B469" s="17" t="s">
        <v>504</v>
      </c>
      <c r="C469" s="17"/>
      <c r="D469" s="17"/>
      <c r="E469" s="17"/>
      <c r="F469" s="17"/>
      <c r="G469" s="17"/>
      <c r="H469" s="19" t="s">
        <v>1881</v>
      </c>
    </row>
    <row r="470" spans="1:8" x14ac:dyDescent="0.35">
      <c r="A470" s="17" t="s">
        <v>505</v>
      </c>
      <c r="B470" s="17" t="s">
        <v>506</v>
      </c>
      <c r="C470" s="17"/>
      <c r="D470" s="17"/>
      <c r="E470" s="17"/>
      <c r="F470" s="17"/>
      <c r="G470" s="17"/>
      <c r="H470" s="19" t="s">
        <v>506</v>
      </c>
    </row>
    <row r="471" spans="1:8" x14ac:dyDescent="0.35">
      <c r="A471" s="17" t="s">
        <v>507</v>
      </c>
      <c r="B471" s="17" t="s">
        <v>508</v>
      </c>
      <c r="C471" s="17"/>
      <c r="D471" s="17"/>
      <c r="E471" s="17"/>
      <c r="F471" s="17"/>
      <c r="G471" s="17"/>
      <c r="H471" s="19" t="s">
        <v>1882</v>
      </c>
    </row>
    <row r="472" spans="1:8" ht="58" x14ac:dyDescent="0.35">
      <c r="A472" s="17" t="s">
        <v>509</v>
      </c>
      <c r="B472" s="17" t="s">
        <v>500</v>
      </c>
      <c r="C472" s="17">
        <v>150</v>
      </c>
      <c r="D472" s="17" t="s">
        <v>38</v>
      </c>
      <c r="E472" s="18">
        <v>120</v>
      </c>
      <c r="F472" s="17">
        <f>IF(ISBLANK(E472),"", PRODUCT(C472,E472))</f>
        <v>18000</v>
      </c>
      <c r="G472" s="27" t="s">
        <v>1849</v>
      </c>
      <c r="H472" s="17"/>
    </row>
    <row r="473" spans="1:8" x14ac:dyDescent="0.35">
      <c r="A473" s="17" t="s">
        <v>510</v>
      </c>
      <c r="B473" s="17" t="s">
        <v>511</v>
      </c>
      <c r="C473" s="17"/>
      <c r="D473" s="17"/>
      <c r="E473" s="17"/>
      <c r="F473" s="17"/>
      <c r="G473" s="17"/>
      <c r="H473" s="19" t="s">
        <v>511</v>
      </c>
    </row>
    <row r="474" spans="1:8" x14ac:dyDescent="0.35">
      <c r="A474" s="17" t="s">
        <v>512</v>
      </c>
      <c r="B474" s="17" t="s">
        <v>513</v>
      </c>
      <c r="C474" s="17"/>
      <c r="D474" s="17"/>
      <c r="E474" s="17"/>
      <c r="F474" s="17"/>
      <c r="G474" s="17"/>
      <c r="H474" s="19" t="s">
        <v>513</v>
      </c>
    </row>
    <row r="475" spans="1:8" x14ac:dyDescent="0.35">
      <c r="A475" s="17" t="s">
        <v>514</v>
      </c>
      <c r="B475" s="17" t="s">
        <v>504</v>
      </c>
      <c r="C475" s="17"/>
      <c r="D475" s="17"/>
      <c r="E475" s="17"/>
      <c r="F475" s="17"/>
      <c r="G475" s="17"/>
      <c r="H475" s="19" t="s">
        <v>1883</v>
      </c>
    </row>
    <row r="476" spans="1:8" x14ac:dyDescent="0.35">
      <c r="A476" s="17" t="s">
        <v>515</v>
      </c>
      <c r="B476" s="17" t="s">
        <v>506</v>
      </c>
      <c r="C476" s="17"/>
      <c r="D476" s="17"/>
      <c r="E476" s="17"/>
      <c r="F476" s="17"/>
      <c r="G476" s="17"/>
      <c r="H476" s="19" t="s">
        <v>506</v>
      </c>
    </row>
    <row r="477" spans="1:8" x14ac:dyDescent="0.35">
      <c r="A477" s="17" t="s">
        <v>516</v>
      </c>
      <c r="B477" s="17" t="s">
        <v>517</v>
      </c>
      <c r="C477" s="17"/>
      <c r="D477" s="17"/>
      <c r="E477" s="17"/>
      <c r="F477" s="17"/>
      <c r="G477" s="17"/>
      <c r="H477" s="19" t="s">
        <v>517</v>
      </c>
    </row>
    <row r="478" spans="1:8" x14ac:dyDescent="0.35">
      <c r="A478" s="17" t="s">
        <v>518</v>
      </c>
      <c r="B478" s="17" t="s">
        <v>519</v>
      </c>
      <c r="C478" s="17"/>
      <c r="D478" s="17"/>
      <c r="E478" s="17"/>
      <c r="F478" s="17"/>
      <c r="G478" s="17"/>
      <c r="H478" s="19" t="s">
        <v>1884</v>
      </c>
    </row>
    <row r="479" spans="1:8" ht="58" x14ac:dyDescent="0.35">
      <c r="A479" s="17" t="s">
        <v>520</v>
      </c>
      <c r="B479" s="17" t="s">
        <v>500</v>
      </c>
      <c r="C479" s="17">
        <v>180</v>
      </c>
      <c r="D479" s="17" t="s">
        <v>38</v>
      </c>
      <c r="E479" s="18">
        <v>160</v>
      </c>
      <c r="F479" s="17">
        <f>IF(ISBLANK(E479),"", PRODUCT(C479,E479))</f>
        <v>28800</v>
      </c>
      <c r="G479" s="27" t="s">
        <v>1850</v>
      </c>
      <c r="H479" s="17"/>
    </row>
    <row r="480" spans="1:8" x14ac:dyDescent="0.35">
      <c r="A480" s="17" t="s">
        <v>521</v>
      </c>
      <c r="B480" s="17" t="s">
        <v>522</v>
      </c>
      <c r="C480" s="17"/>
      <c r="D480" s="17"/>
      <c r="E480" s="17"/>
      <c r="F480" s="17"/>
      <c r="G480" s="17"/>
      <c r="H480" s="19" t="s">
        <v>522</v>
      </c>
    </row>
    <row r="481" spans="1:8" x14ac:dyDescent="0.35">
      <c r="A481" s="17" t="s">
        <v>523</v>
      </c>
      <c r="B481" s="17" t="s">
        <v>504</v>
      </c>
      <c r="C481" s="17"/>
      <c r="D481" s="17"/>
      <c r="E481" s="17"/>
      <c r="F481" s="17"/>
      <c r="G481" s="17"/>
      <c r="H481" s="19" t="s">
        <v>1881</v>
      </c>
    </row>
    <row r="482" spans="1:8" x14ac:dyDescent="0.35">
      <c r="A482" s="17" t="s">
        <v>524</v>
      </c>
      <c r="B482" s="17" t="s">
        <v>525</v>
      </c>
      <c r="C482" s="17"/>
      <c r="D482" s="17"/>
      <c r="E482" s="17"/>
      <c r="F482" s="17"/>
      <c r="G482" s="17"/>
      <c r="H482" s="19" t="s">
        <v>525</v>
      </c>
    </row>
    <row r="483" spans="1:8" x14ac:dyDescent="0.35">
      <c r="A483" s="17" t="s">
        <v>526</v>
      </c>
      <c r="B483" s="17" t="s">
        <v>517</v>
      </c>
      <c r="C483" s="17"/>
      <c r="D483" s="17"/>
      <c r="E483" s="17"/>
      <c r="F483" s="17"/>
      <c r="G483" s="17"/>
      <c r="H483" s="19" t="s">
        <v>517</v>
      </c>
    </row>
    <row r="484" spans="1:8" x14ac:dyDescent="0.35">
      <c r="A484" s="17" t="s">
        <v>527</v>
      </c>
      <c r="B484" s="17" t="s">
        <v>519</v>
      </c>
      <c r="C484" s="17"/>
      <c r="D484" s="17"/>
      <c r="E484" s="17"/>
      <c r="F484" s="17"/>
      <c r="G484" s="17"/>
      <c r="H484" s="19" t="s">
        <v>1884</v>
      </c>
    </row>
    <row r="485" spans="1:8" ht="58" x14ac:dyDescent="0.35">
      <c r="A485" s="17" t="s">
        <v>528</v>
      </c>
      <c r="B485" s="17" t="s">
        <v>500</v>
      </c>
      <c r="C485" s="17">
        <v>180</v>
      </c>
      <c r="D485" s="17" t="s">
        <v>38</v>
      </c>
      <c r="E485" s="18">
        <v>180</v>
      </c>
      <c r="F485" s="17">
        <f>IF(ISBLANK(E485),"", PRODUCT(C485,E485))</f>
        <v>32400</v>
      </c>
      <c r="G485" s="27" t="s">
        <v>1851</v>
      </c>
      <c r="H485" s="17"/>
    </row>
    <row r="486" spans="1:8" x14ac:dyDescent="0.35">
      <c r="A486" s="17" t="s">
        <v>529</v>
      </c>
      <c r="B486" s="17" t="s">
        <v>530</v>
      </c>
      <c r="C486" s="17"/>
      <c r="D486" s="17"/>
      <c r="E486" s="17"/>
      <c r="F486" s="17"/>
      <c r="G486" s="17"/>
      <c r="H486" s="19" t="s">
        <v>530</v>
      </c>
    </row>
    <row r="487" spans="1:8" x14ac:dyDescent="0.35">
      <c r="A487" s="17" t="s">
        <v>531</v>
      </c>
      <c r="B487" s="17" t="s">
        <v>504</v>
      </c>
      <c r="C487" s="17"/>
      <c r="D487" s="17"/>
      <c r="E487" s="17"/>
      <c r="F487" s="17"/>
      <c r="G487" s="17"/>
      <c r="H487" s="19" t="s">
        <v>1883</v>
      </c>
    </row>
    <row r="488" spans="1:8" x14ac:dyDescent="0.35">
      <c r="A488" s="17" t="s">
        <v>532</v>
      </c>
      <c r="B488" s="17" t="s">
        <v>533</v>
      </c>
      <c r="C488" s="17"/>
      <c r="D488" s="17"/>
      <c r="E488" s="17"/>
      <c r="F488" s="17"/>
      <c r="G488" s="17"/>
      <c r="H488" s="19" t="s">
        <v>533</v>
      </c>
    </row>
    <row r="489" spans="1:8" x14ac:dyDescent="0.35">
      <c r="A489" s="17" t="s">
        <v>534</v>
      </c>
      <c r="B489" s="17" t="s">
        <v>517</v>
      </c>
      <c r="C489" s="17"/>
      <c r="D489" s="17"/>
      <c r="E489" s="17"/>
      <c r="F489" s="17"/>
      <c r="G489" s="17"/>
      <c r="H489" s="19" t="s">
        <v>517</v>
      </c>
    </row>
    <row r="490" spans="1:8" x14ac:dyDescent="0.35">
      <c r="A490" s="17" t="s">
        <v>535</v>
      </c>
      <c r="B490" s="17" t="s">
        <v>519</v>
      </c>
      <c r="C490" s="17"/>
      <c r="D490" s="17"/>
      <c r="E490" s="17"/>
      <c r="F490" s="17"/>
      <c r="G490" s="17"/>
      <c r="H490" s="19" t="s">
        <v>1884</v>
      </c>
    </row>
    <row r="491" spans="1:8" ht="72.5" x14ac:dyDescent="0.35">
      <c r="A491" s="17" t="s">
        <v>536</v>
      </c>
      <c r="B491" s="17" t="s">
        <v>537</v>
      </c>
      <c r="C491" s="17">
        <v>4500</v>
      </c>
      <c r="D491" s="17" t="s">
        <v>38</v>
      </c>
      <c r="E491" s="18">
        <v>35</v>
      </c>
      <c r="F491" s="17">
        <f>IF(ISBLANK(E491),"", PRODUCT(C491,E491))</f>
        <v>157500</v>
      </c>
      <c r="G491" s="27" t="s">
        <v>1852</v>
      </c>
      <c r="H491" s="17"/>
    </row>
    <row r="492" spans="1:8" x14ac:dyDescent="0.35">
      <c r="A492" s="17" t="s">
        <v>538</v>
      </c>
      <c r="B492" s="17" t="s">
        <v>539</v>
      </c>
      <c r="C492" s="17"/>
      <c r="D492" s="17"/>
      <c r="E492" s="17"/>
      <c r="F492" s="17"/>
      <c r="G492" s="17"/>
      <c r="H492" s="19" t="s">
        <v>1885</v>
      </c>
    </row>
    <row r="493" spans="1:8" ht="43.5" x14ac:dyDescent="0.35">
      <c r="A493" s="17" t="s">
        <v>540</v>
      </c>
      <c r="B493" s="26" t="s">
        <v>541</v>
      </c>
      <c r="C493" s="17"/>
      <c r="D493" s="17"/>
      <c r="E493" s="17"/>
      <c r="F493" s="17"/>
      <c r="G493" s="17"/>
      <c r="H493" s="27" t="s">
        <v>1886</v>
      </c>
    </row>
    <row r="494" spans="1:8" ht="101.5" x14ac:dyDescent="0.35">
      <c r="A494" s="17" t="s">
        <v>542</v>
      </c>
      <c r="B494" s="17" t="s">
        <v>543</v>
      </c>
      <c r="C494" s="17">
        <v>20</v>
      </c>
      <c r="D494" s="17" t="s">
        <v>38</v>
      </c>
      <c r="E494" s="18">
        <v>500</v>
      </c>
      <c r="F494" s="17">
        <f>IF(ISBLANK(E494),"", PRODUCT(C494,E494))</f>
        <v>10000</v>
      </c>
      <c r="G494" s="27" t="s">
        <v>1853</v>
      </c>
      <c r="H494" s="17"/>
    </row>
    <row r="495" spans="1:8" ht="43.5" x14ac:dyDescent="0.35">
      <c r="A495" s="17" t="s">
        <v>544</v>
      </c>
      <c r="B495" s="26" t="s">
        <v>545</v>
      </c>
      <c r="C495" s="17"/>
      <c r="D495" s="17"/>
      <c r="E495" s="17"/>
      <c r="F495" s="17"/>
      <c r="G495" s="17"/>
      <c r="H495" s="27" t="s">
        <v>1887</v>
      </c>
    </row>
    <row r="496" spans="1:8" ht="203" x14ac:dyDescent="0.35">
      <c r="A496" s="17" t="s">
        <v>546</v>
      </c>
      <c r="B496" s="26" t="s">
        <v>547</v>
      </c>
      <c r="C496" s="17"/>
      <c r="D496" s="17"/>
      <c r="E496" s="17"/>
      <c r="F496" s="17"/>
      <c r="G496" s="17"/>
      <c r="H496" s="27" t="s">
        <v>1888</v>
      </c>
    </row>
    <row r="497" spans="1:8" x14ac:dyDescent="0.35">
      <c r="E497" s="16" t="s">
        <v>47</v>
      </c>
      <c r="F497" s="16">
        <f>IF((COUNT(C391:C496)&lt;&gt;COUNT(F391:F496)),"", ROUND(SUM(F391:F496),2))</f>
        <v>666060</v>
      </c>
      <c r="G497" s="14" t="str">
        <f>IF((COUNT(C391:C496)&lt;&gt;COUNT(F391:F496)),"Neužpildytos visų objektų kainos", "")</f>
        <v/>
      </c>
    </row>
    <row r="498" spans="1:8" x14ac:dyDescent="0.35">
      <c r="C498" s="16" t="s">
        <v>48</v>
      </c>
      <c r="D498" s="19">
        <v>5</v>
      </c>
      <c r="E498" s="16" t="s">
        <v>49</v>
      </c>
      <c r="F498" s="16">
        <f>IF(OR(F497="",D498=""),"", ROUND(PRODUCT(D498,F497)/100,2))</f>
        <v>33303</v>
      </c>
      <c r="G498" s="14" t="str">
        <f>IF(D498="", "Nurodykite taikomą PVM dydį", "")</f>
        <v/>
      </c>
    </row>
    <row r="499" spans="1:8" x14ac:dyDescent="0.35">
      <c r="E499" s="16" t="s">
        <v>50</v>
      </c>
      <c r="F499" s="16">
        <f>IF(ISBLANK(F498), "", ROUND(SUM(F497:F498),2))</f>
        <v>699363</v>
      </c>
    </row>
    <row r="503" spans="1:8" x14ac:dyDescent="0.35">
      <c r="A503" s="12" t="s">
        <v>548</v>
      </c>
      <c r="B503" s="12" t="s">
        <v>549</v>
      </c>
    </row>
    <row r="505" spans="1:8" x14ac:dyDescent="0.35">
      <c r="A505" s="12" t="s">
        <v>28</v>
      </c>
    </row>
    <row r="506" spans="1:8" ht="29" x14ac:dyDescent="0.35">
      <c r="A506" s="16" t="s">
        <v>29</v>
      </c>
      <c r="B506" s="16" t="s">
        <v>30</v>
      </c>
      <c r="C506" s="16" t="s">
        <v>31</v>
      </c>
      <c r="D506" s="25" t="s">
        <v>32</v>
      </c>
      <c r="E506" s="25" t="s">
        <v>33</v>
      </c>
      <c r="F506" s="25" t="s">
        <v>34</v>
      </c>
      <c r="G506" s="25" t="s">
        <v>1742</v>
      </c>
      <c r="H506" s="25" t="s">
        <v>1737</v>
      </c>
    </row>
    <row r="507" spans="1:8" ht="29" x14ac:dyDescent="0.35">
      <c r="A507" s="16" t="s">
        <v>550</v>
      </c>
      <c r="B507" s="25" t="s">
        <v>551</v>
      </c>
      <c r="C507" s="17"/>
      <c r="D507" s="17"/>
      <c r="E507" s="17"/>
      <c r="F507" s="17"/>
      <c r="G507" s="17"/>
      <c r="H507" s="17"/>
    </row>
    <row r="508" spans="1:8" ht="29" x14ac:dyDescent="0.35">
      <c r="A508" s="17" t="s">
        <v>552</v>
      </c>
      <c r="B508" s="26" t="s">
        <v>551</v>
      </c>
      <c r="C508" s="17">
        <v>100</v>
      </c>
      <c r="D508" s="17" t="s">
        <v>38</v>
      </c>
      <c r="E508" s="18"/>
      <c r="F508" s="17" t="str">
        <f>IF(ISBLANK(E508),"", PRODUCT(C508,E508))</f>
        <v/>
      </c>
      <c r="G508" s="19"/>
      <c r="H508" s="17"/>
    </row>
    <row r="509" spans="1:8" x14ac:dyDescent="0.35">
      <c r="A509" s="17" t="s">
        <v>553</v>
      </c>
      <c r="B509" s="17" t="s">
        <v>554</v>
      </c>
      <c r="C509" s="17"/>
      <c r="D509" s="17"/>
      <c r="E509" s="17"/>
      <c r="F509" s="17"/>
      <c r="G509" s="17"/>
      <c r="H509" s="19"/>
    </row>
    <row r="510" spans="1:8" x14ac:dyDescent="0.35">
      <c r="A510" s="17" t="s">
        <v>555</v>
      </c>
      <c r="B510" s="17" t="s">
        <v>556</v>
      </c>
      <c r="C510" s="17"/>
      <c r="D510" s="17"/>
      <c r="E510" s="17"/>
      <c r="F510" s="17"/>
      <c r="G510" s="17"/>
      <c r="H510" s="19"/>
    </row>
    <row r="511" spans="1:8" x14ac:dyDescent="0.35">
      <c r="A511" s="17" t="s">
        <v>557</v>
      </c>
      <c r="B511" s="17" t="s">
        <v>558</v>
      </c>
      <c r="C511" s="17"/>
      <c r="D511" s="17"/>
      <c r="E511" s="17"/>
      <c r="F511" s="17"/>
      <c r="G511" s="17"/>
      <c r="H511" s="19"/>
    </row>
    <row r="512" spans="1:8" x14ac:dyDescent="0.35">
      <c r="A512" s="17" t="s">
        <v>559</v>
      </c>
      <c r="B512" s="17" t="s">
        <v>560</v>
      </c>
      <c r="C512" s="17"/>
      <c r="D512" s="17"/>
      <c r="E512" s="17"/>
      <c r="F512" s="17"/>
      <c r="G512" s="17"/>
      <c r="H512" s="19"/>
    </row>
    <row r="513" spans="1:8" ht="29" x14ac:dyDescent="0.35">
      <c r="A513" s="17" t="s">
        <v>561</v>
      </c>
      <c r="B513" s="26" t="s">
        <v>562</v>
      </c>
      <c r="C513" s="17"/>
      <c r="D513" s="17"/>
      <c r="E513" s="17"/>
      <c r="F513" s="17"/>
      <c r="G513" s="17"/>
      <c r="H513" s="19"/>
    </row>
    <row r="514" spans="1:8" x14ac:dyDescent="0.35">
      <c r="A514" s="17" t="s">
        <v>563</v>
      </c>
      <c r="B514" s="26" t="s">
        <v>564</v>
      </c>
      <c r="C514" s="17"/>
      <c r="D514" s="17"/>
      <c r="E514" s="17"/>
      <c r="F514" s="17"/>
      <c r="G514" s="17"/>
      <c r="H514" s="19"/>
    </row>
    <row r="515" spans="1:8" x14ac:dyDescent="0.35">
      <c r="A515" s="17" t="s">
        <v>565</v>
      </c>
      <c r="B515" s="17" t="s">
        <v>566</v>
      </c>
      <c r="C515" s="17"/>
      <c r="D515" s="17"/>
      <c r="E515" s="17"/>
      <c r="F515" s="17"/>
      <c r="G515" s="17"/>
      <c r="H515" s="19"/>
    </row>
    <row r="516" spans="1:8" x14ac:dyDescent="0.35">
      <c r="E516" s="16" t="s">
        <v>47</v>
      </c>
      <c r="F516" s="16" t="str">
        <f>IF((COUNT(C508:C515)&lt;&gt;COUNT(F508:F515)),"", ROUND(SUM(F508:F515),2))</f>
        <v/>
      </c>
      <c r="G516" s="14" t="str">
        <f>IF((COUNT(C508:C515)&lt;&gt;COUNT(F508:F515)),"Neužpildytos visų objektų kainos", "")</f>
        <v>Neužpildytos visų objektų kainos</v>
      </c>
    </row>
    <row r="517" spans="1:8" x14ac:dyDescent="0.35">
      <c r="C517" s="16" t="s">
        <v>48</v>
      </c>
      <c r="D517" s="19"/>
      <c r="E517" s="16" t="s">
        <v>49</v>
      </c>
      <c r="F517" s="16" t="str">
        <f>IF(OR(F516="",D517=""),"", ROUND(PRODUCT(D517,F516)/100,2))</f>
        <v/>
      </c>
      <c r="G517" s="14" t="str">
        <f>IF(D517="", "Nurodykite taikomą PVM dydį", "")</f>
        <v>Nurodykite taikomą PVM dydį</v>
      </c>
    </row>
    <row r="518" spans="1:8" x14ac:dyDescent="0.35">
      <c r="E518" s="16" t="s">
        <v>50</v>
      </c>
      <c r="F518" s="16">
        <f>IF(ISBLANK(F517), "", ROUND(SUM(F516:F517),2))</f>
        <v>0</v>
      </c>
    </row>
    <row r="522" spans="1:8" x14ac:dyDescent="0.35">
      <c r="A522" s="12" t="s">
        <v>567</v>
      </c>
      <c r="B522" s="12" t="s">
        <v>549</v>
      </c>
    </row>
    <row r="524" spans="1:8" x14ac:dyDescent="0.35">
      <c r="A524" s="12" t="s">
        <v>28</v>
      </c>
    </row>
    <row r="525" spans="1:8" ht="29" x14ac:dyDescent="0.35">
      <c r="A525" s="16" t="s">
        <v>29</v>
      </c>
      <c r="B525" s="16" t="s">
        <v>30</v>
      </c>
      <c r="C525" s="16" t="s">
        <v>31</v>
      </c>
      <c r="D525" s="25" t="s">
        <v>32</v>
      </c>
      <c r="E525" s="25" t="s">
        <v>33</v>
      </c>
      <c r="F525" s="25" t="s">
        <v>34</v>
      </c>
      <c r="G525" s="25" t="s">
        <v>1742</v>
      </c>
      <c r="H525" s="25" t="s">
        <v>1737</v>
      </c>
    </row>
    <row r="526" spans="1:8" ht="29" x14ac:dyDescent="0.35">
      <c r="A526" s="16" t="s">
        <v>568</v>
      </c>
      <c r="B526" s="25" t="s">
        <v>551</v>
      </c>
      <c r="C526" s="17"/>
      <c r="D526" s="17"/>
      <c r="E526" s="17"/>
      <c r="F526" s="17"/>
      <c r="G526" s="17"/>
      <c r="H526" s="17"/>
    </row>
    <row r="527" spans="1:8" ht="29" x14ac:dyDescent="0.35">
      <c r="A527" s="17" t="s">
        <v>569</v>
      </c>
      <c r="B527" s="26" t="s">
        <v>551</v>
      </c>
      <c r="C527" s="17">
        <v>100</v>
      </c>
      <c r="D527" s="17" t="s">
        <v>38</v>
      </c>
      <c r="E527" s="18"/>
      <c r="F527" s="17" t="str">
        <f>IF(ISBLANK(E527),"", PRODUCT(C527,E527))</f>
        <v/>
      </c>
      <c r="G527" s="19"/>
      <c r="H527" s="17"/>
    </row>
    <row r="528" spans="1:8" x14ac:dyDescent="0.35">
      <c r="A528" s="17" t="s">
        <v>570</v>
      </c>
      <c r="B528" s="17" t="s">
        <v>157</v>
      </c>
      <c r="C528" s="17"/>
      <c r="D528" s="17"/>
      <c r="E528" s="17"/>
      <c r="F528" s="17"/>
      <c r="G528" s="17"/>
      <c r="H528" s="19"/>
    </row>
    <row r="529" spans="1:8" x14ac:dyDescent="0.35">
      <c r="A529" s="17" t="s">
        <v>571</v>
      </c>
      <c r="B529" s="17" t="s">
        <v>572</v>
      </c>
      <c r="C529" s="17"/>
      <c r="D529" s="17"/>
      <c r="E529" s="17"/>
      <c r="F529" s="17"/>
      <c r="G529" s="17"/>
      <c r="H529" s="19"/>
    </row>
    <row r="530" spans="1:8" x14ac:dyDescent="0.35">
      <c r="A530" s="17" t="s">
        <v>573</v>
      </c>
      <c r="B530" s="17" t="s">
        <v>574</v>
      </c>
      <c r="C530" s="17"/>
      <c r="D530" s="17"/>
      <c r="E530" s="17"/>
      <c r="F530" s="17"/>
      <c r="G530" s="17"/>
      <c r="H530" s="19"/>
    </row>
    <row r="531" spans="1:8" x14ac:dyDescent="0.35">
      <c r="A531" s="17" t="s">
        <v>575</v>
      </c>
      <c r="B531" s="17" t="s">
        <v>576</v>
      </c>
      <c r="C531" s="17"/>
      <c r="D531" s="17"/>
      <c r="E531" s="17"/>
      <c r="F531" s="17"/>
      <c r="G531" s="17"/>
      <c r="H531" s="19"/>
    </row>
    <row r="532" spans="1:8" x14ac:dyDescent="0.35">
      <c r="A532" s="17" t="s">
        <v>577</v>
      </c>
      <c r="B532" s="17" t="s">
        <v>554</v>
      </c>
      <c r="C532" s="17"/>
      <c r="D532" s="17"/>
      <c r="E532" s="17"/>
      <c r="F532" s="17"/>
      <c r="G532" s="17"/>
      <c r="H532" s="19"/>
    </row>
    <row r="533" spans="1:8" x14ac:dyDescent="0.35">
      <c r="A533" s="17" t="s">
        <v>578</v>
      </c>
      <c r="B533" s="17" t="s">
        <v>579</v>
      </c>
      <c r="C533" s="17"/>
      <c r="D533" s="17"/>
      <c r="E533" s="17"/>
      <c r="F533" s="17"/>
      <c r="G533" s="17"/>
      <c r="H533" s="19"/>
    </row>
    <row r="534" spans="1:8" x14ac:dyDescent="0.35">
      <c r="A534" s="17" t="s">
        <v>580</v>
      </c>
      <c r="B534" s="17" t="s">
        <v>581</v>
      </c>
      <c r="C534" s="17"/>
      <c r="D534" s="17"/>
      <c r="E534" s="17"/>
      <c r="F534" s="17"/>
      <c r="G534" s="17"/>
      <c r="H534" s="19"/>
    </row>
    <row r="535" spans="1:8" x14ac:dyDescent="0.35">
      <c r="E535" s="16" t="s">
        <v>47</v>
      </c>
      <c r="F535" s="16" t="str">
        <f>IF((COUNT(C527:C534)&lt;&gt;COUNT(F527:F534)),"", ROUND(SUM(F527:F534),2))</f>
        <v/>
      </c>
      <c r="G535" s="14" t="str">
        <f>IF((COUNT(C527:C534)&lt;&gt;COUNT(F527:F534)),"Neužpildytos visų objektų kainos", "")</f>
        <v>Neužpildytos visų objektų kainos</v>
      </c>
    </row>
    <row r="536" spans="1:8" x14ac:dyDescent="0.35">
      <c r="C536" s="16" t="s">
        <v>48</v>
      </c>
      <c r="D536" s="19"/>
      <c r="E536" s="16" t="s">
        <v>49</v>
      </c>
      <c r="F536" s="16" t="str">
        <f>IF(OR(F535="",D536=""),"", ROUND(PRODUCT(D536,F535)/100,2))</f>
        <v/>
      </c>
      <c r="G536" s="14" t="str">
        <f>IF(D536="", "Nurodykite taikomą PVM dydį", "")</f>
        <v>Nurodykite taikomą PVM dydį</v>
      </c>
    </row>
    <row r="537" spans="1:8" x14ac:dyDescent="0.35">
      <c r="E537" s="16" t="s">
        <v>50</v>
      </c>
      <c r="F537" s="16">
        <f>IF(ISBLANK(F536), "", ROUND(SUM(F535:F536),2))</f>
        <v>0</v>
      </c>
    </row>
    <row r="541" spans="1:8" x14ac:dyDescent="0.35">
      <c r="A541" s="12" t="s">
        <v>582</v>
      </c>
      <c r="B541" s="12" t="s">
        <v>583</v>
      </c>
    </row>
    <row r="543" spans="1:8" x14ac:dyDescent="0.35">
      <c r="A543" s="12" t="s">
        <v>28</v>
      </c>
    </row>
    <row r="544" spans="1:8" ht="29" x14ac:dyDescent="0.35">
      <c r="A544" s="16" t="s">
        <v>29</v>
      </c>
      <c r="B544" s="16" t="s">
        <v>30</v>
      </c>
      <c r="C544" s="16" t="s">
        <v>31</v>
      </c>
      <c r="D544" s="25" t="s">
        <v>32</v>
      </c>
      <c r="E544" s="25" t="s">
        <v>33</v>
      </c>
      <c r="F544" s="25" t="s">
        <v>34</v>
      </c>
      <c r="G544" s="25" t="s">
        <v>1742</v>
      </c>
      <c r="H544" s="25" t="s">
        <v>1737</v>
      </c>
    </row>
    <row r="545" spans="1:8" x14ac:dyDescent="0.35">
      <c r="A545" s="16" t="s">
        <v>584</v>
      </c>
      <c r="B545" s="16" t="s">
        <v>585</v>
      </c>
      <c r="C545" s="17"/>
      <c r="D545" s="17"/>
      <c r="E545" s="17"/>
      <c r="F545" s="17"/>
      <c r="G545" s="17"/>
      <c r="H545" s="17"/>
    </row>
    <row r="546" spans="1:8" x14ac:dyDescent="0.35">
      <c r="A546" s="17" t="s">
        <v>586</v>
      </c>
      <c r="B546" s="17" t="s">
        <v>585</v>
      </c>
      <c r="C546" s="17">
        <v>100</v>
      </c>
      <c r="D546" s="17" t="s">
        <v>38</v>
      </c>
      <c r="E546" s="18"/>
      <c r="F546" s="17" t="str">
        <f>IF(ISBLANK(E546),"", PRODUCT(C546,E546))</f>
        <v/>
      </c>
      <c r="G546" s="19"/>
      <c r="H546" s="17"/>
    </row>
    <row r="547" spans="1:8" x14ac:dyDescent="0.35">
      <c r="A547" s="17" t="s">
        <v>587</v>
      </c>
      <c r="B547" s="17" t="s">
        <v>157</v>
      </c>
      <c r="C547" s="17"/>
      <c r="D547" s="17"/>
      <c r="E547" s="17"/>
      <c r="F547" s="17"/>
      <c r="G547" s="17"/>
      <c r="H547" s="19"/>
    </row>
    <row r="548" spans="1:8" x14ac:dyDescent="0.35">
      <c r="A548" s="17" t="s">
        <v>588</v>
      </c>
      <c r="B548" s="17" t="s">
        <v>589</v>
      </c>
      <c r="C548" s="17"/>
      <c r="D548" s="17"/>
      <c r="E548" s="17"/>
      <c r="F548" s="17"/>
      <c r="G548" s="17"/>
      <c r="H548" s="19"/>
    </row>
    <row r="549" spans="1:8" x14ac:dyDescent="0.35">
      <c r="A549" s="17" t="s">
        <v>590</v>
      </c>
      <c r="B549" s="17" t="s">
        <v>591</v>
      </c>
      <c r="C549" s="17"/>
      <c r="D549" s="17"/>
      <c r="E549" s="17"/>
      <c r="F549" s="17"/>
      <c r="G549" s="17"/>
      <c r="H549" s="19"/>
    </row>
    <row r="550" spans="1:8" ht="43.5" x14ac:dyDescent="0.35">
      <c r="A550" s="17" t="s">
        <v>592</v>
      </c>
      <c r="B550" s="26" t="s">
        <v>593</v>
      </c>
      <c r="C550" s="17"/>
      <c r="D550" s="17"/>
      <c r="E550" s="17"/>
      <c r="F550" s="17"/>
      <c r="G550" s="17"/>
      <c r="H550" s="19"/>
    </row>
    <row r="551" spans="1:8" x14ac:dyDescent="0.35">
      <c r="A551" s="17" t="s">
        <v>594</v>
      </c>
      <c r="B551" s="17" t="s">
        <v>595</v>
      </c>
      <c r="C551" s="17"/>
      <c r="D551" s="17"/>
      <c r="E551" s="17"/>
      <c r="F551" s="17"/>
      <c r="G551" s="17"/>
      <c r="H551" s="19"/>
    </row>
    <row r="552" spans="1:8" ht="29" x14ac:dyDescent="0.35">
      <c r="A552" s="17" t="s">
        <v>596</v>
      </c>
      <c r="B552" s="26" t="s">
        <v>597</v>
      </c>
      <c r="C552" s="17"/>
      <c r="D552" s="17"/>
      <c r="E552" s="17"/>
      <c r="F552" s="17"/>
      <c r="G552" s="17"/>
      <c r="H552" s="19"/>
    </row>
    <row r="553" spans="1:8" ht="29" x14ac:dyDescent="0.35">
      <c r="A553" s="17" t="s">
        <v>598</v>
      </c>
      <c r="B553" s="26" t="s">
        <v>599</v>
      </c>
      <c r="C553" s="17"/>
      <c r="D553" s="17"/>
      <c r="E553" s="17"/>
      <c r="F553" s="17"/>
      <c r="G553" s="17"/>
      <c r="H553" s="19"/>
    </row>
    <row r="554" spans="1:8" ht="29" x14ac:dyDescent="0.35">
      <c r="A554" s="17" t="s">
        <v>600</v>
      </c>
      <c r="B554" s="26" t="s">
        <v>601</v>
      </c>
      <c r="C554" s="17"/>
      <c r="D554" s="17"/>
      <c r="E554" s="17"/>
      <c r="F554" s="17"/>
      <c r="G554" s="17"/>
      <c r="H554" s="19"/>
    </row>
    <row r="555" spans="1:8" x14ac:dyDescent="0.35">
      <c r="E555" s="16" t="s">
        <v>47</v>
      </c>
      <c r="F555" s="16" t="str">
        <f>IF((COUNT(C546:C554)&lt;&gt;COUNT(F546:F554)),"", ROUND(SUM(F546:F554),2))</f>
        <v/>
      </c>
      <c r="G555" s="14" t="str">
        <f>IF((COUNT(C546:C554)&lt;&gt;COUNT(F546:F554)),"Neužpildytos visų objektų kainos", "")</f>
        <v>Neužpildytos visų objektų kainos</v>
      </c>
    </row>
    <row r="556" spans="1:8" x14ac:dyDescent="0.35">
      <c r="C556" s="16" t="s">
        <v>48</v>
      </c>
      <c r="D556" s="19"/>
      <c r="E556" s="16" t="s">
        <v>49</v>
      </c>
      <c r="F556" s="16" t="str">
        <f>IF(OR(F555="",D556=""),"", ROUND(PRODUCT(D556,F555)/100,2))</f>
        <v/>
      </c>
      <c r="G556" s="14" t="str">
        <f>IF(D556="", "Nurodykite taikomą PVM dydį", "")</f>
        <v>Nurodykite taikomą PVM dydį</v>
      </c>
    </row>
    <row r="557" spans="1:8" x14ac:dyDescent="0.35">
      <c r="E557" s="16" t="s">
        <v>50</v>
      </c>
      <c r="F557" s="16">
        <f>IF(ISBLANK(F556), "", ROUND(SUM(F555:F556),2))</f>
        <v>0</v>
      </c>
    </row>
    <row r="561" spans="1:8" x14ac:dyDescent="0.35">
      <c r="A561" s="12" t="s">
        <v>602</v>
      </c>
      <c r="B561" s="12" t="s">
        <v>603</v>
      </c>
    </row>
    <row r="563" spans="1:8" x14ac:dyDescent="0.35">
      <c r="A563" s="12" t="s">
        <v>28</v>
      </c>
    </row>
    <row r="564" spans="1:8" ht="29" x14ac:dyDescent="0.35">
      <c r="A564" s="16" t="s">
        <v>29</v>
      </c>
      <c r="B564" s="16" t="s">
        <v>30</v>
      </c>
      <c r="C564" s="16" t="s">
        <v>31</v>
      </c>
      <c r="D564" s="25" t="s">
        <v>32</v>
      </c>
      <c r="E564" s="25" t="s">
        <v>33</v>
      </c>
      <c r="F564" s="25" t="s">
        <v>34</v>
      </c>
      <c r="G564" s="25" t="s">
        <v>1742</v>
      </c>
      <c r="H564" s="25" t="s">
        <v>1737</v>
      </c>
    </row>
    <row r="565" spans="1:8" x14ac:dyDescent="0.35">
      <c r="A565" s="16" t="s">
        <v>604</v>
      </c>
      <c r="B565" s="16" t="s">
        <v>605</v>
      </c>
      <c r="C565" s="17"/>
      <c r="D565" s="17"/>
      <c r="E565" s="17"/>
      <c r="F565" s="17"/>
      <c r="G565" s="17"/>
      <c r="H565" s="17"/>
    </row>
    <row r="566" spans="1:8" x14ac:dyDescent="0.35">
      <c r="A566" s="17" t="s">
        <v>606</v>
      </c>
      <c r="B566" s="17" t="s">
        <v>605</v>
      </c>
      <c r="C566" s="17">
        <v>100</v>
      </c>
      <c r="D566" s="17" t="s">
        <v>38</v>
      </c>
      <c r="E566" s="18"/>
      <c r="F566" s="17" t="str">
        <f>IF(ISBLANK(E566),"", PRODUCT(C566,E566))</f>
        <v/>
      </c>
      <c r="G566" s="19"/>
      <c r="H566" s="17"/>
    </row>
    <row r="567" spans="1:8" x14ac:dyDescent="0.35">
      <c r="A567" s="17" t="s">
        <v>607</v>
      </c>
      <c r="B567" s="17" t="s">
        <v>157</v>
      </c>
      <c r="C567" s="17"/>
      <c r="D567" s="17"/>
      <c r="E567" s="17"/>
      <c r="F567" s="17"/>
      <c r="G567" s="17"/>
      <c r="H567" s="19"/>
    </row>
    <row r="568" spans="1:8" x14ac:dyDescent="0.35">
      <c r="A568" s="17" t="s">
        <v>608</v>
      </c>
      <c r="B568" s="17" t="s">
        <v>589</v>
      </c>
      <c r="C568" s="17"/>
      <c r="D568" s="17"/>
      <c r="E568" s="17"/>
      <c r="F568" s="17"/>
      <c r="G568" s="17"/>
      <c r="H568" s="19"/>
    </row>
    <row r="569" spans="1:8" x14ac:dyDescent="0.35">
      <c r="A569" s="17" t="s">
        <v>609</v>
      </c>
      <c r="B569" s="17" t="s">
        <v>610</v>
      </c>
      <c r="C569" s="17"/>
      <c r="D569" s="17"/>
      <c r="E569" s="17"/>
      <c r="F569" s="17"/>
      <c r="G569" s="17"/>
      <c r="H569" s="19"/>
    </row>
    <row r="570" spans="1:8" ht="43.5" x14ac:dyDescent="0.35">
      <c r="A570" s="17" t="s">
        <v>611</v>
      </c>
      <c r="B570" s="26" t="s">
        <v>612</v>
      </c>
      <c r="C570" s="17"/>
      <c r="D570" s="17"/>
      <c r="E570" s="17"/>
      <c r="F570" s="17"/>
      <c r="G570" s="17"/>
      <c r="H570" s="19"/>
    </row>
    <row r="571" spans="1:8" x14ac:dyDescent="0.35">
      <c r="A571" s="17" t="s">
        <v>613</v>
      </c>
      <c r="B571" s="17" t="s">
        <v>595</v>
      </c>
      <c r="C571" s="17"/>
      <c r="D571" s="17"/>
      <c r="E571" s="17"/>
      <c r="F571" s="17"/>
      <c r="G571" s="17"/>
      <c r="H571" s="19"/>
    </row>
    <row r="572" spans="1:8" ht="29" x14ac:dyDescent="0.35">
      <c r="A572" s="17" t="s">
        <v>614</v>
      </c>
      <c r="B572" s="26" t="s">
        <v>599</v>
      </c>
      <c r="C572" s="17"/>
      <c r="D572" s="17"/>
      <c r="E572" s="17"/>
      <c r="F572" s="17"/>
      <c r="G572" s="17"/>
      <c r="H572" s="19"/>
    </row>
    <row r="573" spans="1:8" x14ac:dyDescent="0.35">
      <c r="E573" s="16" t="s">
        <v>47</v>
      </c>
      <c r="F573" s="16" t="str">
        <f>IF((COUNT(C566:C572)&lt;&gt;COUNT(F566:F572)),"", ROUND(SUM(F566:F572),2))</f>
        <v/>
      </c>
      <c r="G573" s="14" t="str">
        <f>IF((COUNT(C566:C572)&lt;&gt;COUNT(F566:F572)),"Neužpildytos visų objektų kainos", "")</f>
        <v>Neužpildytos visų objektų kainos</v>
      </c>
    </row>
    <row r="574" spans="1:8" x14ac:dyDescent="0.35">
      <c r="C574" s="16" t="s">
        <v>48</v>
      </c>
      <c r="D574" s="19"/>
      <c r="E574" s="16" t="s">
        <v>49</v>
      </c>
      <c r="F574" s="16" t="str">
        <f>IF(OR(F573="",D574=""),"", ROUND(PRODUCT(D574,F573)/100,2))</f>
        <v/>
      </c>
      <c r="G574" s="14" t="str">
        <f>IF(D574="", "Nurodykite taikomą PVM dydį", "")</f>
        <v>Nurodykite taikomą PVM dydį</v>
      </c>
    </row>
    <row r="575" spans="1:8" x14ac:dyDescent="0.35">
      <c r="E575" s="16" t="s">
        <v>50</v>
      </c>
      <c r="F575" s="16">
        <f>IF(ISBLANK(F574), "", ROUND(SUM(F573:F574),2))</f>
        <v>0</v>
      </c>
    </row>
    <row r="579" spans="1:8" x14ac:dyDescent="0.35">
      <c r="A579" s="12" t="s">
        <v>615</v>
      </c>
      <c r="B579" s="12" t="s">
        <v>616</v>
      </c>
    </row>
    <row r="581" spans="1:8" x14ac:dyDescent="0.35">
      <c r="A581" s="12" t="s">
        <v>28</v>
      </c>
    </row>
    <row r="582" spans="1:8" ht="29" x14ac:dyDescent="0.35">
      <c r="A582" s="16" t="s">
        <v>29</v>
      </c>
      <c r="B582" s="16" t="s">
        <v>30</v>
      </c>
      <c r="C582" s="16" t="s">
        <v>31</v>
      </c>
      <c r="D582" s="25" t="s">
        <v>32</v>
      </c>
      <c r="E582" s="25" t="s">
        <v>33</v>
      </c>
      <c r="F582" s="25" t="s">
        <v>34</v>
      </c>
      <c r="G582" s="25" t="s">
        <v>1742</v>
      </c>
      <c r="H582" s="25" t="s">
        <v>1737</v>
      </c>
    </row>
    <row r="583" spans="1:8" x14ac:dyDescent="0.35">
      <c r="A583" s="16" t="s">
        <v>617</v>
      </c>
      <c r="B583" s="16" t="s">
        <v>618</v>
      </c>
      <c r="C583" s="17"/>
      <c r="D583" s="17"/>
      <c r="E583" s="17"/>
      <c r="F583" s="17"/>
      <c r="G583" s="17"/>
      <c r="H583" s="17"/>
    </row>
    <row r="584" spans="1:8" x14ac:dyDescent="0.35">
      <c r="A584" s="17" t="s">
        <v>619</v>
      </c>
      <c r="B584" s="17" t="s">
        <v>618</v>
      </c>
      <c r="C584" s="17">
        <v>100</v>
      </c>
      <c r="D584" s="17" t="s">
        <v>38</v>
      </c>
      <c r="E584" s="18"/>
      <c r="F584" s="17" t="str">
        <f>IF(ISBLANK(E584),"", PRODUCT(C584,E584))</f>
        <v/>
      </c>
      <c r="G584" s="19"/>
      <c r="H584" s="17"/>
    </row>
    <row r="585" spans="1:8" x14ac:dyDescent="0.35">
      <c r="A585" s="17" t="s">
        <v>620</v>
      </c>
      <c r="B585" s="17" t="s">
        <v>621</v>
      </c>
      <c r="C585" s="17"/>
      <c r="D585" s="17"/>
      <c r="E585" s="17"/>
      <c r="F585" s="17"/>
      <c r="G585" s="17"/>
      <c r="H585" s="19"/>
    </row>
    <row r="586" spans="1:8" x14ac:dyDescent="0.35">
      <c r="A586" s="17" t="s">
        <v>622</v>
      </c>
      <c r="B586" s="17" t="s">
        <v>623</v>
      </c>
      <c r="C586" s="17"/>
      <c r="D586" s="17"/>
      <c r="E586" s="17"/>
      <c r="F586" s="17"/>
      <c r="G586" s="17"/>
      <c r="H586" s="19"/>
    </row>
    <row r="587" spans="1:8" x14ac:dyDescent="0.35">
      <c r="A587" s="17" t="s">
        <v>624</v>
      </c>
      <c r="B587" s="17" t="s">
        <v>625</v>
      </c>
      <c r="C587" s="17"/>
      <c r="D587" s="17"/>
      <c r="E587" s="17"/>
      <c r="F587" s="17"/>
      <c r="G587" s="17"/>
      <c r="H587" s="19"/>
    </row>
    <row r="588" spans="1:8" x14ac:dyDescent="0.35">
      <c r="A588" s="17" t="s">
        <v>626</v>
      </c>
      <c r="B588" s="17" t="s">
        <v>627</v>
      </c>
      <c r="C588" s="17"/>
      <c r="D588" s="17"/>
      <c r="E588" s="17"/>
      <c r="F588" s="17"/>
      <c r="G588" s="17"/>
      <c r="H588" s="19"/>
    </row>
    <row r="589" spans="1:8" x14ac:dyDescent="0.35">
      <c r="A589" s="17" t="s">
        <v>628</v>
      </c>
      <c r="B589" s="17" t="s">
        <v>629</v>
      </c>
      <c r="C589" s="17"/>
      <c r="D589" s="17"/>
      <c r="E589" s="17"/>
      <c r="F589" s="17"/>
      <c r="G589" s="17"/>
      <c r="H589" s="19"/>
    </row>
    <row r="590" spans="1:8" x14ac:dyDescent="0.35">
      <c r="A590" s="17" t="s">
        <v>630</v>
      </c>
      <c r="B590" s="17" t="s">
        <v>631</v>
      </c>
      <c r="C590" s="17"/>
      <c r="D590" s="17"/>
      <c r="E590" s="17"/>
      <c r="F590" s="17"/>
      <c r="G590" s="17"/>
      <c r="H590" s="19"/>
    </row>
    <row r="591" spans="1:8" x14ac:dyDescent="0.35">
      <c r="E591" s="16" t="s">
        <v>47</v>
      </c>
      <c r="F591" s="16" t="str">
        <f>IF((COUNT(C584:C590)&lt;&gt;COUNT(F584:F590)),"", ROUND(SUM(F584:F590),2))</f>
        <v/>
      </c>
      <c r="G591" s="14" t="str">
        <f>IF((COUNT(C584:C590)&lt;&gt;COUNT(F584:F590)),"Neužpildytos visų objektų kainos", "")</f>
        <v>Neužpildytos visų objektų kainos</v>
      </c>
    </row>
    <row r="592" spans="1:8" x14ac:dyDescent="0.35">
      <c r="C592" s="16" t="s">
        <v>48</v>
      </c>
      <c r="D592" s="19"/>
      <c r="E592" s="16" t="s">
        <v>49</v>
      </c>
      <c r="F592" s="16" t="str">
        <f>IF(OR(F591="",D592=""),"", ROUND(PRODUCT(D592,F591)/100,2))</f>
        <v/>
      </c>
      <c r="G592" s="14" t="str">
        <f>IF(D592="", "Nurodykite taikomą PVM dydį", "")</f>
        <v>Nurodykite taikomą PVM dydį</v>
      </c>
    </row>
    <row r="593" spans="1:8" x14ac:dyDescent="0.35">
      <c r="E593" s="16" t="s">
        <v>50</v>
      </c>
      <c r="F593" s="16">
        <f>IF(ISBLANK(F592), "", ROUND(SUM(F591:F592),2))</f>
        <v>0</v>
      </c>
    </row>
    <row r="597" spans="1:8" x14ac:dyDescent="0.35">
      <c r="A597" s="12" t="s">
        <v>632</v>
      </c>
      <c r="B597" s="12" t="s">
        <v>633</v>
      </c>
    </row>
    <row r="599" spans="1:8" x14ac:dyDescent="0.35">
      <c r="A599" s="12" t="s">
        <v>28</v>
      </c>
    </row>
    <row r="600" spans="1:8" ht="29" x14ac:dyDescent="0.35">
      <c r="A600" s="16" t="s">
        <v>29</v>
      </c>
      <c r="B600" s="16" t="s">
        <v>30</v>
      </c>
      <c r="C600" s="16" t="s">
        <v>31</v>
      </c>
      <c r="D600" s="25" t="s">
        <v>32</v>
      </c>
      <c r="E600" s="25" t="s">
        <v>33</v>
      </c>
      <c r="F600" s="25" t="s">
        <v>34</v>
      </c>
      <c r="G600" s="25" t="s">
        <v>1742</v>
      </c>
      <c r="H600" s="25" t="s">
        <v>1737</v>
      </c>
    </row>
    <row r="601" spans="1:8" x14ac:dyDescent="0.35">
      <c r="A601" s="16" t="s">
        <v>634</v>
      </c>
      <c r="B601" s="16" t="s">
        <v>635</v>
      </c>
      <c r="C601" s="17"/>
      <c r="D601" s="17"/>
      <c r="E601" s="17"/>
      <c r="F601" s="17"/>
      <c r="G601" s="17"/>
      <c r="H601" s="17"/>
    </row>
    <row r="602" spans="1:8" x14ac:dyDescent="0.35">
      <c r="A602" s="17" t="s">
        <v>636</v>
      </c>
      <c r="B602" s="17" t="s">
        <v>635</v>
      </c>
      <c r="C602" s="17">
        <v>30</v>
      </c>
      <c r="D602" s="17" t="s">
        <v>38</v>
      </c>
      <c r="E602" s="18"/>
      <c r="F602" s="17" t="str">
        <f>IF(ISBLANK(E602),"", PRODUCT(C602,E602))</f>
        <v/>
      </c>
      <c r="G602" s="19"/>
      <c r="H602" s="17"/>
    </row>
    <row r="603" spans="1:8" x14ac:dyDescent="0.35">
      <c r="A603" s="17" t="s">
        <v>637</v>
      </c>
      <c r="B603" s="17" t="s">
        <v>157</v>
      </c>
      <c r="C603" s="17"/>
      <c r="D603" s="17"/>
      <c r="E603" s="17"/>
      <c r="F603" s="17"/>
      <c r="G603" s="17"/>
      <c r="H603" s="19"/>
    </row>
    <row r="604" spans="1:8" x14ac:dyDescent="0.35">
      <c r="A604" s="17" t="s">
        <v>638</v>
      </c>
      <c r="B604" s="17" t="s">
        <v>589</v>
      </c>
      <c r="C604" s="17"/>
      <c r="D604" s="17"/>
      <c r="E604" s="17"/>
      <c r="F604" s="17"/>
      <c r="G604" s="17"/>
      <c r="H604" s="19"/>
    </row>
    <row r="605" spans="1:8" x14ac:dyDescent="0.35">
      <c r="A605" s="17" t="s">
        <v>639</v>
      </c>
      <c r="B605" s="17" t="s">
        <v>640</v>
      </c>
      <c r="C605" s="17"/>
      <c r="D605" s="17"/>
      <c r="E605" s="17"/>
      <c r="F605" s="17"/>
      <c r="G605" s="17"/>
      <c r="H605" s="19"/>
    </row>
    <row r="606" spans="1:8" ht="29" x14ac:dyDescent="0.35">
      <c r="A606" s="17" t="s">
        <v>641</v>
      </c>
      <c r="B606" s="26" t="s">
        <v>642</v>
      </c>
      <c r="C606" s="17"/>
      <c r="D606" s="17"/>
      <c r="E606" s="17"/>
      <c r="F606" s="17"/>
      <c r="G606" s="17"/>
      <c r="H606" s="19"/>
    </row>
    <row r="607" spans="1:8" x14ac:dyDescent="0.35">
      <c r="A607" s="17" t="s">
        <v>643</v>
      </c>
      <c r="B607" s="17" t="s">
        <v>644</v>
      </c>
      <c r="C607" s="17"/>
      <c r="D607" s="17"/>
      <c r="E607" s="17"/>
      <c r="F607" s="17"/>
      <c r="G607" s="17"/>
      <c r="H607" s="19"/>
    </row>
    <row r="608" spans="1:8" ht="29" x14ac:dyDescent="0.35">
      <c r="A608" s="17" t="s">
        <v>645</v>
      </c>
      <c r="B608" s="26" t="s">
        <v>646</v>
      </c>
      <c r="C608" s="17"/>
      <c r="D608" s="17"/>
      <c r="E608" s="17"/>
      <c r="F608" s="17"/>
      <c r="G608" s="17"/>
      <c r="H608" s="19"/>
    </row>
    <row r="609" spans="1:8" ht="29" x14ac:dyDescent="0.35">
      <c r="A609" s="17" t="s">
        <v>647</v>
      </c>
      <c r="B609" s="26" t="s">
        <v>648</v>
      </c>
      <c r="C609" s="17"/>
      <c r="D609" s="17"/>
      <c r="E609" s="17"/>
      <c r="F609" s="17"/>
      <c r="G609" s="17"/>
      <c r="H609" s="19"/>
    </row>
    <row r="610" spans="1:8" ht="29" x14ac:dyDescent="0.35">
      <c r="A610" s="17" t="s">
        <v>649</v>
      </c>
      <c r="B610" s="26" t="s">
        <v>650</v>
      </c>
      <c r="C610" s="17"/>
      <c r="D610" s="17"/>
      <c r="E610" s="17"/>
      <c r="F610" s="17"/>
      <c r="G610" s="17"/>
      <c r="H610" s="19"/>
    </row>
    <row r="611" spans="1:8" x14ac:dyDescent="0.35">
      <c r="E611" s="16" t="s">
        <v>47</v>
      </c>
      <c r="F611" s="16" t="str">
        <f>IF((COUNT(C602:C610)&lt;&gt;COUNT(F602:F610)),"", ROUND(SUM(F602:F610),2))</f>
        <v/>
      </c>
      <c r="G611" s="14" t="str">
        <f>IF((COUNT(C602:C610)&lt;&gt;COUNT(F602:F610)),"Neužpildytos visų objektų kainos", "")</f>
        <v>Neužpildytos visų objektų kainos</v>
      </c>
    </row>
    <row r="612" spans="1:8" x14ac:dyDescent="0.35">
      <c r="C612" s="16" t="s">
        <v>48</v>
      </c>
      <c r="D612" s="19"/>
      <c r="E612" s="16" t="s">
        <v>49</v>
      </c>
      <c r="F612" s="16" t="str">
        <f>IF(OR(F611="",D612=""),"", ROUND(PRODUCT(D612,F611)/100,2))</f>
        <v/>
      </c>
      <c r="G612" s="14" t="str">
        <f>IF(D612="", "Nurodykite taikomą PVM dydį", "")</f>
        <v>Nurodykite taikomą PVM dydį</v>
      </c>
    </row>
    <row r="613" spans="1:8" x14ac:dyDescent="0.35">
      <c r="E613" s="16" t="s">
        <v>50</v>
      </c>
      <c r="F613" s="16">
        <f>IF(ISBLANK(F612), "", ROUND(SUM(F611:F612),2))</f>
        <v>0</v>
      </c>
    </row>
    <row r="617" spans="1:8" x14ac:dyDescent="0.35">
      <c r="A617" s="12" t="s">
        <v>651</v>
      </c>
      <c r="B617" s="12" t="s">
        <v>240</v>
      </c>
    </row>
    <row r="619" spans="1:8" x14ac:dyDescent="0.35">
      <c r="A619" s="12" t="s">
        <v>28</v>
      </c>
    </row>
    <row r="620" spans="1:8" ht="29" x14ac:dyDescent="0.35">
      <c r="A620" s="16" t="s">
        <v>29</v>
      </c>
      <c r="B620" s="16" t="s">
        <v>30</v>
      </c>
      <c r="C620" s="16" t="s">
        <v>31</v>
      </c>
      <c r="D620" s="25" t="s">
        <v>32</v>
      </c>
      <c r="E620" s="25" t="s">
        <v>33</v>
      </c>
      <c r="F620" s="25" t="s">
        <v>34</v>
      </c>
      <c r="G620" s="25" t="s">
        <v>1742</v>
      </c>
      <c r="H620" s="25" t="s">
        <v>1737</v>
      </c>
    </row>
    <row r="621" spans="1:8" x14ac:dyDescent="0.35">
      <c r="A621" s="16" t="s">
        <v>652</v>
      </c>
      <c r="B621" s="16" t="s">
        <v>242</v>
      </c>
      <c r="C621" s="17"/>
      <c r="D621" s="17"/>
      <c r="E621" s="17"/>
      <c r="F621" s="17"/>
      <c r="G621" s="17"/>
      <c r="H621" s="17"/>
    </row>
    <row r="622" spans="1:8" x14ac:dyDescent="0.35">
      <c r="A622" s="17" t="s">
        <v>653</v>
      </c>
      <c r="B622" s="17" t="s">
        <v>242</v>
      </c>
      <c r="C622" s="17">
        <v>100</v>
      </c>
      <c r="D622" s="17" t="s">
        <v>38</v>
      </c>
      <c r="E622" s="18"/>
      <c r="F622" s="17" t="str">
        <f>IF(ISBLANK(E622),"", PRODUCT(C622,E622))</f>
        <v/>
      </c>
      <c r="G622" s="19"/>
      <c r="H622" s="17"/>
    </row>
    <row r="623" spans="1:8" ht="29" x14ac:dyDescent="0.35">
      <c r="A623" s="17" t="s">
        <v>654</v>
      </c>
      <c r="B623" s="26" t="s">
        <v>655</v>
      </c>
      <c r="C623" s="17"/>
      <c r="D623" s="17"/>
      <c r="E623" s="17"/>
      <c r="F623" s="17"/>
      <c r="G623" s="17"/>
      <c r="H623" s="19"/>
    </row>
    <row r="624" spans="1:8" x14ac:dyDescent="0.35">
      <c r="A624" s="17" t="s">
        <v>656</v>
      </c>
      <c r="B624" s="17" t="s">
        <v>657</v>
      </c>
      <c r="C624" s="17"/>
      <c r="D624" s="17"/>
      <c r="E624" s="17"/>
      <c r="F624" s="17"/>
      <c r="G624" s="17"/>
      <c r="H624" s="19"/>
    </row>
    <row r="625" spans="1:8" x14ac:dyDescent="0.35">
      <c r="A625" s="17" t="s">
        <v>658</v>
      </c>
      <c r="B625" s="17" t="s">
        <v>659</v>
      </c>
      <c r="C625" s="17"/>
      <c r="D625" s="17"/>
      <c r="E625" s="17"/>
      <c r="F625" s="17"/>
      <c r="G625" s="17"/>
      <c r="H625" s="19"/>
    </row>
    <row r="626" spans="1:8" x14ac:dyDescent="0.35">
      <c r="A626" s="17" t="s">
        <v>660</v>
      </c>
      <c r="B626" s="17" t="s">
        <v>661</v>
      </c>
      <c r="C626" s="17"/>
      <c r="D626" s="17"/>
      <c r="E626" s="17"/>
      <c r="F626" s="17"/>
      <c r="G626" s="17"/>
      <c r="H626" s="19"/>
    </row>
    <row r="627" spans="1:8" x14ac:dyDescent="0.35">
      <c r="A627" s="17" t="s">
        <v>662</v>
      </c>
      <c r="B627" s="17" t="s">
        <v>663</v>
      </c>
      <c r="C627" s="17"/>
      <c r="D627" s="17"/>
      <c r="E627" s="17"/>
      <c r="F627" s="17"/>
      <c r="G627" s="17"/>
      <c r="H627" s="19"/>
    </row>
    <row r="628" spans="1:8" x14ac:dyDescent="0.35">
      <c r="A628" s="17" t="s">
        <v>664</v>
      </c>
      <c r="B628" s="17" t="s">
        <v>665</v>
      </c>
      <c r="C628" s="17"/>
      <c r="D628" s="17"/>
      <c r="E628" s="17"/>
      <c r="F628" s="17"/>
      <c r="G628" s="17"/>
      <c r="H628" s="19"/>
    </row>
    <row r="629" spans="1:8" x14ac:dyDescent="0.35">
      <c r="E629" s="16" t="s">
        <v>47</v>
      </c>
      <c r="F629" s="16" t="str">
        <f>IF((COUNT(C622:C628)&lt;&gt;COUNT(F622:F628)),"", ROUND(SUM(F622:F628),2))</f>
        <v/>
      </c>
      <c r="G629" s="14" t="str">
        <f>IF((COUNT(C622:C628)&lt;&gt;COUNT(F622:F628)),"Neužpildytos visų objektų kainos", "")</f>
        <v>Neužpildytos visų objektų kainos</v>
      </c>
    </row>
    <row r="630" spans="1:8" x14ac:dyDescent="0.35">
      <c r="C630" s="16" t="s">
        <v>48</v>
      </c>
      <c r="D630" s="19"/>
      <c r="E630" s="16" t="s">
        <v>49</v>
      </c>
      <c r="F630" s="16" t="str">
        <f>IF(OR(F629="",D630=""),"", ROUND(PRODUCT(D630,F629)/100,2))</f>
        <v/>
      </c>
      <c r="G630" s="14" t="str">
        <f>IF(D630="", "Nurodykite taikomą PVM dydį", "")</f>
        <v>Nurodykite taikomą PVM dydį</v>
      </c>
    </row>
    <row r="631" spans="1:8" x14ac:dyDescent="0.35">
      <c r="E631" s="16" t="s">
        <v>50</v>
      </c>
      <c r="F631" s="16">
        <f>IF(ISBLANK(F630), "", ROUND(SUM(F629:F630),2))</f>
        <v>0</v>
      </c>
    </row>
    <row r="635" spans="1:8" x14ac:dyDescent="0.35">
      <c r="A635" s="12" t="s">
        <v>666</v>
      </c>
      <c r="B635" s="12" t="s">
        <v>240</v>
      </c>
    </row>
    <row r="637" spans="1:8" x14ac:dyDescent="0.35">
      <c r="A637" s="12" t="s">
        <v>28</v>
      </c>
    </row>
    <row r="638" spans="1:8" ht="29" x14ac:dyDescent="0.35">
      <c r="A638" s="16" t="s">
        <v>29</v>
      </c>
      <c r="B638" s="16" t="s">
        <v>30</v>
      </c>
      <c r="C638" s="16" t="s">
        <v>31</v>
      </c>
      <c r="D638" s="25" t="s">
        <v>32</v>
      </c>
      <c r="E638" s="25" t="s">
        <v>33</v>
      </c>
      <c r="F638" s="25" t="s">
        <v>34</v>
      </c>
      <c r="G638" s="25" t="s">
        <v>1742</v>
      </c>
      <c r="H638" s="25" t="s">
        <v>1737</v>
      </c>
    </row>
    <row r="639" spans="1:8" x14ac:dyDescent="0.35">
      <c r="A639" s="16" t="s">
        <v>667</v>
      </c>
      <c r="B639" s="16" t="s">
        <v>242</v>
      </c>
      <c r="C639" s="17"/>
      <c r="D639" s="17"/>
      <c r="E639" s="17"/>
      <c r="F639" s="17"/>
      <c r="G639" s="17"/>
      <c r="H639" s="17"/>
    </row>
    <row r="640" spans="1:8" x14ac:dyDescent="0.35">
      <c r="A640" s="17" t="s">
        <v>668</v>
      </c>
      <c r="B640" s="17" t="s">
        <v>242</v>
      </c>
      <c r="C640" s="17">
        <v>100</v>
      </c>
      <c r="D640" s="17" t="s">
        <v>38</v>
      </c>
      <c r="E640" s="18"/>
      <c r="F640" s="17" t="str">
        <f>IF(ISBLANK(E640),"", PRODUCT(C640,E640))</f>
        <v/>
      </c>
      <c r="G640" s="19"/>
      <c r="H640" s="17"/>
    </row>
    <row r="641" spans="1:8" ht="43.5" x14ac:dyDescent="0.35">
      <c r="A641" s="17" t="s">
        <v>669</v>
      </c>
      <c r="B641" s="26" t="s">
        <v>670</v>
      </c>
      <c r="C641" s="17"/>
      <c r="D641" s="17"/>
      <c r="E641" s="17"/>
      <c r="F641" s="17"/>
      <c r="G641" s="17"/>
      <c r="H641" s="19"/>
    </row>
    <row r="642" spans="1:8" x14ac:dyDescent="0.35">
      <c r="A642" s="17" t="s">
        <v>671</v>
      </c>
      <c r="B642" s="17" t="s">
        <v>672</v>
      </c>
      <c r="C642" s="17"/>
      <c r="D642" s="17"/>
      <c r="E642" s="17"/>
      <c r="F642" s="17"/>
      <c r="G642" s="17"/>
      <c r="H642" s="19"/>
    </row>
    <row r="643" spans="1:8" x14ac:dyDescent="0.35">
      <c r="A643" s="17" t="s">
        <v>673</v>
      </c>
      <c r="B643" s="17" t="s">
        <v>659</v>
      </c>
      <c r="C643" s="17"/>
      <c r="D643" s="17"/>
      <c r="E643" s="17"/>
      <c r="F643" s="17"/>
      <c r="G643" s="17"/>
      <c r="H643" s="19"/>
    </row>
    <row r="644" spans="1:8" x14ac:dyDescent="0.35">
      <c r="A644" s="17" t="s">
        <v>674</v>
      </c>
      <c r="B644" s="17" t="s">
        <v>661</v>
      </c>
      <c r="C644" s="17"/>
      <c r="D644" s="17"/>
      <c r="E644" s="17"/>
      <c r="F644" s="17"/>
      <c r="G644" s="17"/>
      <c r="H644" s="19"/>
    </row>
    <row r="645" spans="1:8" x14ac:dyDescent="0.35">
      <c r="A645" s="17" t="s">
        <v>675</v>
      </c>
      <c r="B645" s="17" t="s">
        <v>663</v>
      </c>
      <c r="C645" s="17"/>
      <c r="D645" s="17"/>
      <c r="E645" s="17"/>
      <c r="F645" s="17"/>
      <c r="G645" s="17"/>
      <c r="H645" s="19"/>
    </row>
    <row r="646" spans="1:8" x14ac:dyDescent="0.35">
      <c r="A646" s="17" t="s">
        <v>676</v>
      </c>
      <c r="B646" s="17" t="s">
        <v>677</v>
      </c>
      <c r="C646" s="17"/>
      <c r="D646" s="17"/>
      <c r="E646" s="17"/>
      <c r="F646" s="17"/>
      <c r="G646" s="17"/>
      <c r="H646" s="19"/>
    </row>
    <row r="647" spans="1:8" x14ac:dyDescent="0.35">
      <c r="A647" s="17" t="s">
        <v>678</v>
      </c>
      <c r="B647" s="17" t="s">
        <v>679</v>
      </c>
      <c r="C647" s="17"/>
      <c r="D647" s="17"/>
      <c r="E647" s="17"/>
      <c r="F647" s="17"/>
      <c r="G647" s="17"/>
      <c r="H647" s="19"/>
    </row>
    <row r="648" spans="1:8" x14ac:dyDescent="0.35">
      <c r="E648" s="16" t="s">
        <v>47</v>
      </c>
      <c r="F648" s="16" t="str">
        <f>IF((COUNT(C640:C647)&lt;&gt;COUNT(F640:F647)),"", ROUND(SUM(F640:F647),2))</f>
        <v/>
      </c>
      <c r="G648" s="14" t="str">
        <f>IF((COUNT(C640:C647)&lt;&gt;COUNT(F640:F647)),"Neužpildytos visų objektų kainos", "")</f>
        <v>Neužpildytos visų objektų kainos</v>
      </c>
    </row>
    <row r="649" spans="1:8" x14ac:dyDescent="0.35">
      <c r="C649" s="16" t="s">
        <v>48</v>
      </c>
      <c r="D649" s="19"/>
      <c r="E649" s="16" t="s">
        <v>49</v>
      </c>
      <c r="F649" s="16" t="str">
        <f>IF(OR(F648="",D649=""),"", ROUND(PRODUCT(D649,F648)/100,2))</f>
        <v/>
      </c>
      <c r="G649" s="14" t="str">
        <f>IF(D649="", "Nurodykite taikomą PVM dydį", "")</f>
        <v>Nurodykite taikomą PVM dydį</v>
      </c>
    </row>
    <row r="650" spans="1:8" x14ac:dyDescent="0.35">
      <c r="E650" s="16" t="s">
        <v>50</v>
      </c>
      <c r="F650" s="16">
        <f>IF(ISBLANK(F649), "", ROUND(SUM(F648:F649),2))</f>
        <v>0</v>
      </c>
    </row>
    <row r="654" spans="1:8" x14ac:dyDescent="0.35">
      <c r="A654" s="12" t="s">
        <v>680</v>
      </c>
      <c r="B654" s="12" t="s">
        <v>681</v>
      </c>
    </row>
    <row r="656" spans="1:8" x14ac:dyDescent="0.35">
      <c r="A656" s="12" t="s">
        <v>28</v>
      </c>
    </row>
    <row r="657" spans="1:8" ht="29" x14ac:dyDescent="0.35">
      <c r="A657" s="16" t="s">
        <v>29</v>
      </c>
      <c r="B657" s="16" t="s">
        <v>30</v>
      </c>
      <c r="C657" s="16" t="s">
        <v>31</v>
      </c>
      <c r="D657" s="25" t="s">
        <v>32</v>
      </c>
      <c r="E657" s="25" t="s">
        <v>33</v>
      </c>
      <c r="F657" s="25" t="s">
        <v>34</v>
      </c>
      <c r="G657" s="25" t="s">
        <v>1742</v>
      </c>
      <c r="H657" s="25" t="s">
        <v>1737</v>
      </c>
    </row>
    <row r="658" spans="1:8" x14ac:dyDescent="0.35">
      <c r="A658" s="16" t="s">
        <v>682</v>
      </c>
      <c r="B658" s="16" t="s">
        <v>683</v>
      </c>
      <c r="C658" s="17"/>
      <c r="D658" s="17"/>
      <c r="E658" s="17"/>
      <c r="F658" s="17"/>
      <c r="G658" s="17"/>
      <c r="H658" s="17"/>
    </row>
    <row r="659" spans="1:8" x14ac:dyDescent="0.35">
      <c r="A659" s="17" t="s">
        <v>684</v>
      </c>
      <c r="B659" s="17" t="s">
        <v>683</v>
      </c>
      <c r="C659" s="17">
        <v>100</v>
      </c>
      <c r="D659" s="17" t="s">
        <v>38</v>
      </c>
      <c r="E659" s="18"/>
      <c r="F659" s="17" t="str">
        <f>IF(ISBLANK(E659),"", PRODUCT(C659,E659))</f>
        <v/>
      </c>
      <c r="G659" s="19"/>
      <c r="H659" s="17"/>
    </row>
    <row r="660" spans="1:8" ht="29" x14ac:dyDescent="0.35">
      <c r="A660" s="17" t="s">
        <v>685</v>
      </c>
      <c r="B660" s="26" t="s">
        <v>686</v>
      </c>
      <c r="C660" s="17"/>
      <c r="D660" s="17"/>
      <c r="E660" s="17"/>
      <c r="F660" s="17"/>
      <c r="G660" s="17"/>
      <c r="H660" s="19"/>
    </row>
    <row r="661" spans="1:8" x14ac:dyDescent="0.35">
      <c r="A661" s="17" t="s">
        <v>687</v>
      </c>
      <c r="B661" s="17" t="s">
        <v>688</v>
      </c>
      <c r="C661" s="17"/>
      <c r="D661" s="17"/>
      <c r="E661" s="17"/>
      <c r="F661" s="17"/>
      <c r="G661" s="17"/>
      <c r="H661" s="19"/>
    </row>
    <row r="662" spans="1:8" ht="43.5" x14ac:dyDescent="0.35">
      <c r="A662" s="17" t="s">
        <v>689</v>
      </c>
      <c r="B662" s="26" t="s">
        <v>690</v>
      </c>
      <c r="C662" s="17"/>
      <c r="D662" s="17"/>
      <c r="E662" s="17"/>
      <c r="F662" s="17"/>
      <c r="G662" s="17"/>
      <c r="H662" s="19"/>
    </row>
    <row r="663" spans="1:8" x14ac:dyDescent="0.35">
      <c r="E663" s="16" t="s">
        <v>47</v>
      </c>
      <c r="F663" s="16" t="str">
        <f>IF((COUNT(C659:C662)&lt;&gt;COUNT(F659:F662)),"", ROUND(SUM(F659:F662),2))</f>
        <v/>
      </c>
      <c r="G663" s="14" t="str">
        <f>IF((COUNT(C659:C662)&lt;&gt;COUNT(F659:F662)),"Neužpildytos visų objektų kainos", "")</f>
        <v>Neužpildytos visų objektų kainos</v>
      </c>
    </row>
    <row r="664" spans="1:8" x14ac:dyDescent="0.35">
      <c r="C664" s="16" t="s">
        <v>48</v>
      </c>
      <c r="D664" s="19"/>
      <c r="E664" s="16" t="s">
        <v>49</v>
      </c>
      <c r="F664" s="16" t="str">
        <f>IF(OR(F663="",D664=""),"", ROUND(PRODUCT(D664,F663)/100,2))</f>
        <v/>
      </c>
      <c r="G664" s="14" t="str">
        <f>IF(D664="", "Nurodykite taikomą PVM dydį", "")</f>
        <v>Nurodykite taikomą PVM dydį</v>
      </c>
    </row>
    <row r="665" spans="1:8" x14ac:dyDescent="0.35">
      <c r="E665" s="16" t="s">
        <v>50</v>
      </c>
      <c r="F665" s="16">
        <f>IF(ISBLANK(F664), "", ROUND(SUM(F663:F664),2))</f>
        <v>0</v>
      </c>
    </row>
    <row r="669" spans="1:8" x14ac:dyDescent="0.35">
      <c r="A669" s="12" t="s">
        <v>691</v>
      </c>
      <c r="B669" s="12" t="s">
        <v>692</v>
      </c>
    </row>
    <row r="671" spans="1:8" x14ac:dyDescent="0.35">
      <c r="A671" s="12" t="s">
        <v>28</v>
      </c>
    </row>
    <row r="672" spans="1:8" ht="29" x14ac:dyDescent="0.35">
      <c r="A672" s="16" t="s">
        <v>29</v>
      </c>
      <c r="B672" s="16" t="s">
        <v>30</v>
      </c>
      <c r="C672" s="16" t="s">
        <v>31</v>
      </c>
      <c r="D672" s="25" t="s">
        <v>32</v>
      </c>
      <c r="E672" s="25" t="s">
        <v>33</v>
      </c>
      <c r="F672" s="25" t="s">
        <v>34</v>
      </c>
      <c r="G672" s="25" t="s">
        <v>1742</v>
      </c>
      <c r="H672" s="25" t="s">
        <v>1737</v>
      </c>
    </row>
    <row r="673" spans="1:8" x14ac:dyDescent="0.35">
      <c r="A673" s="16" t="s">
        <v>693</v>
      </c>
      <c r="B673" s="16" t="s">
        <v>694</v>
      </c>
      <c r="C673" s="17"/>
      <c r="D673" s="17"/>
      <c r="E673" s="17"/>
      <c r="F673" s="17"/>
      <c r="G673" s="17"/>
      <c r="H673" s="17"/>
    </row>
    <row r="674" spans="1:8" x14ac:dyDescent="0.35">
      <c r="A674" s="17" t="s">
        <v>695</v>
      </c>
      <c r="B674" s="17" t="s">
        <v>694</v>
      </c>
      <c r="C674" s="17">
        <v>50</v>
      </c>
      <c r="D674" s="17" t="s">
        <v>38</v>
      </c>
      <c r="E674" s="18"/>
      <c r="F674" s="17" t="str">
        <f>IF(ISBLANK(E674),"", PRODUCT(C674,E674))</f>
        <v/>
      </c>
      <c r="G674" s="19"/>
      <c r="H674" s="17"/>
    </row>
    <row r="675" spans="1:8" x14ac:dyDescent="0.35">
      <c r="A675" s="17" t="s">
        <v>696</v>
      </c>
      <c r="B675" s="17" t="s">
        <v>697</v>
      </c>
      <c r="C675" s="17"/>
      <c r="D675" s="17"/>
      <c r="E675" s="17"/>
      <c r="F675" s="17"/>
      <c r="G675" s="17"/>
      <c r="H675" s="19"/>
    </row>
    <row r="676" spans="1:8" ht="29" x14ac:dyDescent="0.35">
      <c r="A676" s="17" t="s">
        <v>698</v>
      </c>
      <c r="B676" s="26" t="s">
        <v>699</v>
      </c>
      <c r="C676" s="17"/>
      <c r="D676" s="17"/>
      <c r="E676" s="17"/>
      <c r="F676" s="17"/>
      <c r="G676" s="17"/>
      <c r="H676" s="19"/>
    </row>
    <row r="677" spans="1:8" ht="43.5" x14ac:dyDescent="0.35">
      <c r="A677" s="17" t="s">
        <v>700</v>
      </c>
      <c r="B677" s="26" t="s">
        <v>701</v>
      </c>
      <c r="C677" s="17"/>
      <c r="D677" s="17"/>
      <c r="E677" s="17"/>
      <c r="F677" s="17"/>
      <c r="G677" s="17"/>
      <c r="H677" s="19"/>
    </row>
    <row r="678" spans="1:8" x14ac:dyDescent="0.35">
      <c r="E678" s="16" t="s">
        <v>47</v>
      </c>
      <c r="F678" s="16" t="str">
        <f>IF((COUNT(C674:C677)&lt;&gt;COUNT(F674:F677)),"", ROUND(SUM(F674:F677),2))</f>
        <v/>
      </c>
      <c r="G678" s="14" t="str">
        <f>IF((COUNT(C674:C677)&lt;&gt;COUNT(F674:F677)),"Neužpildytos visų objektų kainos", "")</f>
        <v>Neužpildytos visų objektų kainos</v>
      </c>
    </row>
    <row r="679" spans="1:8" x14ac:dyDescent="0.35">
      <c r="C679" s="16" t="s">
        <v>48</v>
      </c>
      <c r="D679" s="19"/>
      <c r="E679" s="16" t="s">
        <v>49</v>
      </c>
      <c r="F679" s="16" t="str">
        <f>IF(OR(F678="",D679=""),"", ROUND(PRODUCT(D679,F678)/100,2))</f>
        <v/>
      </c>
      <c r="G679" s="14" t="str">
        <f>IF(D679="", "Nurodykite taikomą PVM dydį", "")</f>
        <v>Nurodykite taikomą PVM dydį</v>
      </c>
    </row>
    <row r="680" spans="1:8" x14ac:dyDescent="0.35">
      <c r="E680" s="16" t="s">
        <v>50</v>
      </c>
      <c r="F680" s="16">
        <f>IF(ISBLANK(F679), "", ROUND(SUM(F678:F679),2))</f>
        <v>0</v>
      </c>
    </row>
    <row r="684" spans="1:8" x14ac:dyDescent="0.35">
      <c r="A684" s="12" t="s">
        <v>702</v>
      </c>
      <c r="B684" s="12" t="s">
        <v>135</v>
      </c>
    </row>
    <row r="686" spans="1:8" x14ac:dyDescent="0.35">
      <c r="A686" s="12" t="s">
        <v>28</v>
      </c>
    </row>
    <row r="687" spans="1:8" ht="29" x14ac:dyDescent="0.35">
      <c r="A687" s="16" t="s">
        <v>29</v>
      </c>
      <c r="B687" s="16" t="s">
        <v>30</v>
      </c>
      <c r="C687" s="16" t="s">
        <v>31</v>
      </c>
      <c r="D687" s="25" t="s">
        <v>32</v>
      </c>
      <c r="E687" s="25" t="s">
        <v>33</v>
      </c>
      <c r="F687" s="25" t="s">
        <v>34</v>
      </c>
      <c r="G687" s="25" t="s">
        <v>1742</v>
      </c>
      <c r="H687" s="25" t="s">
        <v>1737</v>
      </c>
    </row>
    <row r="688" spans="1:8" x14ac:dyDescent="0.35">
      <c r="A688" s="16" t="s">
        <v>703</v>
      </c>
      <c r="B688" s="16" t="s">
        <v>55</v>
      </c>
      <c r="C688" s="17"/>
      <c r="D688" s="17"/>
      <c r="E688" s="17"/>
      <c r="F688" s="17"/>
      <c r="G688" s="17"/>
      <c r="H688" s="17"/>
    </row>
    <row r="689" spans="1:8" x14ac:dyDescent="0.35">
      <c r="A689" s="17" t="s">
        <v>704</v>
      </c>
      <c r="B689" s="17" t="s">
        <v>55</v>
      </c>
      <c r="C689" s="17">
        <v>100</v>
      </c>
      <c r="D689" s="17" t="s">
        <v>38</v>
      </c>
      <c r="E689" s="18"/>
      <c r="F689" s="17" t="str">
        <f>IF(ISBLANK(E689),"", PRODUCT(C689,E689))</f>
        <v/>
      </c>
      <c r="G689" s="19"/>
      <c r="H689" s="17"/>
    </row>
    <row r="690" spans="1:8" ht="29" x14ac:dyDescent="0.35">
      <c r="A690" s="17" t="s">
        <v>705</v>
      </c>
      <c r="B690" s="26" t="s">
        <v>706</v>
      </c>
      <c r="C690" s="17"/>
      <c r="D690" s="17"/>
      <c r="E690" s="17"/>
      <c r="F690" s="17"/>
      <c r="G690" s="17"/>
      <c r="H690" s="19"/>
    </row>
    <row r="691" spans="1:8" x14ac:dyDescent="0.35">
      <c r="A691" s="17" t="s">
        <v>707</v>
      </c>
      <c r="B691" s="17" t="s">
        <v>708</v>
      </c>
      <c r="C691" s="17"/>
      <c r="D691" s="17"/>
      <c r="E691" s="17"/>
      <c r="F691" s="17"/>
      <c r="G691" s="17"/>
      <c r="H691" s="19"/>
    </row>
    <row r="692" spans="1:8" x14ac:dyDescent="0.35">
      <c r="A692" s="17" t="s">
        <v>709</v>
      </c>
      <c r="B692" s="17" t="s">
        <v>710</v>
      </c>
      <c r="C692" s="17"/>
      <c r="D692" s="17"/>
      <c r="E692" s="17"/>
      <c r="F692" s="17"/>
      <c r="G692" s="17"/>
      <c r="H692" s="19"/>
    </row>
    <row r="693" spans="1:8" x14ac:dyDescent="0.35">
      <c r="A693" s="17" t="s">
        <v>711</v>
      </c>
      <c r="B693" s="17" t="s">
        <v>712</v>
      </c>
      <c r="C693" s="17"/>
      <c r="D693" s="17"/>
      <c r="E693" s="17"/>
      <c r="F693" s="17"/>
      <c r="G693" s="17"/>
      <c r="H693" s="19"/>
    </row>
    <row r="694" spans="1:8" ht="29" x14ac:dyDescent="0.35">
      <c r="A694" s="17" t="s">
        <v>713</v>
      </c>
      <c r="B694" s="26" t="s">
        <v>714</v>
      </c>
      <c r="C694" s="17"/>
      <c r="D694" s="17"/>
      <c r="E694" s="17"/>
      <c r="F694" s="17"/>
      <c r="G694" s="17"/>
      <c r="H694" s="19"/>
    </row>
    <row r="695" spans="1:8" x14ac:dyDescent="0.35">
      <c r="A695" s="17" t="s">
        <v>715</v>
      </c>
      <c r="B695" s="17" t="s">
        <v>716</v>
      </c>
      <c r="C695" s="17"/>
      <c r="D695" s="17"/>
      <c r="E695" s="17"/>
      <c r="F695" s="17"/>
      <c r="G695" s="17"/>
      <c r="H695" s="19"/>
    </row>
    <row r="696" spans="1:8" x14ac:dyDescent="0.35">
      <c r="A696" s="17" t="s">
        <v>717</v>
      </c>
      <c r="B696" s="17" t="s">
        <v>718</v>
      </c>
      <c r="C696" s="17"/>
      <c r="D696" s="17"/>
      <c r="E696" s="17"/>
      <c r="F696" s="17"/>
      <c r="G696" s="17"/>
      <c r="H696" s="19"/>
    </row>
    <row r="697" spans="1:8" x14ac:dyDescent="0.35">
      <c r="E697" s="16" t="s">
        <v>47</v>
      </c>
      <c r="F697" s="16" t="str">
        <f>IF((COUNT(C689:C696)&lt;&gt;COUNT(F689:F696)),"", ROUND(SUM(F689:F696),2))</f>
        <v/>
      </c>
      <c r="G697" s="14" t="str">
        <f>IF((COUNT(C689:C696)&lt;&gt;COUNT(F689:F696)),"Neužpildytos visų objektų kainos", "")</f>
        <v>Neužpildytos visų objektų kainos</v>
      </c>
    </row>
    <row r="698" spans="1:8" x14ac:dyDescent="0.35">
      <c r="C698" s="16" t="s">
        <v>48</v>
      </c>
      <c r="D698" s="19"/>
      <c r="E698" s="16" t="s">
        <v>49</v>
      </c>
      <c r="F698" s="16" t="str">
        <f>IF(OR(F697="",D698=""),"", ROUND(PRODUCT(D698,F697)/100,2))</f>
        <v/>
      </c>
      <c r="G698" s="14" t="str">
        <f>IF(D698="", "Nurodykite taikomą PVM dydį", "")</f>
        <v>Nurodykite taikomą PVM dydį</v>
      </c>
    </row>
    <row r="699" spans="1:8" x14ac:dyDescent="0.35">
      <c r="E699" s="16" t="s">
        <v>50</v>
      </c>
      <c r="F699" s="16">
        <f>IF(ISBLANK(F698), "", ROUND(SUM(F697:F698),2))</f>
        <v>0</v>
      </c>
    </row>
    <row r="703" spans="1:8" x14ac:dyDescent="0.35">
      <c r="A703" s="12" t="s">
        <v>719</v>
      </c>
      <c r="B703" s="12" t="s">
        <v>720</v>
      </c>
    </row>
    <row r="705" spans="1:8" x14ac:dyDescent="0.35">
      <c r="A705" s="12" t="s">
        <v>28</v>
      </c>
    </row>
    <row r="706" spans="1:8" ht="29" x14ac:dyDescent="0.35">
      <c r="A706" s="16" t="s">
        <v>29</v>
      </c>
      <c r="B706" s="16" t="s">
        <v>30</v>
      </c>
      <c r="C706" s="16" t="s">
        <v>31</v>
      </c>
      <c r="D706" s="25" t="s">
        <v>32</v>
      </c>
      <c r="E706" s="25" t="s">
        <v>33</v>
      </c>
      <c r="F706" s="25" t="s">
        <v>34</v>
      </c>
      <c r="G706" s="25" t="s">
        <v>1742</v>
      </c>
      <c r="H706" s="25" t="s">
        <v>1737</v>
      </c>
    </row>
    <row r="707" spans="1:8" x14ac:dyDescent="0.35">
      <c r="A707" s="16" t="s">
        <v>721</v>
      </c>
      <c r="B707" s="16" t="s">
        <v>722</v>
      </c>
      <c r="C707" s="17"/>
      <c r="D707" s="17"/>
      <c r="E707" s="17"/>
      <c r="F707" s="17"/>
      <c r="G707" s="17"/>
      <c r="H707" s="17"/>
    </row>
    <row r="708" spans="1:8" x14ac:dyDescent="0.35">
      <c r="A708" s="17" t="s">
        <v>723</v>
      </c>
      <c r="B708" s="17" t="s">
        <v>722</v>
      </c>
      <c r="C708" s="17">
        <v>50</v>
      </c>
      <c r="D708" s="17" t="s">
        <v>38</v>
      </c>
      <c r="E708" s="18"/>
      <c r="F708" s="17" t="str">
        <f>IF(ISBLANK(E708),"", PRODUCT(C708,E708))</f>
        <v/>
      </c>
      <c r="G708" s="19"/>
      <c r="H708" s="17"/>
    </row>
    <row r="709" spans="1:8" x14ac:dyDescent="0.35">
      <c r="A709" s="17" t="s">
        <v>724</v>
      </c>
      <c r="B709" s="17" t="s">
        <v>725</v>
      </c>
      <c r="C709" s="17"/>
      <c r="D709" s="17"/>
      <c r="E709" s="17"/>
      <c r="F709" s="17"/>
      <c r="G709" s="17"/>
      <c r="H709" s="19"/>
    </row>
    <row r="710" spans="1:8" x14ac:dyDescent="0.35">
      <c r="A710" s="17" t="s">
        <v>726</v>
      </c>
      <c r="B710" s="17" t="s">
        <v>727</v>
      </c>
      <c r="C710" s="17"/>
      <c r="D710" s="17"/>
      <c r="E710" s="17"/>
      <c r="F710" s="17"/>
      <c r="G710" s="17"/>
      <c r="H710" s="19"/>
    </row>
    <row r="711" spans="1:8" x14ac:dyDescent="0.35">
      <c r="A711" s="17" t="s">
        <v>728</v>
      </c>
      <c r="B711" s="17" t="s">
        <v>729</v>
      </c>
      <c r="C711" s="17"/>
      <c r="D711" s="17"/>
      <c r="E711" s="17"/>
      <c r="F711" s="17"/>
      <c r="G711" s="17"/>
      <c r="H711" s="19"/>
    </row>
    <row r="712" spans="1:8" ht="29" x14ac:dyDescent="0.35">
      <c r="A712" s="17" t="s">
        <v>730</v>
      </c>
      <c r="B712" s="26" t="s">
        <v>731</v>
      </c>
      <c r="C712" s="17"/>
      <c r="D712" s="17"/>
      <c r="E712" s="17"/>
      <c r="F712" s="17"/>
      <c r="G712" s="17"/>
      <c r="H712" s="19"/>
    </row>
    <row r="713" spans="1:8" x14ac:dyDescent="0.35">
      <c r="A713" s="17" t="s">
        <v>732</v>
      </c>
      <c r="B713" s="17" t="s">
        <v>733</v>
      </c>
      <c r="C713" s="17"/>
      <c r="D713" s="17"/>
      <c r="E713" s="17"/>
      <c r="F713" s="17"/>
      <c r="G713" s="17"/>
      <c r="H713" s="19"/>
    </row>
    <row r="714" spans="1:8" x14ac:dyDescent="0.35">
      <c r="A714" s="17" t="s">
        <v>734</v>
      </c>
      <c r="B714" s="17" t="s">
        <v>735</v>
      </c>
      <c r="C714" s="17"/>
      <c r="D714" s="17"/>
      <c r="E714" s="17"/>
      <c r="F714" s="17"/>
      <c r="G714" s="17"/>
      <c r="H714" s="19"/>
    </row>
    <row r="715" spans="1:8" x14ac:dyDescent="0.35">
      <c r="E715" s="16" t="s">
        <v>47</v>
      </c>
      <c r="F715" s="16" t="str">
        <f>IF((COUNT(C708:C714)&lt;&gt;COUNT(F708:F714)),"", ROUND(SUM(F708:F714),2))</f>
        <v/>
      </c>
      <c r="G715" s="14" t="str">
        <f>IF((COUNT(C708:C714)&lt;&gt;COUNT(F708:F714)),"Neužpildytos visų objektų kainos", "")</f>
        <v>Neužpildytos visų objektų kainos</v>
      </c>
    </row>
    <row r="716" spans="1:8" x14ac:dyDescent="0.35">
      <c r="C716" s="16" t="s">
        <v>48</v>
      </c>
      <c r="D716" s="19"/>
      <c r="E716" s="16" t="s">
        <v>49</v>
      </c>
      <c r="F716" s="16" t="str">
        <f>IF(OR(F715="",D716=""),"", ROUND(PRODUCT(D716,F715)/100,2))</f>
        <v/>
      </c>
      <c r="G716" s="14" t="str">
        <f>IF(D716="", "Nurodykite taikomą PVM dydį", "")</f>
        <v>Nurodykite taikomą PVM dydį</v>
      </c>
    </row>
    <row r="717" spans="1:8" x14ac:dyDescent="0.35">
      <c r="E717" s="16" t="s">
        <v>50</v>
      </c>
      <c r="F717" s="16">
        <f>IF(ISBLANK(F716), "", ROUND(SUM(F715:F716),2))</f>
        <v>0</v>
      </c>
    </row>
    <row r="721" spans="1:8" x14ac:dyDescent="0.35">
      <c r="A721" s="12" t="s">
        <v>736</v>
      </c>
      <c r="B721" s="12" t="s">
        <v>737</v>
      </c>
    </row>
    <row r="723" spans="1:8" x14ac:dyDescent="0.35">
      <c r="A723" s="12" t="s">
        <v>28</v>
      </c>
    </row>
    <row r="724" spans="1:8" ht="29" x14ac:dyDescent="0.35">
      <c r="A724" s="16" t="s">
        <v>29</v>
      </c>
      <c r="B724" s="16" t="s">
        <v>30</v>
      </c>
      <c r="C724" s="16" t="s">
        <v>31</v>
      </c>
      <c r="D724" s="25" t="s">
        <v>32</v>
      </c>
      <c r="E724" s="25" t="s">
        <v>33</v>
      </c>
      <c r="F724" s="25" t="s">
        <v>34</v>
      </c>
      <c r="G724" s="25" t="s">
        <v>1742</v>
      </c>
      <c r="H724" s="25" t="s">
        <v>1737</v>
      </c>
    </row>
    <row r="725" spans="1:8" x14ac:dyDescent="0.35">
      <c r="A725" s="16" t="s">
        <v>738</v>
      </c>
      <c r="B725" s="16" t="s">
        <v>739</v>
      </c>
      <c r="C725" s="17"/>
      <c r="D725" s="17"/>
      <c r="E725" s="17"/>
      <c r="F725" s="17"/>
      <c r="G725" s="17"/>
      <c r="H725" s="17"/>
    </row>
    <row r="726" spans="1:8" x14ac:dyDescent="0.35">
      <c r="A726" s="17" t="s">
        <v>740</v>
      </c>
      <c r="B726" s="17" t="s">
        <v>739</v>
      </c>
      <c r="C726" s="17">
        <v>100</v>
      </c>
      <c r="D726" s="17" t="s">
        <v>38</v>
      </c>
      <c r="E726" s="18"/>
      <c r="F726" s="17" t="str">
        <f>IF(ISBLANK(E726),"", PRODUCT(C726,E726))</f>
        <v/>
      </c>
      <c r="G726" s="19"/>
      <c r="H726" s="17"/>
    </row>
    <row r="727" spans="1:8" x14ac:dyDescent="0.35">
      <c r="A727" s="17" t="s">
        <v>741</v>
      </c>
      <c r="B727" s="17" t="s">
        <v>157</v>
      </c>
      <c r="C727" s="17"/>
      <c r="D727" s="17"/>
      <c r="E727" s="17"/>
      <c r="F727" s="17"/>
      <c r="G727" s="17"/>
      <c r="H727" s="19"/>
    </row>
    <row r="728" spans="1:8" x14ac:dyDescent="0.35">
      <c r="A728" s="17" t="s">
        <v>742</v>
      </c>
      <c r="B728" s="17" t="s">
        <v>743</v>
      </c>
      <c r="C728" s="17"/>
      <c r="D728" s="17"/>
      <c r="E728" s="17"/>
      <c r="F728" s="17"/>
      <c r="G728" s="17"/>
      <c r="H728" s="19"/>
    </row>
    <row r="729" spans="1:8" x14ac:dyDescent="0.35">
      <c r="A729" s="17" t="s">
        <v>744</v>
      </c>
      <c r="B729" s="17" t="s">
        <v>745</v>
      </c>
      <c r="C729" s="17"/>
      <c r="D729" s="17"/>
      <c r="E729" s="17"/>
      <c r="F729" s="17"/>
      <c r="G729" s="17"/>
      <c r="H729" s="19"/>
    </row>
    <row r="730" spans="1:8" x14ac:dyDescent="0.35">
      <c r="A730" s="17" t="s">
        <v>746</v>
      </c>
      <c r="B730" s="17" t="s">
        <v>747</v>
      </c>
      <c r="C730" s="17"/>
      <c r="D730" s="17"/>
      <c r="E730" s="17"/>
      <c r="F730" s="17"/>
      <c r="G730" s="17"/>
      <c r="H730" s="19"/>
    </row>
    <row r="731" spans="1:8" ht="29" x14ac:dyDescent="0.35">
      <c r="A731" s="17" t="s">
        <v>748</v>
      </c>
      <c r="B731" s="26" t="s">
        <v>749</v>
      </c>
      <c r="C731" s="17"/>
      <c r="D731" s="17"/>
      <c r="E731" s="17"/>
      <c r="F731" s="17"/>
      <c r="G731" s="17"/>
      <c r="H731" s="19"/>
    </row>
    <row r="732" spans="1:8" ht="29" x14ac:dyDescent="0.35">
      <c r="A732" s="17" t="s">
        <v>750</v>
      </c>
      <c r="B732" s="26" t="s">
        <v>751</v>
      </c>
      <c r="C732" s="17"/>
      <c r="D732" s="17"/>
      <c r="E732" s="17"/>
      <c r="F732" s="17"/>
      <c r="G732" s="17"/>
      <c r="H732" s="19"/>
    </row>
    <row r="733" spans="1:8" x14ac:dyDescent="0.35">
      <c r="E733" s="16" t="s">
        <v>47</v>
      </c>
      <c r="F733" s="16" t="str">
        <f>IF((COUNT(C726:C732)&lt;&gt;COUNT(F726:F732)),"", ROUND(SUM(F726:F732),2))</f>
        <v/>
      </c>
      <c r="G733" s="14" t="str">
        <f>IF((COUNT(C726:C732)&lt;&gt;COUNT(F726:F732)),"Neužpildytos visų objektų kainos", "")</f>
        <v>Neužpildytos visų objektų kainos</v>
      </c>
    </row>
    <row r="734" spans="1:8" x14ac:dyDescent="0.35">
      <c r="C734" s="16" t="s">
        <v>48</v>
      </c>
      <c r="D734" s="19"/>
      <c r="E734" s="16" t="s">
        <v>49</v>
      </c>
      <c r="F734" s="16" t="str">
        <f>IF(OR(F733="",D734=""),"", ROUND(PRODUCT(D734,F733)/100,2))</f>
        <v/>
      </c>
      <c r="G734" s="14" t="str">
        <f>IF(D734="", "Nurodykite taikomą PVM dydį", "")</f>
        <v>Nurodykite taikomą PVM dydį</v>
      </c>
    </row>
    <row r="735" spans="1:8" x14ac:dyDescent="0.35">
      <c r="E735" s="16" t="s">
        <v>50</v>
      </c>
      <c r="F735" s="16">
        <f>IF(ISBLANK(F734), "", ROUND(SUM(F733:F734),2))</f>
        <v>0</v>
      </c>
    </row>
    <row r="739" spans="1:8" x14ac:dyDescent="0.35">
      <c r="A739" s="12" t="s">
        <v>752</v>
      </c>
      <c r="B739" s="12" t="s">
        <v>737</v>
      </c>
    </row>
    <row r="741" spans="1:8" x14ac:dyDescent="0.35">
      <c r="A741" s="12" t="s">
        <v>28</v>
      </c>
    </row>
    <row r="742" spans="1:8" ht="29" x14ac:dyDescent="0.35">
      <c r="A742" s="16" t="s">
        <v>29</v>
      </c>
      <c r="B742" s="16" t="s">
        <v>30</v>
      </c>
      <c r="C742" s="16" t="s">
        <v>31</v>
      </c>
      <c r="D742" s="25" t="s">
        <v>32</v>
      </c>
      <c r="E742" s="25" t="s">
        <v>33</v>
      </c>
      <c r="F742" s="25" t="s">
        <v>34</v>
      </c>
      <c r="G742" s="25" t="s">
        <v>1742</v>
      </c>
      <c r="H742" s="25" t="s">
        <v>1737</v>
      </c>
    </row>
    <row r="743" spans="1:8" x14ac:dyDescent="0.35">
      <c r="A743" s="16" t="s">
        <v>753</v>
      </c>
      <c r="B743" s="16" t="s">
        <v>739</v>
      </c>
      <c r="C743" s="17"/>
      <c r="D743" s="17"/>
      <c r="E743" s="17"/>
      <c r="F743" s="17"/>
      <c r="G743" s="17"/>
      <c r="H743" s="17"/>
    </row>
    <row r="744" spans="1:8" x14ac:dyDescent="0.35">
      <c r="A744" s="17" t="s">
        <v>754</v>
      </c>
      <c r="B744" s="17" t="s">
        <v>739</v>
      </c>
      <c r="C744" s="17">
        <v>50</v>
      </c>
      <c r="D744" s="17" t="s">
        <v>38</v>
      </c>
      <c r="E744" s="18"/>
      <c r="F744" s="17" t="str">
        <f>IF(ISBLANK(E744),"", PRODUCT(C744,E744))</f>
        <v/>
      </c>
      <c r="G744" s="19"/>
      <c r="H744" s="17"/>
    </row>
    <row r="745" spans="1:8" x14ac:dyDescent="0.35">
      <c r="A745" s="17" t="s">
        <v>755</v>
      </c>
      <c r="B745" s="17" t="s">
        <v>157</v>
      </c>
      <c r="C745" s="17"/>
      <c r="D745" s="17"/>
      <c r="E745" s="17"/>
      <c r="F745" s="17"/>
      <c r="G745" s="17"/>
      <c r="H745" s="19"/>
    </row>
    <row r="746" spans="1:8" ht="29" x14ac:dyDescent="0.35">
      <c r="A746" s="17" t="s">
        <v>756</v>
      </c>
      <c r="B746" s="26" t="s">
        <v>757</v>
      </c>
      <c r="C746" s="17"/>
      <c r="D746" s="17"/>
      <c r="E746" s="17"/>
      <c r="F746" s="17"/>
      <c r="G746" s="17"/>
      <c r="H746" s="19"/>
    </row>
    <row r="747" spans="1:8" x14ac:dyDescent="0.35">
      <c r="A747" s="17" t="s">
        <v>758</v>
      </c>
      <c r="B747" s="17" t="s">
        <v>759</v>
      </c>
      <c r="C747" s="17"/>
      <c r="D747" s="17"/>
      <c r="E747" s="17"/>
      <c r="F747" s="17"/>
      <c r="G747" s="17"/>
      <c r="H747" s="19"/>
    </row>
    <row r="748" spans="1:8" x14ac:dyDescent="0.35">
      <c r="A748" s="17" t="s">
        <v>760</v>
      </c>
      <c r="B748" s="17" t="s">
        <v>761</v>
      </c>
      <c r="C748" s="17"/>
      <c r="D748" s="17"/>
      <c r="E748" s="17"/>
      <c r="F748" s="17"/>
      <c r="G748" s="17"/>
      <c r="H748" s="19"/>
    </row>
    <row r="749" spans="1:8" ht="29" x14ac:dyDescent="0.35">
      <c r="A749" s="17" t="s">
        <v>762</v>
      </c>
      <c r="B749" s="26" t="s">
        <v>763</v>
      </c>
      <c r="C749" s="17"/>
      <c r="D749" s="17"/>
      <c r="E749" s="17"/>
      <c r="F749" s="17"/>
      <c r="G749" s="17"/>
      <c r="H749" s="19"/>
    </row>
    <row r="750" spans="1:8" x14ac:dyDescent="0.35">
      <c r="A750" s="17" t="s">
        <v>764</v>
      </c>
      <c r="B750" s="17" t="s">
        <v>765</v>
      </c>
      <c r="C750" s="17"/>
      <c r="D750" s="17"/>
      <c r="E750" s="17"/>
      <c r="F750" s="17"/>
      <c r="G750" s="17"/>
      <c r="H750" s="19"/>
    </row>
    <row r="751" spans="1:8" x14ac:dyDescent="0.35">
      <c r="A751" s="17" t="s">
        <v>766</v>
      </c>
      <c r="B751" s="17" t="s">
        <v>767</v>
      </c>
      <c r="C751" s="17"/>
      <c r="D751" s="17"/>
      <c r="E751" s="17"/>
      <c r="F751" s="17"/>
      <c r="G751" s="17"/>
      <c r="H751" s="19"/>
    </row>
    <row r="752" spans="1:8" x14ac:dyDescent="0.35">
      <c r="E752" s="16" t="s">
        <v>47</v>
      </c>
      <c r="F752" s="16" t="str">
        <f>IF((COUNT(C744:C751)&lt;&gt;COUNT(F744:F751)),"", ROUND(SUM(F744:F751),2))</f>
        <v/>
      </c>
      <c r="G752" s="14" t="str">
        <f>IF((COUNT(C744:C751)&lt;&gt;COUNT(F744:F751)),"Neužpildytos visų objektų kainos", "")</f>
        <v>Neužpildytos visų objektų kainos</v>
      </c>
    </row>
    <row r="753" spans="1:8" x14ac:dyDescent="0.35">
      <c r="C753" s="16" t="s">
        <v>48</v>
      </c>
      <c r="D753" s="19"/>
      <c r="E753" s="16" t="s">
        <v>49</v>
      </c>
      <c r="F753" s="16" t="str">
        <f>IF(OR(F752="",D753=""),"", ROUND(PRODUCT(D753,F752)/100,2))</f>
        <v/>
      </c>
      <c r="G753" s="14" t="str">
        <f>IF(D753="", "Nurodykite taikomą PVM dydį", "")</f>
        <v>Nurodykite taikomą PVM dydį</v>
      </c>
    </row>
    <row r="754" spans="1:8" x14ac:dyDescent="0.35">
      <c r="E754" s="16" t="s">
        <v>50</v>
      </c>
      <c r="F754" s="16">
        <f>IF(ISBLANK(F753), "", ROUND(SUM(F752:F753),2))</f>
        <v>0</v>
      </c>
    </row>
    <row r="758" spans="1:8" x14ac:dyDescent="0.35">
      <c r="A758" s="12" t="s">
        <v>768</v>
      </c>
      <c r="B758" s="12" t="s">
        <v>769</v>
      </c>
    </row>
    <row r="760" spans="1:8" x14ac:dyDescent="0.35">
      <c r="A760" s="12" t="s">
        <v>28</v>
      </c>
    </row>
    <row r="761" spans="1:8" ht="29" x14ac:dyDescent="0.35">
      <c r="A761" s="16" t="s">
        <v>29</v>
      </c>
      <c r="B761" s="16" t="s">
        <v>30</v>
      </c>
      <c r="C761" s="16" t="s">
        <v>31</v>
      </c>
      <c r="D761" s="25" t="s">
        <v>32</v>
      </c>
      <c r="E761" s="25" t="s">
        <v>33</v>
      </c>
      <c r="F761" s="25" t="s">
        <v>34</v>
      </c>
      <c r="G761" s="25" t="s">
        <v>1742</v>
      </c>
      <c r="H761" s="25" t="s">
        <v>1737</v>
      </c>
    </row>
    <row r="762" spans="1:8" x14ac:dyDescent="0.35">
      <c r="A762" s="16" t="s">
        <v>770</v>
      </c>
      <c r="B762" s="16" t="s">
        <v>771</v>
      </c>
      <c r="C762" s="17"/>
      <c r="D762" s="17"/>
      <c r="E762" s="17"/>
      <c r="F762" s="17"/>
      <c r="G762" s="17"/>
      <c r="H762" s="17"/>
    </row>
    <row r="763" spans="1:8" x14ac:dyDescent="0.35">
      <c r="A763" s="17" t="s">
        <v>772</v>
      </c>
      <c r="B763" s="17" t="s">
        <v>771</v>
      </c>
      <c r="C763" s="17">
        <v>15</v>
      </c>
      <c r="D763" s="17" t="s">
        <v>38</v>
      </c>
      <c r="E763" s="18"/>
      <c r="F763" s="17" t="str">
        <f>IF(ISBLANK(E763),"", PRODUCT(C763,E763))</f>
        <v/>
      </c>
      <c r="G763" s="19"/>
      <c r="H763" s="17"/>
    </row>
    <row r="764" spans="1:8" x14ac:dyDescent="0.35">
      <c r="A764" s="17" t="s">
        <v>773</v>
      </c>
      <c r="B764" s="17" t="s">
        <v>157</v>
      </c>
      <c r="C764" s="17"/>
      <c r="D764" s="17"/>
      <c r="E764" s="17"/>
      <c r="F764" s="17"/>
      <c r="G764" s="17"/>
      <c r="H764" s="19"/>
    </row>
    <row r="765" spans="1:8" x14ac:dyDescent="0.35">
      <c r="A765" s="17" t="s">
        <v>774</v>
      </c>
      <c r="B765" s="17" t="s">
        <v>775</v>
      </c>
      <c r="C765" s="17"/>
      <c r="D765" s="17"/>
      <c r="E765" s="17"/>
      <c r="F765" s="17"/>
      <c r="G765" s="17"/>
      <c r="H765" s="19"/>
    </row>
    <row r="766" spans="1:8" x14ac:dyDescent="0.35">
      <c r="A766" s="17" t="s">
        <v>776</v>
      </c>
      <c r="B766" s="17" t="s">
        <v>745</v>
      </c>
      <c r="C766" s="17"/>
      <c r="D766" s="17"/>
      <c r="E766" s="17"/>
      <c r="F766" s="17"/>
      <c r="G766" s="17"/>
      <c r="H766" s="19"/>
    </row>
    <row r="767" spans="1:8" x14ac:dyDescent="0.35">
      <c r="A767" s="17" t="s">
        <v>777</v>
      </c>
      <c r="B767" s="17" t="s">
        <v>778</v>
      </c>
      <c r="C767" s="17"/>
      <c r="D767" s="17"/>
      <c r="E767" s="17"/>
      <c r="F767" s="17"/>
      <c r="G767" s="17"/>
      <c r="H767" s="19"/>
    </row>
    <row r="768" spans="1:8" x14ac:dyDescent="0.35">
      <c r="A768" s="17" t="s">
        <v>779</v>
      </c>
      <c r="B768" s="17" t="s">
        <v>780</v>
      </c>
      <c r="C768" s="17"/>
      <c r="D768" s="17"/>
      <c r="E768" s="17"/>
      <c r="F768" s="17"/>
      <c r="G768" s="17"/>
      <c r="H768" s="19"/>
    </row>
    <row r="769" spans="1:8" ht="29" x14ac:dyDescent="0.35">
      <c r="A769" s="17" t="s">
        <v>781</v>
      </c>
      <c r="B769" s="26" t="s">
        <v>782</v>
      </c>
      <c r="C769" s="17"/>
      <c r="D769" s="17"/>
      <c r="E769" s="17"/>
      <c r="F769" s="17"/>
      <c r="G769" s="17"/>
      <c r="H769" s="19"/>
    </row>
    <row r="770" spans="1:8" x14ac:dyDescent="0.35">
      <c r="E770" s="16" t="s">
        <v>47</v>
      </c>
      <c r="F770" s="16" t="str">
        <f>IF((COUNT(C763:C769)&lt;&gt;COUNT(F763:F769)),"", ROUND(SUM(F763:F769),2))</f>
        <v/>
      </c>
      <c r="G770" s="14" t="str">
        <f>IF((COUNT(C763:C769)&lt;&gt;COUNT(F763:F769)),"Neužpildytos visų objektų kainos", "")</f>
        <v>Neužpildytos visų objektų kainos</v>
      </c>
    </row>
    <row r="771" spans="1:8" x14ac:dyDescent="0.35">
      <c r="C771" s="16" t="s">
        <v>48</v>
      </c>
      <c r="D771" s="19"/>
      <c r="E771" s="16" t="s">
        <v>49</v>
      </c>
      <c r="F771" s="16" t="str">
        <f>IF(OR(F770="",D771=""),"", ROUND(PRODUCT(D771,F770)/100,2))</f>
        <v/>
      </c>
      <c r="G771" s="14" t="str">
        <f>IF(D771="", "Nurodykite taikomą PVM dydį", "")</f>
        <v>Nurodykite taikomą PVM dydį</v>
      </c>
    </row>
    <row r="772" spans="1:8" x14ac:dyDescent="0.35">
      <c r="E772" s="16" t="s">
        <v>50</v>
      </c>
      <c r="F772" s="16">
        <f>IF(ISBLANK(F771), "", ROUND(SUM(F770:F771),2))</f>
        <v>0</v>
      </c>
    </row>
    <row r="776" spans="1:8" x14ac:dyDescent="0.35">
      <c r="A776" s="12" t="s">
        <v>783</v>
      </c>
      <c r="B776" s="12" t="s">
        <v>784</v>
      </c>
    </row>
    <row r="778" spans="1:8" x14ac:dyDescent="0.35">
      <c r="A778" s="12" t="s">
        <v>28</v>
      </c>
    </row>
    <row r="779" spans="1:8" ht="29" x14ac:dyDescent="0.35">
      <c r="A779" s="16" t="s">
        <v>29</v>
      </c>
      <c r="B779" s="16" t="s">
        <v>30</v>
      </c>
      <c r="C779" s="16" t="s">
        <v>31</v>
      </c>
      <c r="D779" s="25" t="s">
        <v>32</v>
      </c>
      <c r="E779" s="25" t="s">
        <v>33</v>
      </c>
      <c r="F779" s="25" t="s">
        <v>34</v>
      </c>
      <c r="G779" s="25" t="s">
        <v>1742</v>
      </c>
      <c r="H779" s="25" t="s">
        <v>1737</v>
      </c>
    </row>
    <row r="780" spans="1:8" x14ac:dyDescent="0.35">
      <c r="A780" s="16" t="s">
        <v>785</v>
      </c>
      <c r="B780" s="16" t="s">
        <v>786</v>
      </c>
      <c r="C780" s="17"/>
      <c r="D780" s="17"/>
      <c r="E780" s="17"/>
      <c r="F780" s="17"/>
      <c r="G780" s="17"/>
      <c r="H780" s="17"/>
    </row>
    <row r="781" spans="1:8" x14ac:dyDescent="0.35">
      <c r="A781" s="17" t="s">
        <v>787</v>
      </c>
      <c r="B781" s="17" t="s">
        <v>786</v>
      </c>
      <c r="C781" s="17">
        <v>15</v>
      </c>
      <c r="D781" s="17" t="s">
        <v>38</v>
      </c>
      <c r="E781" s="18"/>
      <c r="F781" s="17" t="str">
        <f>IF(ISBLANK(E781),"", PRODUCT(C781,E781))</f>
        <v/>
      </c>
      <c r="G781" s="19"/>
      <c r="H781" s="17"/>
    </row>
    <row r="782" spans="1:8" x14ac:dyDescent="0.35">
      <c r="A782" s="17" t="s">
        <v>788</v>
      </c>
      <c r="B782" s="17" t="s">
        <v>157</v>
      </c>
      <c r="C782" s="17"/>
      <c r="D782" s="17"/>
      <c r="E782" s="17"/>
      <c r="F782" s="17"/>
      <c r="G782" s="17"/>
      <c r="H782" s="19"/>
    </row>
    <row r="783" spans="1:8" x14ac:dyDescent="0.35">
      <c r="A783" s="17" t="s">
        <v>789</v>
      </c>
      <c r="B783" s="17" t="s">
        <v>790</v>
      </c>
      <c r="C783" s="17"/>
      <c r="D783" s="17"/>
      <c r="E783" s="17"/>
      <c r="F783" s="17"/>
      <c r="G783" s="17"/>
      <c r="H783" s="19"/>
    </row>
    <row r="784" spans="1:8" x14ac:dyDescent="0.35">
      <c r="A784" s="17" t="s">
        <v>791</v>
      </c>
      <c r="B784" s="17" t="s">
        <v>745</v>
      </c>
      <c r="C784" s="17"/>
      <c r="D784" s="17"/>
      <c r="E784" s="17"/>
      <c r="F784" s="17"/>
      <c r="G784" s="17"/>
      <c r="H784" s="19"/>
    </row>
    <row r="785" spans="1:8" x14ac:dyDescent="0.35">
      <c r="A785" s="17" t="s">
        <v>792</v>
      </c>
      <c r="B785" s="17" t="s">
        <v>778</v>
      </c>
      <c r="C785" s="17"/>
      <c r="D785" s="17"/>
      <c r="E785" s="17"/>
      <c r="F785" s="17"/>
      <c r="G785" s="17"/>
      <c r="H785" s="19"/>
    </row>
    <row r="786" spans="1:8" x14ac:dyDescent="0.35">
      <c r="A786" s="17" t="s">
        <v>793</v>
      </c>
      <c r="B786" s="17" t="s">
        <v>780</v>
      </c>
      <c r="C786" s="17"/>
      <c r="D786" s="17"/>
      <c r="E786" s="17"/>
      <c r="F786" s="17"/>
      <c r="G786" s="17"/>
      <c r="H786" s="19"/>
    </row>
    <row r="787" spans="1:8" ht="29" x14ac:dyDescent="0.35">
      <c r="A787" s="17" t="s">
        <v>794</v>
      </c>
      <c r="B787" s="26" t="s">
        <v>795</v>
      </c>
      <c r="C787" s="17"/>
      <c r="D787" s="17"/>
      <c r="E787" s="17"/>
      <c r="F787" s="17"/>
      <c r="G787" s="17"/>
      <c r="H787" s="19"/>
    </row>
    <row r="788" spans="1:8" x14ac:dyDescent="0.35">
      <c r="E788" s="16" t="s">
        <v>47</v>
      </c>
      <c r="F788" s="16" t="str">
        <f>IF((COUNT(C781:C787)&lt;&gt;COUNT(F781:F787)),"", ROUND(SUM(F781:F787),2))</f>
        <v/>
      </c>
      <c r="G788" s="14" t="str">
        <f>IF((COUNT(C781:C787)&lt;&gt;COUNT(F781:F787)),"Neužpildytos visų objektų kainos", "")</f>
        <v>Neužpildytos visų objektų kainos</v>
      </c>
    </row>
    <row r="789" spans="1:8" x14ac:dyDescent="0.35">
      <c r="C789" s="16" t="s">
        <v>48</v>
      </c>
      <c r="D789" s="19"/>
      <c r="E789" s="16" t="s">
        <v>49</v>
      </c>
      <c r="F789" s="16" t="str">
        <f>IF(OR(F788="",D789=""),"", ROUND(PRODUCT(D789,F788)/100,2))</f>
        <v/>
      </c>
      <c r="G789" s="14" t="str">
        <f>IF(D789="", "Nurodykite taikomą PVM dydį", "")</f>
        <v>Nurodykite taikomą PVM dydį</v>
      </c>
    </row>
    <row r="790" spans="1:8" x14ac:dyDescent="0.35">
      <c r="E790" s="16" t="s">
        <v>50</v>
      </c>
      <c r="F790" s="16">
        <f>IF(ISBLANK(F789), "", ROUND(SUM(F788:F789),2))</f>
        <v>0</v>
      </c>
    </row>
    <row r="794" spans="1:8" x14ac:dyDescent="0.35">
      <c r="A794" s="12" t="s">
        <v>796</v>
      </c>
      <c r="B794" s="12" t="s">
        <v>797</v>
      </c>
    </row>
    <row r="796" spans="1:8" x14ac:dyDescent="0.35">
      <c r="A796" s="12" t="s">
        <v>28</v>
      </c>
    </row>
    <row r="797" spans="1:8" ht="29" x14ac:dyDescent="0.35">
      <c r="A797" s="16" t="s">
        <v>29</v>
      </c>
      <c r="B797" s="16" t="s">
        <v>30</v>
      </c>
      <c r="C797" s="16" t="s">
        <v>31</v>
      </c>
      <c r="D797" s="25" t="s">
        <v>32</v>
      </c>
      <c r="E797" s="25" t="s">
        <v>33</v>
      </c>
      <c r="F797" s="25" t="s">
        <v>34</v>
      </c>
      <c r="G797" s="25" t="s">
        <v>1742</v>
      </c>
      <c r="H797" s="25" t="s">
        <v>1737</v>
      </c>
    </row>
    <row r="798" spans="1:8" x14ac:dyDescent="0.35">
      <c r="A798" s="16" t="s">
        <v>798</v>
      </c>
      <c r="B798" s="16" t="s">
        <v>799</v>
      </c>
      <c r="C798" s="17"/>
      <c r="D798" s="17"/>
      <c r="E798" s="17"/>
      <c r="F798" s="17"/>
      <c r="G798" s="17"/>
      <c r="H798" s="17"/>
    </row>
    <row r="799" spans="1:8" x14ac:dyDescent="0.35">
      <c r="A799" s="17" t="s">
        <v>800</v>
      </c>
      <c r="B799" s="17" t="s">
        <v>799</v>
      </c>
      <c r="C799" s="17">
        <v>10</v>
      </c>
      <c r="D799" s="17" t="s">
        <v>38</v>
      </c>
      <c r="E799" s="18"/>
      <c r="F799" s="17" t="str">
        <f>IF(ISBLANK(E799),"", PRODUCT(C799,E799))</f>
        <v/>
      </c>
      <c r="G799" s="19"/>
      <c r="H799" s="17"/>
    </row>
    <row r="800" spans="1:8" ht="29" x14ac:dyDescent="0.35">
      <c r="A800" s="17" t="s">
        <v>801</v>
      </c>
      <c r="B800" s="26" t="s">
        <v>802</v>
      </c>
      <c r="C800" s="17"/>
      <c r="D800" s="17"/>
      <c r="E800" s="17"/>
      <c r="F800" s="17"/>
      <c r="G800" s="17"/>
      <c r="H800" s="19"/>
    </row>
    <row r="801" spans="1:8" ht="29" x14ac:dyDescent="0.35">
      <c r="A801" s="17" t="s">
        <v>803</v>
      </c>
      <c r="B801" s="26" t="s">
        <v>804</v>
      </c>
      <c r="C801" s="17"/>
      <c r="D801" s="17"/>
      <c r="E801" s="17"/>
      <c r="F801" s="17"/>
      <c r="G801" s="17"/>
      <c r="H801" s="19"/>
    </row>
    <row r="802" spans="1:8" ht="29" x14ac:dyDescent="0.35">
      <c r="A802" s="17" t="s">
        <v>805</v>
      </c>
      <c r="B802" s="26" t="s">
        <v>806</v>
      </c>
      <c r="C802" s="17"/>
      <c r="D802" s="17"/>
      <c r="E802" s="17"/>
      <c r="F802" s="17"/>
      <c r="G802" s="17"/>
      <c r="H802" s="19"/>
    </row>
    <row r="803" spans="1:8" x14ac:dyDescent="0.35">
      <c r="A803" s="17" t="s">
        <v>807</v>
      </c>
      <c r="B803" s="17" t="s">
        <v>808</v>
      </c>
      <c r="C803" s="17"/>
      <c r="D803" s="17"/>
      <c r="E803" s="17"/>
      <c r="F803" s="17"/>
      <c r="G803" s="17"/>
      <c r="H803" s="19"/>
    </row>
    <row r="804" spans="1:8" x14ac:dyDescent="0.35">
      <c r="A804" s="17" t="s">
        <v>809</v>
      </c>
      <c r="B804" s="17" t="s">
        <v>810</v>
      </c>
      <c r="C804" s="17"/>
      <c r="D804" s="17"/>
      <c r="E804" s="17"/>
      <c r="F804" s="17"/>
      <c r="G804" s="17"/>
      <c r="H804" s="19"/>
    </row>
    <row r="805" spans="1:8" x14ac:dyDescent="0.35">
      <c r="E805" s="16" t="s">
        <v>47</v>
      </c>
      <c r="F805" s="16" t="str">
        <f>IF((COUNT(C799:C804)&lt;&gt;COUNT(F799:F804)),"", ROUND(SUM(F799:F804),2))</f>
        <v/>
      </c>
      <c r="G805" s="14" t="str">
        <f>IF((COUNT(C799:C804)&lt;&gt;COUNT(F799:F804)),"Neužpildytos visų objektų kainos", "")</f>
        <v>Neužpildytos visų objektų kainos</v>
      </c>
    </row>
    <row r="806" spans="1:8" x14ac:dyDescent="0.35">
      <c r="C806" s="16" t="s">
        <v>48</v>
      </c>
      <c r="D806" s="19"/>
      <c r="E806" s="16" t="s">
        <v>49</v>
      </c>
      <c r="F806" s="16" t="str">
        <f>IF(OR(F805="",D806=""),"", ROUND(PRODUCT(D806,F805)/100,2))</f>
        <v/>
      </c>
      <c r="G806" s="14" t="str">
        <f>IF(D806="", "Nurodykite taikomą PVM dydį", "")</f>
        <v>Nurodykite taikomą PVM dydį</v>
      </c>
    </row>
    <row r="807" spans="1:8" x14ac:dyDescent="0.35">
      <c r="E807" s="16" t="s">
        <v>50</v>
      </c>
      <c r="F807" s="16">
        <f>IF(ISBLANK(F806), "", ROUND(SUM(F805:F806),2))</f>
        <v>0</v>
      </c>
    </row>
    <row r="811" spans="1:8" x14ac:dyDescent="0.35">
      <c r="A811" s="12" t="s">
        <v>811</v>
      </c>
      <c r="B811" s="12" t="s">
        <v>812</v>
      </c>
    </row>
    <row r="813" spans="1:8" x14ac:dyDescent="0.35">
      <c r="A813" s="12" t="s">
        <v>28</v>
      </c>
    </row>
    <row r="814" spans="1:8" ht="29" x14ac:dyDescent="0.35">
      <c r="A814" s="16" t="s">
        <v>29</v>
      </c>
      <c r="B814" s="16" t="s">
        <v>30</v>
      </c>
      <c r="C814" s="16" t="s">
        <v>31</v>
      </c>
      <c r="D814" s="25" t="s">
        <v>32</v>
      </c>
      <c r="E814" s="25" t="s">
        <v>33</v>
      </c>
      <c r="F814" s="25" t="s">
        <v>34</v>
      </c>
      <c r="G814" s="25" t="s">
        <v>1742</v>
      </c>
      <c r="H814" s="25" t="s">
        <v>1737</v>
      </c>
    </row>
    <row r="815" spans="1:8" x14ac:dyDescent="0.35">
      <c r="A815" s="16" t="s">
        <v>813</v>
      </c>
      <c r="B815" s="16" t="s">
        <v>814</v>
      </c>
      <c r="C815" s="17"/>
      <c r="D815" s="17"/>
      <c r="E815" s="17"/>
      <c r="F815" s="17"/>
      <c r="G815" s="17"/>
      <c r="H815" s="17"/>
    </row>
    <row r="816" spans="1:8" x14ac:dyDescent="0.35">
      <c r="A816" s="17" t="s">
        <v>815</v>
      </c>
      <c r="B816" s="17" t="s">
        <v>816</v>
      </c>
      <c r="C816" s="17">
        <v>1</v>
      </c>
      <c r="D816" s="17" t="s">
        <v>38</v>
      </c>
      <c r="E816" s="18"/>
      <c r="F816" s="17" t="str">
        <f>IF(ISBLANK(E816),"", PRODUCT(C816,E816))</f>
        <v/>
      </c>
      <c r="G816" s="19"/>
      <c r="H816" s="17"/>
    </row>
    <row r="817" spans="1:8" x14ac:dyDescent="0.35">
      <c r="A817" s="17" t="s">
        <v>817</v>
      </c>
      <c r="B817" s="17" t="s">
        <v>818</v>
      </c>
      <c r="C817" s="17"/>
      <c r="D817" s="17"/>
      <c r="E817" s="17"/>
      <c r="F817" s="17"/>
      <c r="G817" s="17"/>
      <c r="H817" s="19"/>
    </row>
    <row r="818" spans="1:8" x14ac:dyDescent="0.35">
      <c r="A818" s="17" t="s">
        <v>819</v>
      </c>
      <c r="B818" s="17" t="s">
        <v>820</v>
      </c>
      <c r="C818" s="17"/>
      <c r="D818" s="17"/>
      <c r="E818" s="17"/>
      <c r="F818" s="17"/>
      <c r="G818" s="17"/>
      <c r="H818" s="19"/>
    </row>
    <row r="819" spans="1:8" x14ac:dyDescent="0.35">
      <c r="A819" s="17" t="s">
        <v>821</v>
      </c>
      <c r="B819" s="17" t="s">
        <v>822</v>
      </c>
      <c r="C819" s="17"/>
      <c r="D819" s="17"/>
      <c r="E819" s="17"/>
      <c r="F819" s="17"/>
      <c r="G819" s="17"/>
      <c r="H819" s="19"/>
    </row>
    <row r="820" spans="1:8" x14ac:dyDescent="0.35">
      <c r="A820" s="17" t="s">
        <v>823</v>
      </c>
      <c r="B820" s="17" t="s">
        <v>824</v>
      </c>
      <c r="C820" s="17">
        <v>10</v>
      </c>
      <c r="D820" s="17" t="s">
        <v>38</v>
      </c>
      <c r="E820" s="18"/>
      <c r="F820" s="17" t="str">
        <f>IF(ISBLANK(E820),"", PRODUCT(C820,E820))</f>
        <v/>
      </c>
      <c r="G820" s="19"/>
      <c r="H820" s="17"/>
    </row>
    <row r="821" spans="1:8" x14ac:dyDescent="0.35">
      <c r="A821" s="17" t="s">
        <v>825</v>
      </c>
      <c r="B821" s="17" t="s">
        <v>826</v>
      </c>
      <c r="C821" s="17"/>
      <c r="D821" s="17"/>
      <c r="E821" s="17"/>
      <c r="F821" s="17"/>
      <c r="G821" s="17"/>
      <c r="H821" s="19"/>
    </row>
    <row r="822" spans="1:8" x14ac:dyDescent="0.35">
      <c r="A822" s="17" t="s">
        <v>827</v>
      </c>
      <c r="B822" s="17" t="s">
        <v>828</v>
      </c>
      <c r="C822" s="17"/>
      <c r="D822" s="17"/>
      <c r="E822" s="17"/>
      <c r="F822" s="17"/>
      <c r="G822" s="17"/>
      <c r="H822" s="19"/>
    </row>
    <row r="823" spans="1:8" x14ac:dyDescent="0.35">
      <c r="A823" s="17" t="s">
        <v>829</v>
      </c>
      <c r="B823" s="17" t="s">
        <v>818</v>
      </c>
      <c r="C823" s="17"/>
      <c r="D823" s="17"/>
      <c r="E823" s="17"/>
      <c r="F823" s="17"/>
      <c r="G823" s="17"/>
      <c r="H823" s="19"/>
    </row>
    <row r="824" spans="1:8" x14ac:dyDescent="0.35">
      <c r="A824" s="17" t="s">
        <v>830</v>
      </c>
      <c r="B824" s="17" t="s">
        <v>820</v>
      </c>
      <c r="C824" s="17"/>
      <c r="D824" s="17"/>
      <c r="E824" s="17"/>
      <c r="F824" s="17"/>
      <c r="G824" s="17"/>
      <c r="H824" s="19"/>
    </row>
    <row r="825" spans="1:8" x14ac:dyDescent="0.35">
      <c r="A825" s="17" t="s">
        <v>831</v>
      </c>
      <c r="B825" s="17" t="s">
        <v>832</v>
      </c>
      <c r="C825" s="17">
        <v>100</v>
      </c>
      <c r="D825" s="17" t="s">
        <v>38</v>
      </c>
      <c r="E825" s="18"/>
      <c r="F825" s="17" t="str">
        <f>IF(ISBLANK(E825),"", PRODUCT(C825,E825))</f>
        <v/>
      </c>
      <c r="G825" s="19"/>
      <c r="H825" s="17"/>
    </row>
    <row r="826" spans="1:8" x14ac:dyDescent="0.35">
      <c r="A826" s="17" t="s">
        <v>833</v>
      </c>
      <c r="B826" s="17" t="s">
        <v>834</v>
      </c>
      <c r="C826" s="17"/>
      <c r="D826" s="17"/>
      <c r="E826" s="17"/>
      <c r="F826" s="17"/>
      <c r="G826" s="17"/>
      <c r="H826" s="19"/>
    </row>
    <row r="827" spans="1:8" x14ac:dyDescent="0.35">
      <c r="A827" s="17" t="s">
        <v>835</v>
      </c>
      <c r="B827" s="17" t="s">
        <v>836</v>
      </c>
      <c r="C827" s="17"/>
      <c r="D827" s="17"/>
      <c r="E827" s="17"/>
      <c r="F827" s="17"/>
      <c r="G827" s="17"/>
      <c r="H827" s="19"/>
    </row>
    <row r="828" spans="1:8" x14ac:dyDescent="0.35">
      <c r="A828" s="17" t="s">
        <v>837</v>
      </c>
      <c r="B828" s="17" t="s">
        <v>838</v>
      </c>
      <c r="C828" s="17"/>
      <c r="D828" s="17"/>
      <c r="E828" s="17"/>
      <c r="F828" s="17"/>
      <c r="G828" s="17"/>
      <c r="H828" s="19"/>
    </row>
    <row r="829" spans="1:8" x14ac:dyDescent="0.35">
      <c r="A829" s="17" t="s">
        <v>839</v>
      </c>
      <c r="B829" s="17" t="s">
        <v>818</v>
      </c>
      <c r="C829" s="17"/>
      <c r="D829" s="17"/>
      <c r="E829" s="17"/>
      <c r="F829" s="17"/>
      <c r="G829" s="17"/>
      <c r="H829" s="19"/>
    </row>
    <row r="830" spans="1:8" x14ac:dyDescent="0.35">
      <c r="A830" s="17" t="s">
        <v>840</v>
      </c>
      <c r="B830" s="17" t="s">
        <v>820</v>
      </c>
      <c r="C830" s="17"/>
      <c r="D830" s="17"/>
      <c r="E830" s="17"/>
      <c r="F830" s="17"/>
      <c r="G830" s="17"/>
      <c r="H830" s="19"/>
    </row>
    <row r="831" spans="1:8" x14ac:dyDescent="0.35">
      <c r="A831" s="17" t="s">
        <v>841</v>
      </c>
      <c r="B831" s="17" t="s">
        <v>842</v>
      </c>
      <c r="C831" s="17">
        <v>10</v>
      </c>
      <c r="D831" s="17" t="s">
        <v>38</v>
      </c>
      <c r="E831" s="18"/>
      <c r="F831" s="17" t="str">
        <f>IF(ISBLANK(E831),"", PRODUCT(C831,E831))</f>
        <v/>
      </c>
      <c r="G831" s="19"/>
      <c r="H831" s="17"/>
    </row>
    <row r="832" spans="1:8" x14ac:dyDescent="0.35">
      <c r="A832" s="17" t="s">
        <v>843</v>
      </c>
      <c r="B832" s="17" t="s">
        <v>826</v>
      </c>
      <c r="C832" s="17"/>
      <c r="D832" s="17"/>
      <c r="E832" s="17"/>
      <c r="F832" s="17"/>
      <c r="G832" s="17"/>
      <c r="H832" s="19"/>
    </row>
    <row r="833" spans="1:8" x14ac:dyDescent="0.35">
      <c r="A833" s="17" t="s">
        <v>844</v>
      </c>
      <c r="B833" s="17" t="s">
        <v>818</v>
      </c>
      <c r="C833" s="17"/>
      <c r="D833" s="17"/>
      <c r="E833" s="17"/>
      <c r="F833" s="17"/>
      <c r="G833" s="17"/>
      <c r="H833" s="19"/>
    </row>
    <row r="834" spans="1:8" x14ac:dyDescent="0.35">
      <c r="A834" s="17" t="s">
        <v>845</v>
      </c>
      <c r="B834" s="17" t="s">
        <v>820</v>
      </c>
      <c r="C834" s="17"/>
      <c r="D834" s="17"/>
      <c r="E834" s="17"/>
      <c r="F834" s="17"/>
      <c r="G834" s="17"/>
      <c r="H834" s="19"/>
    </row>
    <row r="835" spans="1:8" x14ac:dyDescent="0.35">
      <c r="A835" s="17" t="s">
        <v>846</v>
      </c>
      <c r="B835" s="17" t="s">
        <v>847</v>
      </c>
      <c r="C835" s="17"/>
      <c r="D835" s="17"/>
      <c r="E835" s="17"/>
      <c r="F835" s="17"/>
      <c r="G835" s="17"/>
      <c r="H835" s="19"/>
    </row>
    <row r="836" spans="1:8" x14ac:dyDescent="0.35">
      <c r="A836" s="17" t="s">
        <v>848</v>
      </c>
      <c r="B836" s="17" t="s">
        <v>849</v>
      </c>
      <c r="C836" s="17"/>
      <c r="D836" s="17"/>
      <c r="E836" s="17"/>
      <c r="F836" s="17"/>
      <c r="G836" s="17"/>
      <c r="H836" s="19"/>
    </row>
    <row r="837" spans="1:8" x14ac:dyDescent="0.35">
      <c r="A837" s="17" t="s">
        <v>850</v>
      </c>
      <c r="B837" s="17" t="s">
        <v>842</v>
      </c>
      <c r="C837" s="17">
        <v>10</v>
      </c>
      <c r="D837" s="17" t="s">
        <v>38</v>
      </c>
      <c r="E837" s="18"/>
      <c r="F837" s="17" t="str">
        <f>IF(ISBLANK(E837),"", PRODUCT(C837,E837))</f>
        <v/>
      </c>
      <c r="G837" s="19"/>
      <c r="H837" s="17"/>
    </row>
    <row r="838" spans="1:8" x14ac:dyDescent="0.35">
      <c r="A838" s="17" t="s">
        <v>851</v>
      </c>
      <c r="B838" s="17" t="s">
        <v>826</v>
      </c>
      <c r="C838" s="17"/>
      <c r="D838" s="17"/>
      <c r="E838" s="17"/>
      <c r="F838" s="17"/>
      <c r="G838" s="17"/>
      <c r="H838" s="19"/>
    </row>
    <row r="839" spans="1:8" x14ac:dyDescent="0.35">
      <c r="A839" s="17" t="s">
        <v>852</v>
      </c>
      <c r="B839" s="17" t="s">
        <v>818</v>
      </c>
      <c r="C839" s="17"/>
      <c r="D839" s="17"/>
      <c r="E839" s="17"/>
      <c r="F839" s="17"/>
      <c r="G839" s="17"/>
      <c r="H839" s="19"/>
    </row>
    <row r="840" spans="1:8" x14ac:dyDescent="0.35">
      <c r="A840" s="17" t="s">
        <v>853</v>
      </c>
      <c r="B840" s="17" t="s">
        <v>820</v>
      </c>
      <c r="C840" s="17"/>
      <c r="D840" s="17"/>
      <c r="E840" s="17"/>
      <c r="F840" s="17"/>
      <c r="G840" s="17"/>
      <c r="H840" s="19"/>
    </row>
    <row r="841" spans="1:8" x14ac:dyDescent="0.35">
      <c r="A841" s="17" t="s">
        <v>854</v>
      </c>
      <c r="B841" s="17" t="s">
        <v>855</v>
      </c>
      <c r="C841" s="17"/>
      <c r="D841" s="17"/>
      <c r="E841" s="17"/>
      <c r="F841" s="17"/>
      <c r="G841" s="17"/>
      <c r="H841" s="19"/>
    </row>
    <row r="842" spans="1:8" x14ac:dyDescent="0.35">
      <c r="A842" s="17" t="s">
        <v>856</v>
      </c>
      <c r="B842" s="17" t="s">
        <v>857</v>
      </c>
      <c r="C842" s="17"/>
      <c r="D842" s="17"/>
      <c r="E842" s="17"/>
      <c r="F842" s="17"/>
      <c r="G842" s="17"/>
      <c r="H842" s="19"/>
    </row>
    <row r="843" spans="1:8" x14ac:dyDescent="0.35">
      <c r="A843" s="17" t="s">
        <v>858</v>
      </c>
      <c r="B843" s="17" t="s">
        <v>859</v>
      </c>
      <c r="C843" s="17">
        <v>40</v>
      </c>
      <c r="D843" s="17" t="s">
        <v>38</v>
      </c>
      <c r="E843" s="18"/>
      <c r="F843" s="17" t="str">
        <f>IF(ISBLANK(E843),"", PRODUCT(C843,E843))</f>
        <v/>
      </c>
      <c r="G843" s="19"/>
      <c r="H843" s="17"/>
    </row>
    <row r="844" spans="1:8" x14ac:dyDescent="0.35">
      <c r="A844" s="17" t="s">
        <v>860</v>
      </c>
      <c r="B844" s="17" t="s">
        <v>826</v>
      </c>
      <c r="C844" s="17"/>
      <c r="D844" s="17"/>
      <c r="E844" s="17"/>
      <c r="F844" s="17"/>
      <c r="G844" s="17"/>
      <c r="H844" s="19"/>
    </row>
    <row r="845" spans="1:8" x14ac:dyDescent="0.35">
      <c r="A845" s="17" t="s">
        <v>861</v>
      </c>
      <c r="B845" s="17" t="s">
        <v>818</v>
      </c>
      <c r="C845" s="17"/>
      <c r="D845" s="17"/>
      <c r="E845" s="17"/>
      <c r="F845" s="17"/>
      <c r="G845" s="17"/>
      <c r="H845" s="19"/>
    </row>
    <row r="846" spans="1:8" x14ac:dyDescent="0.35">
      <c r="A846" s="17" t="s">
        <v>862</v>
      </c>
      <c r="B846" s="17" t="s">
        <v>820</v>
      </c>
      <c r="C846" s="17"/>
      <c r="D846" s="17"/>
      <c r="E846" s="17"/>
      <c r="F846" s="17"/>
      <c r="G846" s="17"/>
      <c r="H846" s="19"/>
    </row>
    <row r="847" spans="1:8" x14ac:dyDescent="0.35">
      <c r="A847" s="17" t="s">
        <v>863</v>
      </c>
      <c r="B847" s="17" t="s">
        <v>864</v>
      </c>
      <c r="C847" s="17"/>
      <c r="D847" s="17"/>
      <c r="E847" s="17"/>
      <c r="F847" s="17"/>
      <c r="G847" s="17"/>
      <c r="H847" s="19"/>
    </row>
    <row r="848" spans="1:8" x14ac:dyDescent="0.35">
      <c r="A848" s="17" t="s">
        <v>865</v>
      </c>
      <c r="B848" s="17" t="s">
        <v>866</v>
      </c>
      <c r="C848" s="17">
        <v>800</v>
      </c>
      <c r="D848" s="17" t="s">
        <v>38</v>
      </c>
      <c r="E848" s="18"/>
      <c r="F848" s="17" t="str">
        <f>IF(ISBLANK(E848),"", PRODUCT(C848,E848))</f>
        <v/>
      </c>
      <c r="G848" s="19"/>
      <c r="H848" s="17"/>
    </row>
    <row r="849" spans="1:8" x14ac:dyDescent="0.35">
      <c r="A849" s="17" t="s">
        <v>867</v>
      </c>
      <c r="B849" s="17" t="s">
        <v>868</v>
      </c>
      <c r="C849" s="17"/>
      <c r="D849" s="17"/>
      <c r="E849" s="17"/>
      <c r="F849" s="17"/>
      <c r="G849" s="17"/>
      <c r="H849" s="19"/>
    </row>
    <row r="850" spans="1:8" x14ac:dyDescent="0.35">
      <c r="A850" s="17" t="s">
        <v>869</v>
      </c>
      <c r="B850" s="17" t="s">
        <v>870</v>
      </c>
      <c r="C850" s="17"/>
      <c r="D850" s="17"/>
      <c r="E850" s="17"/>
      <c r="F850" s="17"/>
      <c r="G850" s="17"/>
      <c r="H850" s="19"/>
    </row>
    <row r="851" spans="1:8" x14ac:dyDescent="0.35">
      <c r="A851" s="17" t="s">
        <v>871</v>
      </c>
      <c r="B851" s="17" t="s">
        <v>872</v>
      </c>
      <c r="C851" s="17"/>
      <c r="D851" s="17"/>
      <c r="E851" s="17"/>
      <c r="F851" s="17"/>
      <c r="G851" s="17"/>
      <c r="H851" s="19"/>
    </row>
    <row r="852" spans="1:8" x14ac:dyDescent="0.35">
      <c r="A852" s="17" t="s">
        <v>873</v>
      </c>
      <c r="B852" s="17" t="s">
        <v>874</v>
      </c>
      <c r="C852" s="17"/>
      <c r="D852" s="17"/>
      <c r="E852" s="17"/>
      <c r="F852" s="17"/>
      <c r="G852" s="17"/>
      <c r="H852" s="19"/>
    </row>
    <row r="853" spans="1:8" x14ac:dyDescent="0.35">
      <c r="A853" s="17" t="s">
        <v>875</v>
      </c>
      <c r="B853" s="17" t="s">
        <v>866</v>
      </c>
      <c r="C853" s="17">
        <v>150</v>
      </c>
      <c r="D853" s="17" t="s">
        <v>38</v>
      </c>
      <c r="E853" s="18"/>
      <c r="F853" s="17" t="str">
        <f>IF(ISBLANK(E853),"", PRODUCT(C853,E853))</f>
        <v/>
      </c>
      <c r="G853" s="19"/>
      <c r="H853" s="17"/>
    </row>
    <row r="854" spans="1:8" x14ac:dyDescent="0.35">
      <c r="A854" s="17" t="s">
        <v>876</v>
      </c>
      <c r="B854" s="17" t="s">
        <v>868</v>
      </c>
      <c r="C854" s="17"/>
      <c r="D854" s="17"/>
      <c r="E854" s="17"/>
      <c r="F854" s="17"/>
      <c r="G854" s="17"/>
      <c r="H854" s="19"/>
    </row>
    <row r="855" spans="1:8" x14ac:dyDescent="0.35">
      <c r="A855" s="17" t="s">
        <v>877</v>
      </c>
      <c r="B855" s="17" t="s">
        <v>870</v>
      </c>
      <c r="C855" s="17"/>
      <c r="D855" s="17"/>
      <c r="E855" s="17"/>
      <c r="F855" s="17"/>
      <c r="G855" s="17"/>
      <c r="H855" s="19"/>
    </row>
    <row r="856" spans="1:8" x14ac:dyDescent="0.35">
      <c r="A856" s="17" t="s">
        <v>878</v>
      </c>
      <c r="B856" s="17" t="s">
        <v>872</v>
      </c>
      <c r="C856" s="17"/>
      <c r="D856" s="17"/>
      <c r="E856" s="17"/>
      <c r="F856" s="17"/>
      <c r="G856" s="17"/>
      <c r="H856" s="19"/>
    </row>
    <row r="857" spans="1:8" x14ac:dyDescent="0.35">
      <c r="A857" s="17" t="s">
        <v>879</v>
      </c>
      <c r="B857" s="17" t="s">
        <v>880</v>
      </c>
      <c r="C857" s="17"/>
      <c r="D857" s="17"/>
      <c r="E857" s="17"/>
      <c r="F857" s="17"/>
      <c r="G857" s="17"/>
      <c r="H857" s="19"/>
    </row>
    <row r="858" spans="1:8" x14ac:dyDescent="0.35">
      <c r="A858" s="17" t="s">
        <v>881</v>
      </c>
      <c r="B858" s="17" t="s">
        <v>882</v>
      </c>
      <c r="C858" s="17">
        <v>350</v>
      </c>
      <c r="D858" s="17" t="s">
        <v>38</v>
      </c>
      <c r="E858" s="18"/>
      <c r="F858" s="17" t="str">
        <f>IF(ISBLANK(E858),"", PRODUCT(C858,E858))</f>
        <v/>
      </c>
      <c r="G858" s="19"/>
      <c r="H858" s="17"/>
    </row>
    <row r="859" spans="1:8" x14ac:dyDescent="0.35">
      <c r="A859" s="17" t="s">
        <v>883</v>
      </c>
      <c r="B859" s="17" t="s">
        <v>868</v>
      </c>
      <c r="C859" s="17"/>
      <c r="D859" s="17"/>
      <c r="E859" s="17"/>
      <c r="F859" s="17"/>
      <c r="G859" s="17"/>
      <c r="H859" s="19"/>
    </row>
    <row r="860" spans="1:8" x14ac:dyDescent="0.35">
      <c r="A860" s="17" t="s">
        <v>884</v>
      </c>
      <c r="B860" s="17" t="s">
        <v>870</v>
      </c>
      <c r="C860" s="17"/>
      <c r="D860" s="17"/>
      <c r="E860" s="17"/>
      <c r="F860" s="17"/>
      <c r="G860" s="17"/>
      <c r="H860" s="19"/>
    </row>
    <row r="861" spans="1:8" x14ac:dyDescent="0.35">
      <c r="A861" s="17" t="s">
        <v>885</v>
      </c>
      <c r="B861" s="17" t="s">
        <v>872</v>
      </c>
      <c r="C861" s="17"/>
      <c r="D861" s="17"/>
      <c r="E861" s="17"/>
      <c r="F861" s="17"/>
      <c r="G861" s="17"/>
      <c r="H861" s="19"/>
    </row>
    <row r="862" spans="1:8" x14ac:dyDescent="0.35">
      <c r="A862" s="17" t="s">
        <v>886</v>
      </c>
      <c r="B862" s="17" t="s">
        <v>874</v>
      </c>
      <c r="C862" s="17"/>
      <c r="D862" s="17"/>
      <c r="E862" s="17"/>
      <c r="F862" s="17"/>
      <c r="G862" s="17"/>
      <c r="H862" s="19"/>
    </row>
    <row r="863" spans="1:8" x14ac:dyDescent="0.35">
      <c r="A863" s="17" t="s">
        <v>887</v>
      </c>
      <c r="B863" s="17" t="s">
        <v>882</v>
      </c>
      <c r="C863" s="17">
        <v>150</v>
      </c>
      <c r="D863" s="17" t="s">
        <v>38</v>
      </c>
      <c r="E863" s="18"/>
      <c r="F863" s="17" t="str">
        <f>IF(ISBLANK(E863),"", PRODUCT(C863,E863))</f>
        <v/>
      </c>
      <c r="G863" s="19"/>
      <c r="H863" s="17"/>
    </row>
    <row r="864" spans="1:8" x14ac:dyDescent="0.35">
      <c r="A864" s="17" t="s">
        <v>888</v>
      </c>
      <c r="B864" s="17" t="s">
        <v>868</v>
      </c>
      <c r="C864" s="17"/>
      <c r="D864" s="17"/>
      <c r="E864" s="17"/>
      <c r="F864" s="17"/>
      <c r="G864" s="17"/>
      <c r="H864" s="19"/>
    </row>
    <row r="865" spans="1:8" x14ac:dyDescent="0.35">
      <c r="A865" s="17" t="s">
        <v>889</v>
      </c>
      <c r="B865" s="17" t="s">
        <v>870</v>
      </c>
      <c r="C865" s="17"/>
      <c r="D865" s="17"/>
      <c r="E865" s="17"/>
      <c r="F865" s="17"/>
      <c r="G865" s="17"/>
      <c r="H865" s="19"/>
    </row>
    <row r="866" spans="1:8" x14ac:dyDescent="0.35">
      <c r="A866" s="17" t="s">
        <v>890</v>
      </c>
      <c r="B866" s="17" t="s">
        <v>872</v>
      </c>
      <c r="C866" s="17"/>
      <c r="D866" s="17"/>
      <c r="E866" s="17"/>
      <c r="F866" s="17"/>
      <c r="G866" s="17"/>
      <c r="H866" s="19"/>
    </row>
    <row r="867" spans="1:8" x14ac:dyDescent="0.35">
      <c r="A867" s="17" t="s">
        <v>891</v>
      </c>
      <c r="B867" s="17" t="s">
        <v>880</v>
      </c>
      <c r="C867" s="17"/>
      <c r="D867" s="17"/>
      <c r="E867" s="17"/>
      <c r="F867" s="17"/>
      <c r="G867" s="17"/>
      <c r="H867" s="19"/>
    </row>
    <row r="868" spans="1:8" x14ac:dyDescent="0.35">
      <c r="A868" s="17" t="s">
        <v>892</v>
      </c>
      <c r="B868" s="17" t="s">
        <v>893</v>
      </c>
      <c r="C868" s="17">
        <v>1</v>
      </c>
      <c r="D868" s="17" t="s">
        <v>38</v>
      </c>
      <c r="E868" s="18"/>
      <c r="F868" s="17" t="str">
        <f>IF(ISBLANK(E868),"", PRODUCT(C868,E868))</f>
        <v/>
      </c>
      <c r="G868" s="19"/>
      <c r="H868" s="17"/>
    </row>
    <row r="869" spans="1:8" x14ac:dyDescent="0.35">
      <c r="A869" s="17" t="s">
        <v>894</v>
      </c>
      <c r="B869" s="17" t="s">
        <v>895</v>
      </c>
      <c r="C869" s="17">
        <v>5</v>
      </c>
      <c r="D869" s="17" t="s">
        <v>38</v>
      </c>
      <c r="E869" s="18"/>
      <c r="F869" s="17" t="str">
        <f>IF(ISBLANK(E869),"", PRODUCT(C869,E869))</f>
        <v/>
      </c>
      <c r="G869" s="19"/>
      <c r="H869" s="17"/>
    </row>
    <row r="870" spans="1:8" x14ac:dyDescent="0.35">
      <c r="A870" s="17" t="s">
        <v>896</v>
      </c>
      <c r="B870" s="17" t="s">
        <v>897</v>
      </c>
      <c r="C870" s="17"/>
      <c r="D870" s="17"/>
      <c r="E870" s="17"/>
      <c r="F870" s="17"/>
      <c r="G870" s="17"/>
      <c r="H870" s="19"/>
    </row>
    <row r="871" spans="1:8" x14ac:dyDescent="0.35">
      <c r="A871" s="17" t="s">
        <v>898</v>
      </c>
      <c r="B871" s="17" t="s">
        <v>899</v>
      </c>
      <c r="C871" s="17">
        <v>2</v>
      </c>
      <c r="D871" s="17" t="s">
        <v>38</v>
      </c>
      <c r="E871" s="18"/>
      <c r="F871" s="17" t="str">
        <f>IF(ISBLANK(E871),"", PRODUCT(C871,E871))</f>
        <v/>
      </c>
      <c r="G871" s="19"/>
      <c r="H871" s="17"/>
    </row>
    <row r="872" spans="1:8" x14ac:dyDescent="0.35">
      <c r="A872" s="17" t="s">
        <v>900</v>
      </c>
      <c r="B872" s="17" t="s">
        <v>901</v>
      </c>
      <c r="C872" s="17"/>
      <c r="D872" s="17"/>
      <c r="E872" s="17"/>
      <c r="F872" s="17"/>
      <c r="G872" s="17"/>
      <c r="H872" s="19"/>
    </row>
    <row r="873" spans="1:8" x14ac:dyDescent="0.35">
      <c r="A873" s="17" t="s">
        <v>902</v>
      </c>
      <c r="B873" s="17" t="s">
        <v>903</v>
      </c>
      <c r="C873" s="17">
        <v>20</v>
      </c>
      <c r="D873" s="17" t="s">
        <v>38</v>
      </c>
      <c r="E873" s="18"/>
      <c r="F873" s="17" t="str">
        <f>IF(ISBLANK(E873),"", PRODUCT(C873,E873))</f>
        <v/>
      </c>
      <c r="G873" s="19"/>
      <c r="H873" s="17"/>
    </row>
    <row r="874" spans="1:8" x14ac:dyDescent="0.35">
      <c r="A874" s="17" t="s">
        <v>904</v>
      </c>
      <c r="B874" s="17" t="s">
        <v>905</v>
      </c>
      <c r="C874" s="17"/>
      <c r="D874" s="17"/>
      <c r="E874" s="17"/>
      <c r="F874" s="17"/>
      <c r="G874" s="17"/>
      <c r="H874" s="19"/>
    </row>
    <row r="875" spans="1:8" x14ac:dyDescent="0.35">
      <c r="A875" s="17" t="s">
        <v>906</v>
      </c>
      <c r="B875" s="17" t="s">
        <v>903</v>
      </c>
      <c r="C875" s="17">
        <v>20</v>
      </c>
      <c r="D875" s="17" t="s">
        <v>38</v>
      </c>
      <c r="E875" s="18"/>
      <c r="F875" s="17" t="str">
        <f>IF(ISBLANK(E875),"", PRODUCT(C875,E875))</f>
        <v/>
      </c>
      <c r="G875" s="19"/>
      <c r="H875" s="17"/>
    </row>
    <row r="876" spans="1:8" x14ac:dyDescent="0.35">
      <c r="A876" s="17" t="s">
        <v>907</v>
      </c>
      <c r="B876" s="17" t="s">
        <v>908</v>
      </c>
      <c r="C876" s="17"/>
      <c r="D876" s="17"/>
      <c r="E876" s="17"/>
      <c r="F876" s="17"/>
      <c r="G876" s="17"/>
      <c r="H876" s="19"/>
    </row>
    <row r="877" spans="1:8" x14ac:dyDescent="0.35">
      <c r="A877" s="17" t="s">
        <v>909</v>
      </c>
      <c r="B877" s="17" t="s">
        <v>910</v>
      </c>
      <c r="C877" s="17">
        <v>40</v>
      </c>
      <c r="D877" s="17" t="s">
        <v>38</v>
      </c>
      <c r="E877" s="18"/>
      <c r="F877" s="17" t="str">
        <f>IF(ISBLANK(E877),"", PRODUCT(C877,E877))</f>
        <v/>
      </c>
      <c r="G877" s="19"/>
      <c r="H877" s="17"/>
    </row>
    <row r="878" spans="1:8" x14ac:dyDescent="0.35">
      <c r="A878" s="17" t="s">
        <v>911</v>
      </c>
      <c r="B878" s="17" t="s">
        <v>912</v>
      </c>
      <c r="C878" s="17"/>
      <c r="D878" s="17"/>
      <c r="E878" s="17"/>
      <c r="F878" s="17"/>
      <c r="G878" s="17"/>
      <c r="H878" s="19"/>
    </row>
    <row r="879" spans="1:8" x14ac:dyDescent="0.35">
      <c r="A879" s="17" t="s">
        <v>913</v>
      </c>
      <c r="B879" s="17" t="s">
        <v>818</v>
      </c>
      <c r="C879" s="17"/>
      <c r="D879" s="17"/>
      <c r="E879" s="17"/>
      <c r="F879" s="17"/>
      <c r="G879" s="17"/>
      <c r="H879" s="19"/>
    </row>
    <row r="880" spans="1:8" x14ac:dyDescent="0.35">
      <c r="A880" s="17" t="s">
        <v>914</v>
      </c>
      <c r="B880" s="17" t="s">
        <v>915</v>
      </c>
      <c r="C880" s="17"/>
      <c r="D880" s="17"/>
      <c r="E880" s="17"/>
      <c r="F880" s="17"/>
      <c r="G880" s="17"/>
      <c r="H880" s="19"/>
    </row>
    <row r="881" spans="1:8" x14ac:dyDescent="0.35">
      <c r="A881" s="17" t="s">
        <v>916</v>
      </c>
      <c r="B881" s="17" t="s">
        <v>917</v>
      </c>
      <c r="C881" s="17"/>
      <c r="D881" s="17"/>
      <c r="E881" s="17"/>
      <c r="F881" s="17"/>
      <c r="G881" s="17"/>
      <c r="H881" s="19"/>
    </row>
    <row r="882" spans="1:8" x14ac:dyDescent="0.35">
      <c r="A882" s="17" t="s">
        <v>918</v>
      </c>
      <c r="B882" s="17" t="s">
        <v>919</v>
      </c>
      <c r="C882" s="17">
        <v>38</v>
      </c>
      <c r="D882" s="17" t="s">
        <v>38</v>
      </c>
      <c r="E882" s="18"/>
      <c r="F882" s="17" t="str">
        <f>IF(ISBLANK(E882),"", PRODUCT(C882,E882))</f>
        <v/>
      </c>
      <c r="G882" s="19"/>
      <c r="H882" s="17"/>
    </row>
    <row r="883" spans="1:8" x14ac:dyDescent="0.35">
      <c r="A883" s="17" t="s">
        <v>920</v>
      </c>
      <c r="B883" s="17" t="s">
        <v>818</v>
      </c>
      <c r="C883" s="17"/>
      <c r="D883" s="17"/>
      <c r="E883" s="17"/>
      <c r="F883" s="17"/>
      <c r="G883" s="17"/>
      <c r="H883" s="19"/>
    </row>
    <row r="884" spans="1:8" x14ac:dyDescent="0.35">
      <c r="A884" s="17" t="s">
        <v>921</v>
      </c>
      <c r="B884" s="17" t="s">
        <v>922</v>
      </c>
      <c r="C884" s="17"/>
      <c r="D884" s="17"/>
      <c r="E884" s="17"/>
      <c r="F884" s="17"/>
      <c r="G884" s="17"/>
      <c r="H884" s="19"/>
    </row>
    <row r="885" spans="1:8" x14ac:dyDescent="0.35">
      <c r="A885" s="17" t="s">
        <v>923</v>
      </c>
      <c r="B885" s="17" t="s">
        <v>924</v>
      </c>
      <c r="C885" s="17"/>
      <c r="D885" s="17"/>
      <c r="E885" s="17"/>
      <c r="F885" s="17"/>
      <c r="G885" s="17"/>
      <c r="H885" s="19"/>
    </row>
    <row r="886" spans="1:8" x14ac:dyDescent="0.35">
      <c r="A886" s="17" t="s">
        <v>925</v>
      </c>
      <c r="B886" s="17" t="s">
        <v>859</v>
      </c>
      <c r="C886" s="17">
        <v>20</v>
      </c>
      <c r="D886" s="17" t="s">
        <v>38</v>
      </c>
      <c r="E886" s="18"/>
      <c r="F886" s="17" t="str">
        <f>IF(ISBLANK(E886),"", PRODUCT(C886,E886))</f>
        <v/>
      </c>
      <c r="G886" s="19"/>
      <c r="H886" s="17"/>
    </row>
    <row r="887" spans="1:8" x14ac:dyDescent="0.35">
      <c r="A887" s="17" t="s">
        <v>926</v>
      </c>
      <c r="B887" s="17" t="s">
        <v>818</v>
      </c>
      <c r="C887" s="17"/>
      <c r="D887" s="17"/>
      <c r="E887" s="17"/>
      <c r="F887" s="17"/>
      <c r="G887" s="17"/>
      <c r="H887" s="19"/>
    </row>
    <row r="888" spans="1:8" x14ac:dyDescent="0.35">
      <c r="A888" s="17" t="s">
        <v>927</v>
      </c>
      <c r="B888" s="17" t="s">
        <v>915</v>
      </c>
      <c r="C888" s="17"/>
      <c r="D888" s="17"/>
      <c r="E888" s="17"/>
      <c r="F888" s="17"/>
      <c r="G888" s="17"/>
      <c r="H888" s="19"/>
    </row>
    <row r="889" spans="1:8" x14ac:dyDescent="0.35">
      <c r="A889" s="17" t="s">
        <v>928</v>
      </c>
      <c r="B889" s="17" t="s">
        <v>929</v>
      </c>
      <c r="C889" s="17"/>
      <c r="D889" s="17"/>
      <c r="E889" s="17"/>
      <c r="F889" s="17"/>
      <c r="G889" s="17"/>
      <c r="H889" s="19"/>
    </row>
    <row r="890" spans="1:8" x14ac:dyDescent="0.35">
      <c r="A890" s="17" t="s">
        <v>930</v>
      </c>
      <c r="B890" s="17" t="s">
        <v>842</v>
      </c>
      <c r="C890" s="17">
        <v>6</v>
      </c>
      <c r="D890" s="17" t="s">
        <v>38</v>
      </c>
      <c r="E890" s="18"/>
      <c r="F890" s="17" t="str">
        <f>IF(ISBLANK(E890),"", PRODUCT(C890,E890))</f>
        <v/>
      </c>
      <c r="G890" s="19"/>
      <c r="H890" s="17"/>
    </row>
    <row r="891" spans="1:8" x14ac:dyDescent="0.35">
      <c r="A891" s="17" t="s">
        <v>931</v>
      </c>
      <c r="B891" s="17" t="s">
        <v>932</v>
      </c>
      <c r="C891" s="17"/>
      <c r="D891" s="17"/>
      <c r="E891" s="17"/>
      <c r="F891" s="17"/>
      <c r="G891" s="17"/>
      <c r="H891" s="19"/>
    </row>
    <row r="892" spans="1:8" x14ac:dyDescent="0.35">
      <c r="A892" s="17" t="s">
        <v>933</v>
      </c>
      <c r="B892" s="17" t="s">
        <v>818</v>
      </c>
      <c r="C892" s="17"/>
      <c r="D892" s="17"/>
      <c r="E892" s="17"/>
      <c r="F892" s="17"/>
      <c r="G892" s="17"/>
      <c r="H892" s="19"/>
    </row>
    <row r="893" spans="1:8" x14ac:dyDescent="0.35">
      <c r="A893" s="17" t="s">
        <v>934</v>
      </c>
      <c r="B893" s="17" t="s">
        <v>935</v>
      </c>
      <c r="C893" s="17"/>
      <c r="D893" s="17"/>
      <c r="E893" s="17"/>
      <c r="F893" s="17"/>
      <c r="G893" s="17"/>
      <c r="H893" s="19"/>
    </row>
    <row r="894" spans="1:8" x14ac:dyDescent="0.35">
      <c r="A894" s="17" t="s">
        <v>936</v>
      </c>
      <c r="B894" s="17" t="s">
        <v>937</v>
      </c>
      <c r="C894" s="17"/>
      <c r="D894" s="17"/>
      <c r="E894" s="17"/>
      <c r="F894" s="17"/>
      <c r="G894" s="17"/>
      <c r="H894" s="19"/>
    </row>
    <row r="895" spans="1:8" x14ac:dyDescent="0.35">
      <c r="A895" s="17" t="s">
        <v>938</v>
      </c>
      <c r="B895" s="17" t="s">
        <v>939</v>
      </c>
      <c r="C895" s="17"/>
      <c r="D895" s="17"/>
      <c r="E895" s="17"/>
      <c r="F895" s="17"/>
      <c r="G895" s="17"/>
      <c r="H895" s="19"/>
    </row>
    <row r="896" spans="1:8" x14ac:dyDescent="0.35">
      <c r="A896" s="17" t="s">
        <v>940</v>
      </c>
      <c r="B896" s="17" t="s">
        <v>941</v>
      </c>
      <c r="C896" s="17">
        <v>1</v>
      </c>
      <c r="D896" s="17" t="s">
        <v>38</v>
      </c>
      <c r="E896" s="18"/>
      <c r="F896" s="17" t="str">
        <f>IF(ISBLANK(E896),"", PRODUCT(C896,E896))</f>
        <v/>
      </c>
      <c r="G896" s="19"/>
      <c r="H896" s="17"/>
    </row>
    <row r="897" spans="1:8" x14ac:dyDescent="0.35">
      <c r="A897" s="17" t="s">
        <v>942</v>
      </c>
      <c r="B897" s="17" t="s">
        <v>943</v>
      </c>
      <c r="C897" s="17"/>
      <c r="D897" s="17"/>
      <c r="E897" s="17"/>
      <c r="F897" s="17"/>
      <c r="G897" s="17"/>
      <c r="H897" s="19"/>
    </row>
    <row r="898" spans="1:8" x14ac:dyDescent="0.35">
      <c r="A898" s="17" t="s">
        <v>944</v>
      </c>
      <c r="B898" s="17" t="s">
        <v>818</v>
      </c>
      <c r="C898" s="17"/>
      <c r="D898" s="17"/>
      <c r="E898" s="17"/>
      <c r="F898" s="17"/>
      <c r="G898" s="17"/>
      <c r="H898" s="19"/>
    </row>
    <row r="899" spans="1:8" x14ac:dyDescent="0.35">
      <c r="A899" s="17" t="s">
        <v>945</v>
      </c>
      <c r="B899" s="17" t="s">
        <v>935</v>
      </c>
      <c r="C899" s="17"/>
      <c r="D899" s="17"/>
      <c r="E899" s="17"/>
      <c r="F899" s="17"/>
      <c r="G899" s="17"/>
      <c r="H899" s="19"/>
    </row>
    <row r="900" spans="1:8" x14ac:dyDescent="0.35">
      <c r="A900" s="17" t="s">
        <v>946</v>
      </c>
      <c r="B900" s="17" t="s">
        <v>947</v>
      </c>
      <c r="C900" s="17"/>
      <c r="D900" s="17"/>
      <c r="E900" s="17"/>
      <c r="F900" s="17"/>
      <c r="G900" s="17"/>
      <c r="H900" s="19"/>
    </row>
    <row r="901" spans="1:8" x14ac:dyDescent="0.35">
      <c r="A901" s="17" t="s">
        <v>948</v>
      </c>
      <c r="B901" s="17" t="s">
        <v>949</v>
      </c>
      <c r="C901" s="17"/>
      <c r="D901" s="17"/>
      <c r="E901" s="17"/>
      <c r="F901" s="17"/>
      <c r="G901" s="17"/>
      <c r="H901" s="19"/>
    </row>
    <row r="902" spans="1:8" x14ac:dyDescent="0.35">
      <c r="A902" s="17" t="s">
        <v>950</v>
      </c>
      <c r="B902" s="17" t="s">
        <v>951</v>
      </c>
      <c r="C902" s="17">
        <v>8</v>
      </c>
      <c r="D902" s="17" t="s">
        <v>38</v>
      </c>
      <c r="E902" s="18"/>
      <c r="F902" s="17" t="str">
        <f>IF(ISBLANK(E902),"", PRODUCT(C902,E902))</f>
        <v/>
      </c>
      <c r="G902" s="19"/>
      <c r="H902" s="17"/>
    </row>
    <row r="903" spans="1:8" x14ac:dyDescent="0.35">
      <c r="A903" s="17" t="s">
        <v>952</v>
      </c>
      <c r="B903" s="17" t="s">
        <v>953</v>
      </c>
      <c r="C903" s="17"/>
      <c r="D903" s="17"/>
      <c r="E903" s="17"/>
      <c r="F903" s="17"/>
      <c r="G903" s="17"/>
      <c r="H903" s="19"/>
    </row>
    <row r="904" spans="1:8" x14ac:dyDescent="0.35">
      <c r="A904" s="17" t="s">
        <v>954</v>
      </c>
      <c r="B904" s="17" t="s">
        <v>818</v>
      </c>
      <c r="C904" s="17"/>
      <c r="D904" s="17"/>
      <c r="E904" s="17"/>
      <c r="F904" s="17"/>
      <c r="G904" s="17"/>
      <c r="H904" s="19"/>
    </row>
    <row r="905" spans="1:8" x14ac:dyDescent="0.35">
      <c r="A905" s="17" t="s">
        <v>955</v>
      </c>
      <c r="B905" s="17" t="s">
        <v>956</v>
      </c>
      <c r="C905" s="17"/>
      <c r="D905" s="17"/>
      <c r="E905" s="17"/>
      <c r="F905" s="17"/>
      <c r="G905" s="17"/>
      <c r="H905" s="19"/>
    </row>
    <row r="906" spans="1:8" x14ac:dyDescent="0.35">
      <c r="A906" s="17" t="s">
        <v>957</v>
      </c>
      <c r="B906" s="17" t="s">
        <v>958</v>
      </c>
      <c r="C906" s="17"/>
      <c r="D906" s="17"/>
      <c r="E906" s="17"/>
      <c r="F906" s="17"/>
      <c r="G906" s="17"/>
      <c r="H906" s="19"/>
    </row>
    <row r="907" spans="1:8" x14ac:dyDescent="0.35">
      <c r="A907" s="17" t="s">
        <v>959</v>
      </c>
      <c r="B907" s="17" t="s">
        <v>960</v>
      </c>
      <c r="C907" s="17">
        <v>300</v>
      </c>
      <c r="D907" s="17" t="s">
        <v>38</v>
      </c>
      <c r="E907" s="18"/>
      <c r="F907" s="17" t="str">
        <f>IF(ISBLANK(E907),"", PRODUCT(C907,E907))</f>
        <v/>
      </c>
      <c r="G907" s="19"/>
      <c r="H907" s="17"/>
    </row>
    <row r="908" spans="1:8" x14ac:dyDescent="0.35">
      <c r="A908" s="17" t="s">
        <v>961</v>
      </c>
      <c r="B908" s="17" t="s">
        <v>818</v>
      </c>
      <c r="C908" s="17"/>
      <c r="D908" s="17"/>
      <c r="E908" s="17"/>
      <c r="F908" s="17"/>
      <c r="G908" s="17"/>
      <c r="H908" s="19"/>
    </row>
    <row r="909" spans="1:8" x14ac:dyDescent="0.35">
      <c r="A909" s="17" t="s">
        <v>962</v>
      </c>
      <c r="B909" s="17" t="s">
        <v>915</v>
      </c>
      <c r="C909" s="17"/>
      <c r="D909" s="17"/>
      <c r="E909" s="17"/>
      <c r="F909" s="17"/>
      <c r="G909" s="17"/>
      <c r="H909" s="19"/>
    </row>
    <row r="910" spans="1:8" x14ac:dyDescent="0.35">
      <c r="A910" s="17" t="s">
        <v>963</v>
      </c>
      <c r="B910" s="17" t="s">
        <v>964</v>
      </c>
      <c r="C910" s="17"/>
      <c r="D910" s="17"/>
      <c r="E910" s="17"/>
      <c r="F910" s="17"/>
      <c r="G910" s="17"/>
      <c r="H910" s="19"/>
    </row>
    <row r="911" spans="1:8" x14ac:dyDescent="0.35">
      <c r="A911" s="17" t="s">
        <v>965</v>
      </c>
      <c r="B911" s="17" t="s">
        <v>966</v>
      </c>
      <c r="C911" s="17">
        <v>16</v>
      </c>
      <c r="D911" s="17" t="s">
        <v>38</v>
      </c>
      <c r="E911" s="18"/>
      <c r="F911" s="17" t="str">
        <f>IF(ISBLANK(E911),"", PRODUCT(C911,E911))</f>
        <v/>
      </c>
      <c r="G911" s="19"/>
      <c r="H911" s="17"/>
    </row>
    <row r="912" spans="1:8" x14ac:dyDescent="0.35">
      <c r="A912" s="17" t="s">
        <v>967</v>
      </c>
      <c r="B912" s="17" t="s">
        <v>968</v>
      </c>
      <c r="C912" s="17"/>
      <c r="D912" s="17"/>
      <c r="E912" s="17"/>
      <c r="F912" s="17"/>
      <c r="G912" s="17"/>
      <c r="H912" s="19"/>
    </row>
    <row r="913" spans="1:8" x14ac:dyDescent="0.35">
      <c r="A913" s="17" t="s">
        <v>969</v>
      </c>
      <c r="B913" s="17" t="s">
        <v>818</v>
      </c>
      <c r="C913" s="17"/>
      <c r="D913" s="17"/>
      <c r="E913" s="17"/>
      <c r="F913" s="17"/>
      <c r="G913" s="17"/>
      <c r="H913" s="19"/>
    </row>
    <row r="914" spans="1:8" x14ac:dyDescent="0.35">
      <c r="A914" s="17" t="s">
        <v>970</v>
      </c>
      <c r="B914" s="17" t="s">
        <v>971</v>
      </c>
      <c r="C914" s="17"/>
      <c r="D914" s="17"/>
      <c r="E914" s="17"/>
      <c r="F914" s="17"/>
      <c r="G914" s="17"/>
      <c r="H914" s="19"/>
    </row>
    <row r="915" spans="1:8" x14ac:dyDescent="0.35">
      <c r="A915" s="17" t="s">
        <v>972</v>
      </c>
      <c r="B915" s="17" t="s">
        <v>956</v>
      </c>
      <c r="C915" s="17"/>
      <c r="D915" s="17"/>
      <c r="E915" s="17"/>
      <c r="F915" s="17"/>
      <c r="G915" s="17"/>
      <c r="H915" s="19"/>
    </row>
    <row r="916" spans="1:8" x14ac:dyDescent="0.35">
      <c r="A916" s="17" t="s">
        <v>973</v>
      </c>
      <c r="B916" s="17" t="s">
        <v>974</v>
      </c>
      <c r="C916" s="17"/>
      <c r="D916" s="17"/>
      <c r="E916" s="17"/>
      <c r="F916" s="17"/>
      <c r="G916" s="17"/>
      <c r="H916" s="19"/>
    </row>
    <row r="917" spans="1:8" x14ac:dyDescent="0.35">
      <c r="A917" s="17" t="s">
        <v>975</v>
      </c>
      <c r="B917" s="17" t="s">
        <v>976</v>
      </c>
      <c r="C917" s="17"/>
      <c r="D917" s="17"/>
      <c r="E917" s="17"/>
      <c r="F917" s="17"/>
      <c r="G917" s="17"/>
      <c r="H917" s="19"/>
    </row>
    <row r="918" spans="1:8" x14ac:dyDescent="0.35">
      <c r="A918" s="17" t="s">
        <v>977</v>
      </c>
      <c r="B918" s="17" t="s">
        <v>978</v>
      </c>
      <c r="C918" s="17">
        <v>6</v>
      </c>
      <c r="D918" s="17" t="s">
        <v>38</v>
      </c>
      <c r="E918" s="18"/>
      <c r="F918" s="17" t="str">
        <f>IF(ISBLANK(E918),"", PRODUCT(C918,E918))</f>
        <v/>
      </c>
      <c r="G918" s="19"/>
      <c r="H918" s="17"/>
    </row>
    <row r="919" spans="1:8" x14ac:dyDescent="0.35">
      <c r="A919" s="17" t="s">
        <v>979</v>
      </c>
      <c r="B919" s="17" t="s">
        <v>818</v>
      </c>
      <c r="C919" s="17"/>
      <c r="D919" s="17"/>
      <c r="E919" s="17"/>
      <c r="F919" s="17"/>
      <c r="G919" s="17"/>
      <c r="H919" s="19"/>
    </row>
    <row r="920" spans="1:8" x14ac:dyDescent="0.35">
      <c r="A920" s="17" t="s">
        <v>980</v>
      </c>
      <c r="B920" s="17" t="s">
        <v>981</v>
      </c>
      <c r="C920" s="17"/>
      <c r="D920" s="17"/>
      <c r="E920" s="17"/>
      <c r="F920" s="17"/>
      <c r="G920" s="17"/>
      <c r="H920" s="19"/>
    </row>
    <row r="921" spans="1:8" x14ac:dyDescent="0.35">
      <c r="A921" s="17" t="s">
        <v>982</v>
      </c>
      <c r="B921" s="17" t="s">
        <v>983</v>
      </c>
      <c r="C921" s="17"/>
      <c r="D921" s="17"/>
      <c r="E921" s="17"/>
      <c r="F921" s="17"/>
      <c r="G921" s="17"/>
      <c r="H921" s="19"/>
    </row>
    <row r="922" spans="1:8" x14ac:dyDescent="0.35">
      <c r="A922" s="17" t="s">
        <v>984</v>
      </c>
      <c r="B922" s="17" t="s">
        <v>985</v>
      </c>
      <c r="C922" s="17">
        <v>20</v>
      </c>
      <c r="D922" s="17" t="s">
        <v>38</v>
      </c>
      <c r="E922" s="18"/>
      <c r="F922" s="17" t="str">
        <f>IF(ISBLANK(E922),"", PRODUCT(C922,E922))</f>
        <v/>
      </c>
      <c r="G922" s="19"/>
      <c r="H922" s="17"/>
    </row>
    <row r="923" spans="1:8" x14ac:dyDescent="0.35">
      <c r="A923" s="17" t="s">
        <v>986</v>
      </c>
      <c r="B923" s="17" t="s">
        <v>987</v>
      </c>
      <c r="C923" s="17"/>
      <c r="D923" s="17"/>
      <c r="E923" s="17"/>
      <c r="F923" s="17"/>
      <c r="G923" s="17"/>
      <c r="H923" s="19"/>
    </row>
    <row r="924" spans="1:8" x14ac:dyDescent="0.35">
      <c r="A924" s="17" t="s">
        <v>988</v>
      </c>
      <c r="B924" s="17" t="s">
        <v>818</v>
      </c>
      <c r="C924" s="17"/>
      <c r="D924" s="17"/>
      <c r="E924" s="17"/>
      <c r="F924" s="17"/>
      <c r="G924" s="17"/>
      <c r="H924" s="19"/>
    </row>
    <row r="925" spans="1:8" x14ac:dyDescent="0.35">
      <c r="A925" s="17" t="s">
        <v>989</v>
      </c>
      <c r="B925" s="17" t="s">
        <v>990</v>
      </c>
      <c r="C925" s="17"/>
      <c r="D925" s="17"/>
      <c r="E925" s="17"/>
      <c r="F925" s="17"/>
      <c r="G925" s="17"/>
      <c r="H925" s="19"/>
    </row>
    <row r="926" spans="1:8" x14ac:dyDescent="0.35">
      <c r="A926" s="17" t="s">
        <v>991</v>
      </c>
      <c r="B926" s="17" t="s">
        <v>981</v>
      </c>
      <c r="C926" s="17"/>
      <c r="D926" s="17"/>
      <c r="E926" s="17"/>
      <c r="F926" s="17"/>
      <c r="G926" s="17"/>
      <c r="H926" s="19"/>
    </row>
    <row r="927" spans="1:8" x14ac:dyDescent="0.35">
      <c r="A927" s="17" t="s">
        <v>992</v>
      </c>
      <c r="B927" s="17" t="s">
        <v>993</v>
      </c>
      <c r="C927" s="17"/>
      <c r="D927" s="17"/>
      <c r="E927" s="17"/>
      <c r="F927" s="17"/>
      <c r="G927" s="17"/>
      <c r="H927" s="19"/>
    </row>
    <row r="928" spans="1:8" x14ac:dyDescent="0.35">
      <c r="A928" s="17" t="s">
        <v>994</v>
      </c>
      <c r="B928" s="17" t="s">
        <v>985</v>
      </c>
      <c r="C928" s="17">
        <v>10</v>
      </c>
      <c r="D928" s="17" t="s">
        <v>38</v>
      </c>
      <c r="E928" s="18"/>
      <c r="F928" s="17" t="str">
        <f>IF(ISBLANK(E928),"", PRODUCT(C928,E928))</f>
        <v/>
      </c>
      <c r="G928" s="19"/>
      <c r="H928" s="17"/>
    </row>
    <row r="929" spans="1:8" x14ac:dyDescent="0.35">
      <c r="A929" s="17" t="s">
        <v>995</v>
      </c>
      <c r="B929" s="17" t="s">
        <v>996</v>
      </c>
      <c r="C929" s="17"/>
      <c r="D929" s="17"/>
      <c r="E929" s="17"/>
      <c r="F929" s="17"/>
      <c r="G929" s="17"/>
      <c r="H929" s="19"/>
    </row>
    <row r="930" spans="1:8" x14ac:dyDescent="0.35">
      <c r="A930" s="17" t="s">
        <v>997</v>
      </c>
      <c r="B930" s="17" t="s">
        <v>818</v>
      </c>
      <c r="C930" s="17"/>
      <c r="D930" s="17"/>
      <c r="E930" s="17"/>
      <c r="F930" s="17"/>
      <c r="G930" s="17"/>
      <c r="H930" s="19"/>
    </row>
    <row r="931" spans="1:8" x14ac:dyDescent="0.35">
      <c r="A931" s="17" t="s">
        <v>998</v>
      </c>
      <c r="B931" s="17" t="s">
        <v>999</v>
      </c>
      <c r="C931" s="17"/>
      <c r="D931" s="17"/>
      <c r="E931" s="17"/>
      <c r="F931" s="17"/>
      <c r="G931" s="17"/>
      <c r="H931" s="19"/>
    </row>
    <row r="932" spans="1:8" x14ac:dyDescent="0.35">
      <c r="A932" s="17" t="s">
        <v>1000</v>
      </c>
      <c r="B932" s="17" t="s">
        <v>981</v>
      </c>
      <c r="C932" s="17"/>
      <c r="D932" s="17"/>
      <c r="E932" s="17"/>
      <c r="F932" s="17"/>
      <c r="G932" s="17"/>
      <c r="H932" s="19"/>
    </row>
    <row r="933" spans="1:8" x14ac:dyDescent="0.35">
      <c r="A933" s="17" t="s">
        <v>1001</v>
      </c>
      <c r="B933" s="17" t="s">
        <v>993</v>
      </c>
      <c r="C933" s="17"/>
      <c r="D933" s="17"/>
      <c r="E933" s="17"/>
      <c r="F933" s="17"/>
      <c r="G933" s="17"/>
      <c r="H933" s="19"/>
    </row>
    <row r="934" spans="1:8" x14ac:dyDescent="0.35">
      <c r="A934" s="17" t="s">
        <v>1002</v>
      </c>
      <c r="B934" s="17" t="s">
        <v>985</v>
      </c>
      <c r="C934" s="17">
        <v>20</v>
      </c>
      <c r="D934" s="17" t="s">
        <v>38</v>
      </c>
      <c r="E934" s="18"/>
      <c r="F934" s="17" t="str">
        <f>IF(ISBLANK(E934),"", PRODUCT(C934,E934))</f>
        <v/>
      </c>
      <c r="G934" s="19"/>
      <c r="H934" s="17"/>
    </row>
    <row r="935" spans="1:8" x14ac:dyDescent="0.35">
      <c r="A935" s="17" t="s">
        <v>1003</v>
      </c>
      <c r="B935" s="17" t="s">
        <v>1004</v>
      </c>
      <c r="C935" s="17"/>
      <c r="D935" s="17"/>
      <c r="E935" s="17"/>
      <c r="F935" s="17"/>
      <c r="G935" s="17"/>
      <c r="H935" s="19"/>
    </row>
    <row r="936" spans="1:8" x14ac:dyDescent="0.35">
      <c r="A936" s="17" t="s">
        <v>1005</v>
      </c>
      <c r="B936" s="17" t="s">
        <v>818</v>
      </c>
      <c r="C936" s="17"/>
      <c r="D936" s="17"/>
      <c r="E936" s="17"/>
      <c r="F936" s="17"/>
      <c r="G936" s="17"/>
      <c r="H936" s="19"/>
    </row>
    <row r="937" spans="1:8" x14ac:dyDescent="0.35">
      <c r="A937" s="17" t="s">
        <v>1006</v>
      </c>
      <c r="B937" s="17" t="s">
        <v>999</v>
      </c>
      <c r="C937" s="17"/>
      <c r="D937" s="17"/>
      <c r="E937" s="17"/>
      <c r="F937" s="17"/>
      <c r="G937" s="17"/>
      <c r="H937" s="19"/>
    </row>
    <row r="938" spans="1:8" x14ac:dyDescent="0.35">
      <c r="A938" s="17" t="s">
        <v>1007</v>
      </c>
      <c r="B938" s="17" t="s">
        <v>981</v>
      </c>
      <c r="C938" s="17"/>
      <c r="D938" s="17"/>
      <c r="E938" s="17"/>
      <c r="F938" s="17"/>
      <c r="G938" s="17"/>
      <c r="H938" s="19"/>
    </row>
    <row r="939" spans="1:8" x14ac:dyDescent="0.35">
      <c r="A939" s="17" t="s">
        <v>1008</v>
      </c>
      <c r="B939" s="17" t="s">
        <v>1009</v>
      </c>
      <c r="C939" s="17"/>
      <c r="D939" s="17"/>
      <c r="E939" s="17"/>
      <c r="F939" s="17"/>
      <c r="G939" s="17"/>
      <c r="H939" s="19"/>
    </row>
    <row r="940" spans="1:8" x14ac:dyDescent="0.35">
      <c r="A940" s="17" t="s">
        <v>1010</v>
      </c>
      <c r="B940" s="17" t="s">
        <v>859</v>
      </c>
      <c r="C940" s="17">
        <v>20</v>
      </c>
      <c r="D940" s="17" t="s">
        <v>38</v>
      </c>
      <c r="E940" s="18"/>
      <c r="F940" s="17" t="str">
        <f>IF(ISBLANK(E940),"", PRODUCT(C940,E940))</f>
        <v/>
      </c>
      <c r="G940" s="19"/>
      <c r="H940" s="17"/>
    </row>
    <row r="941" spans="1:8" x14ac:dyDescent="0.35">
      <c r="A941" s="17" t="s">
        <v>1011</v>
      </c>
      <c r="B941" s="17" t="s">
        <v>1012</v>
      </c>
      <c r="C941" s="17"/>
      <c r="D941" s="17"/>
      <c r="E941" s="17"/>
      <c r="F941" s="17"/>
      <c r="G941" s="17"/>
      <c r="H941" s="19"/>
    </row>
    <row r="942" spans="1:8" x14ac:dyDescent="0.35">
      <c r="A942" s="17" t="s">
        <v>1013</v>
      </c>
      <c r="B942" s="17" t="s">
        <v>818</v>
      </c>
      <c r="C942" s="17"/>
      <c r="D942" s="17"/>
      <c r="E942" s="17"/>
      <c r="F942" s="17"/>
      <c r="G942" s="17"/>
      <c r="H942" s="19"/>
    </row>
    <row r="943" spans="1:8" x14ac:dyDescent="0.35">
      <c r="A943" s="17" t="s">
        <v>1014</v>
      </c>
      <c r="B943" s="17" t="s">
        <v>1015</v>
      </c>
      <c r="C943" s="17"/>
      <c r="D943" s="17"/>
      <c r="E943" s="17"/>
      <c r="F943" s="17"/>
      <c r="G943" s="17"/>
      <c r="H943" s="19"/>
    </row>
    <row r="944" spans="1:8" x14ac:dyDescent="0.35">
      <c r="A944" s="17" t="s">
        <v>1016</v>
      </c>
      <c r="B944" s="17" t="s">
        <v>1017</v>
      </c>
      <c r="C944" s="17"/>
      <c r="D944" s="17"/>
      <c r="E944" s="17"/>
      <c r="F944" s="17"/>
      <c r="G944" s="17"/>
      <c r="H944" s="19"/>
    </row>
    <row r="945" spans="1:8" x14ac:dyDescent="0.35">
      <c r="A945" s="17" t="s">
        <v>1018</v>
      </c>
      <c r="B945" s="17" t="s">
        <v>1019</v>
      </c>
      <c r="C945" s="17">
        <v>18</v>
      </c>
      <c r="D945" s="17" t="s">
        <v>38</v>
      </c>
      <c r="E945" s="18"/>
      <c r="F945" s="17" t="str">
        <f>IF(ISBLANK(E945),"", PRODUCT(C945,E945))</f>
        <v/>
      </c>
      <c r="G945" s="19"/>
      <c r="H945" s="17"/>
    </row>
    <row r="946" spans="1:8" x14ac:dyDescent="0.35">
      <c r="A946" s="17" t="s">
        <v>1020</v>
      </c>
      <c r="B946" s="17" t="s">
        <v>818</v>
      </c>
      <c r="C946" s="17"/>
      <c r="D946" s="17"/>
      <c r="E946" s="17"/>
      <c r="F946" s="17"/>
      <c r="G946" s="17"/>
      <c r="H946" s="19"/>
    </row>
    <row r="947" spans="1:8" x14ac:dyDescent="0.35">
      <c r="A947" s="17" t="s">
        <v>1021</v>
      </c>
      <c r="B947" s="17" t="s">
        <v>956</v>
      </c>
      <c r="C947" s="17"/>
      <c r="D947" s="17"/>
      <c r="E947" s="17"/>
      <c r="F947" s="17"/>
      <c r="G947" s="17"/>
      <c r="H947" s="19"/>
    </row>
    <row r="948" spans="1:8" x14ac:dyDescent="0.35">
      <c r="A948" s="17" t="s">
        <v>1022</v>
      </c>
      <c r="B948" s="17" t="s">
        <v>1023</v>
      </c>
      <c r="C948" s="17"/>
      <c r="D948" s="17"/>
      <c r="E948" s="17"/>
      <c r="F948" s="17"/>
      <c r="G948" s="17"/>
      <c r="H948" s="19"/>
    </row>
    <row r="949" spans="1:8" x14ac:dyDescent="0.35">
      <c r="A949" s="17" t="s">
        <v>1024</v>
      </c>
      <c r="B949" s="17" t="s">
        <v>1025</v>
      </c>
      <c r="C949" s="17">
        <v>20</v>
      </c>
      <c r="D949" s="17" t="s">
        <v>38</v>
      </c>
      <c r="E949" s="18"/>
      <c r="F949" s="17" t="str">
        <f>IF(ISBLANK(E949),"", PRODUCT(C949,E949))</f>
        <v/>
      </c>
      <c r="G949" s="19"/>
      <c r="H949" s="17"/>
    </row>
    <row r="950" spans="1:8" x14ac:dyDescent="0.35">
      <c r="A950" s="17" t="s">
        <v>1026</v>
      </c>
      <c r="B950" s="17" t="s">
        <v>1004</v>
      </c>
      <c r="C950" s="17"/>
      <c r="D950" s="17"/>
      <c r="E950" s="17"/>
      <c r="F950" s="17"/>
      <c r="G950" s="17"/>
      <c r="H950" s="19"/>
    </row>
    <row r="951" spans="1:8" x14ac:dyDescent="0.35">
      <c r="A951" s="17" t="s">
        <v>1027</v>
      </c>
      <c r="B951" s="17" t="s">
        <v>818</v>
      </c>
      <c r="C951" s="17"/>
      <c r="D951" s="17"/>
      <c r="E951" s="17"/>
      <c r="F951" s="17"/>
      <c r="G951" s="17"/>
      <c r="H951" s="19"/>
    </row>
    <row r="952" spans="1:8" x14ac:dyDescent="0.35">
      <c r="A952" s="17" t="s">
        <v>1028</v>
      </c>
      <c r="B952" s="17" t="s">
        <v>1029</v>
      </c>
      <c r="C952" s="17"/>
      <c r="D952" s="17"/>
      <c r="E952" s="17"/>
      <c r="F952" s="17"/>
      <c r="G952" s="17"/>
      <c r="H952" s="19"/>
    </row>
    <row r="953" spans="1:8" x14ac:dyDescent="0.35">
      <c r="A953" s="17" t="s">
        <v>1030</v>
      </c>
      <c r="B953" s="17" t="s">
        <v>1031</v>
      </c>
      <c r="C953" s="17"/>
      <c r="D953" s="17"/>
      <c r="E953" s="17"/>
      <c r="F953" s="17"/>
      <c r="G953" s="17"/>
      <c r="H953" s="19"/>
    </row>
    <row r="954" spans="1:8" x14ac:dyDescent="0.35">
      <c r="A954" s="17" t="s">
        <v>1032</v>
      </c>
      <c r="B954" s="17" t="s">
        <v>1033</v>
      </c>
      <c r="C954" s="17">
        <v>8</v>
      </c>
      <c r="D954" s="17" t="s">
        <v>38</v>
      </c>
      <c r="E954" s="18"/>
      <c r="F954" s="17" t="str">
        <f>IF(ISBLANK(E954),"", PRODUCT(C954,E954))</f>
        <v/>
      </c>
      <c r="G954" s="19"/>
      <c r="H954" s="17"/>
    </row>
    <row r="955" spans="1:8" x14ac:dyDescent="0.35">
      <c r="A955" s="17" t="s">
        <v>1034</v>
      </c>
      <c r="B955" s="17" t="s">
        <v>818</v>
      </c>
      <c r="C955" s="17"/>
      <c r="D955" s="17"/>
      <c r="E955" s="17"/>
      <c r="F955" s="17"/>
      <c r="G955" s="17"/>
      <c r="H955" s="19"/>
    </row>
    <row r="956" spans="1:8" x14ac:dyDescent="0.35">
      <c r="A956" s="17" t="s">
        <v>1035</v>
      </c>
      <c r="B956" s="17" t="s">
        <v>1036</v>
      </c>
      <c r="C956" s="17"/>
      <c r="D956" s="17"/>
      <c r="E956" s="17"/>
      <c r="F956" s="17"/>
      <c r="G956" s="17"/>
      <c r="H956" s="19"/>
    </row>
    <row r="957" spans="1:8" x14ac:dyDescent="0.35">
      <c r="A957" s="17" t="s">
        <v>1037</v>
      </c>
      <c r="B957" s="17" t="s">
        <v>1038</v>
      </c>
      <c r="C957" s="17"/>
      <c r="D957" s="17"/>
      <c r="E957" s="17"/>
      <c r="F957" s="17"/>
      <c r="G957" s="17"/>
      <c r="H957" s="19"/>
    </row>
    <row r="958" spans="1:8" x14ac:dyDescent="0.35">
      <c r="A958" s="17" t="s">
        <v>1039</v>
      </c>
      <c r="B958" s="17" t="s">
        <v>1040</v>
      </c>
      <c r="C958" s="17">
        <v>50</v>
      </c>
      <c r="D958" s="17" t="s">
        <v>38</v>
      </c>
      <c r="E958" s="18"/>
      <c r="F958" s="17" t="str">
        <f>IF(ISBLANK(E958),"", PRODUCT(C958,E958))</f>
        <v/>
      </c>
      <c r="G958" s="19"/>
      <c r="H958" s="17"/>
    </row>
    <row r="959" spans="1:8" x14ac:dyDescent="0.35">
      <c r="A959" s="17" t="s">
        <v>1041</v>
      </c>
      <c r="B959" s="17" t="s">
        <v>818</v>
      </c>
      <c r="C959" s="17"/>
      <c r="D959" s="17"/>
      <c r="E959" s="17"/>
      <c r="F959" s="17"/>
      <c r="G959" s="17"/>
      <c r="H959" s="19"/>
    </row>
    <row r="960" spans="1:8" ht="29" x14ac:dyDescent="0.35">
      <c r="A960" s="17" t="s">
        <v>1042</v>
      </c>
      <c r="B960" s="26" t="s">
        <v>1043</v>
      </c>
      <c r="C960" s="17"/>
      <c r="D960" s="17"/>
      <c r="E960" s="17"/>
      <c r="F960" s="17"/>
      <c r="G960" s="17"/>
      <c r="H960" s="19"/>
    </row>
    <row r="961" spans="1:8" x14ac:dyDescent="0.35">
      <c r="A961" s="17" t="s">
        <v>1044</v>
      </c>
      <c r="B961" s="17" t="s">
        <v>1045</v>
      </c>
      <c r="C961" s="17"/>
      <c r="D961" s="17"/>
      <c r="E961" s="17"/>
      <c r="F961" s="17"/>
      <c r="G961" s="17"/>
      <c r="H961" s="19"/>
    </row>
    <row r="962" spans="1:8" ht="29" x14ac:dyDescent="0.35">
      <c r="A962" s="17" t="s">
        <v>1046</v>
      </c>
      <c r="B962" s="26" t="s">
        <v>1047</v>
      </c>
      <c r="C962" s="17"/>
      <c r="D962" s="17"/>
      <c r="E962" s="17"/>
      <c r="F962" s="17"/>
      <c r="G962" s="17"/>
      <c r="H962" s="19"/>
    </row>
    <row r="963" spans="1:8" x14ac:dyDescent="0.35">
      <c r="A963" s="17" t="s">
        <v>1048</v>
      </c>
      <c r="B963" s="17" t="s">
        <v>1049</v>
      </c>
      <c r="C963" s="17">
        <v>1</v>
      </c>
      <c r="D963" s="17" t="s">
        <v>38</v>
      </c>
      <c r="E963" s="18"/>
      <c r="F963" s="17" t="str">
        <f>IF(ISBLANK(E963),"", PRODUCT(C963,E963))</f>
        <v/>
      </c>
      <c r="G963" s="19"/>
      <c r="H963" s="17"/>
    </row>
    <row r="964" spans="1:8" x14ac:dyDescent="0.35">
      <c r="A964" s="17" t="s">
        <v>1050</v>
      </c>
      <c r="B964" s="17" t="s">
        <v>1051</v>
      </c>
      <c r="C964" s="17"/>
      <c r="D964" s="17"/>
      <c r="E964" s="17"/>
      <c r="F964" s="17"/>
      <c r="G964" s="17"/>
      <c r="H964" s="19"/>
    </row>
    <row r="965" spans="1:8" x14ac:dyDescent="0.35">
      <c r="A965" s="17" t="s">
        <v>1052</v>
      </c>
      <c r="B965" s="17" t="s">
        <v>818</v>
      </c>
      <c r="C965" s="17"/>
      <c r="D965" s="17"/>
      <c r="E965" s="17"/>
      <c r="F965" s="17"/>
      <c r="G965" s="17"/>
      <c r="H965" s="19"/>
    </row>
    <row r="966" spans="1:8" x14ac:dyDescent="0.35">
      <c r="A966" s="17" t="s">
        <v>1053</v>
      </c>
      <c r="B966" s="17" t="s">
        <v>915</v>
      </c>
      <c r="C966" s="17"/>
      <c r="D966" s="17"/>
      <c r="E966" s="17"/>
      <c r="F966" s="17"/>
      <c r="G966" s="17"/>
      <c r="H966" s="19"/>
    </row>
    <row r="967" spans="1:8" ht="29" x14ac:dyDescent="0.35">
      <c r="A967" s="17" t="s">
        <v>1054</v>
      </c>
      <c r="B967" s="26" t="s">
        <v>1055</v>
      </c>
      <c r="C967" s="17"/>
      <c r="D967" s="17"/>
      <c r="E967" s="17"/>
      <c r="F967" s="17"/>
      <c r="G967" s="17"/>
      <c r="H967" s="19"/>
    </row>
    <row r="968" spans="1:8" x14ac:dyDescent="0.35">
      <c r="A968" s="17" t="s">
        <v>1056</v>
      </c>
      <c r="B968" s="17" t="s">
        <v>1057</v>
      </c>
      <c r="C968" s="17">
        <v>2</v>
      </c>
      <c r="D968" s="17" t="s">
        <v>38</v>
      </c>
      <c r="E968" s="18"/>
      <c r="F968" s="17" t="str">
        <f>IF(ISBLANK(E968),"", PRODUCT(C968,E968))</f>
        <v/>
      </c>
      <c r="G968" s="19"/>
      <c r="H968" s="17"/>
    </row>
    <row r="969" spans="1:8" x14ac:dyDescent="0.35">
      <c r="A969" s="17" t="s">
        <v>1058</v>
      </c>
      <c r="B969" s="17" t="s">
        <v>1059</v>
      </c>
      <c r="C969" s="17"/>
      <c r="D969" s="17"/>
      <c r="E969" s="17"/>
      <c r="F969" s="17"/>
      <c r="G969" s="17"/>
      <c r="H969" s="19"/>
    </row>
    <row r="970" spans="1:8" x14ac:dyDescent="0.35">
      <c r="A970" s="17" t="s">
        <v>1060</v>
      </c>
      <c r="B970" s="17" t="s">
        <v>818</v>
      </c>
      <c r="C970" s="17"/>
      <c r="D970" s="17"/>
      <c r="E970" s="17"/>
      <c r="F970" s="17"/>
      <c r="G970" s="17"/>
      <c r="H970" s="19"/>
    </row>
    <row r="971" spans="1:8" x14ac:dyDescent="0.35">
      <c r="A971" s="17" t="s">
        <v>1061</v>
      </c>
      <c r="B971" s="17" t="s">
        <v>1062</v>
      </c>
      <c r="C971" s="17"/>
      <c r="D971" s="17"/>
      <c r="E971" s="17"/>
      <c r="F971" s="17"/>
      <c r="G971" s="17"/>
      <c r="H971" s="19"/>
    </row>
    <row r="972" spans="1:8" x14ac:dyDescent="0.35">
      <c r="A972" s="17" t="s">
        <v>1063</v>
      </c>
      <c r="B972" s="17" t="s">
        <v>1064</v>
      </c>
      <c r="C972" s="17"/>
      <c r="D972" s="17"/>
      <c r="E972" s="17"/>
      <c r="F972" s="17"/>
      <c r="G972" s="17"/>
      <c r="H972" s="19"/>
    </row>
    <row r="973" spans="1:8" x14ac:dyDescent="0.35">
      <c r="A973" s="17" t="s">
        <v>1065</v>
      </c>
      <c r="B973" s="17" t="s">
        <v>1066</v>
      </c>
      <c r="C973" s="17">
        <v>40</v>
      </c>
      <c r="D973" s="17" t="s">
        <v>38</v>
      </c>
      <c r="E973" s="18"/>
      <c r="F973" s="17" t="str">
        <f>IF(ISBLANK(E973),"", PRODUCT(C973,E973))</f>
        <v/>
      </c>
      <c r="G973" s="19"/>
      <c r="H973" s="17"/>
    </row>
    <row r="974" spans="1:8" x14ac:dyDescent="0.35">
      <c r="A974" s="17" t="s">
        <v>1067</v>
      </c>
      <c r="B974" s="17" t="s">
        <v>818</v>
      </c>
      <c r="C974" s="17"/>
      <c r="D974" s="17"/>
      <c r="E974" s="17"/>
      <c r="F974" s="17"/>
      <c r="G974" s="17"/>
      <c r="H974" s="19"/>
    </row>
    <row r="975" spans="1:8" x14ac:dyDescent="0.35">
      <c r="A975" s="17" t="s">
        <v>1068</v>
      </c>
      <c r="B975" s="17" t="s">
        <v>1069</v>
      </c>
      <c r="C975" s="17"/>
      <c r="D975" s="17"/>
      <c r="E975" s="17"/>
      <c r="F975" s="17"/>
      <c r="G975" s="17"/>
      <c r="H975" s="19"/>
    </row>
    <row r="976" spans="1:8" x14ac:dyDescent="0.35">
      <c r="A976" s="17" t="s">
        <v>1070</v>
      </c>
      <c r="B976" s="17" t="s">
        <v>1071</v>
      </c>
      <c r="C976" s="17"/>
      <c r="D976" s="17"/>
      <c r="E976" s="17"/>
      <c r="F976" s="17"/>
      <c r="G976" s="17"/>
      <c r="H976" s="19"/>
    </row>
    <row r="977" spans="1:8" x14ac:dyDescent="0.35">
      <c r="A977" s="17" t="s">
        <v>1072</v>
      </c>
      <c r="B977" s="17" t="s">
        <v>919</v>
      </c>
      <c r="C977" s="17">
        <v>30</v>
      </c>
      <c r="D977" s="17" t="s">
        <v>38</v>
      </c>
      <c r="E977" s="18"/>
      <c r="F977" s="17" t="str">
        <f>IF(ISBLANK(E977),"", PRODUCT(C977,E977))</f>
        <v/>
      </c>
      <c r="G977" s="19"/>
      <c r="H977" s="17"/>
    </row>
    <row r="978" spans="1:8" x14ac:dyDescent="0.35">
      <c r="A978" s="17" t="s">
        <v>1073</v>
      </c>
      <c r="B978" s="17" t="s">
        <v>818</v>
      </c>
      <c r="C978" s="17"/>
      <c r="D978" s="17"/>
      <c r="E978" s="17"/>
      <c r="F978" s="17"/>
      <c r="G978" s="17"/>
      <c r="H978" s="19"/>
    </row>
    <row r="979" spans="1:8" x14ac:dyDescent="0.35">
      <c r="A979" s="17" t="s">
        <v>1074</v>
      </c>
      <c r="B979" s="17" t="s">
        <v>1015</v>
      </c>
      <c r="C979" s="17"/>
      <c r="D979" s="17"/>
      <c r="E979" s="17"/>
      <c r="F979" s="17"/>
      <c r="G979" s="17"/>
      <c r="H979" s="19"/>
    </row>
    <row r="980" spans="1:8" x14ac:dyDescent="0.35">
      <c r="A980" s="17" t="s">
        <v>1075</v>
      </c>
      <c r="B980" s="17" t="s">
        <v>1076</v>
      </c>
      <c r="C980" s="17"/>
      <c r="D980" s="17"/>
      <c r="E980" s="17"/>
      <c r="F980" s="17"/>
      <c r="G980" s="17"/>
      <c r="H980" s="19"/>
    </row>
    <row r="981" spans="1:8" x14ac:dyDescent="0.35">
      <c r="A981" s="17" t="s">
        <v>1077</v>
      </c>
      <c r="B981" s="17" t="s">
        <v>1078</v>
      </c>
      <c r="C981" s="17">
        <v>24</v>
      </c>
      <c r="D981" s="17" t="s">
        <v>38</v>
      </c>
      <c r="E981" s="18"/>
      <c r="F981" s="17" t="str">
        <f>IF(ISBLANK(E981),"", PRODUCT(C981,E981))</f>
        <v/>
      </c>
      <c r="G981" s="19"/>
      <c r="H981" s="17"/>
    </row>
    <row r="982" spans="1:8" x14ac:dyDescent="0.35">
      <c r="A982" s="17" t="s">
        <v>1079</v>
      </c>
      <c r="B982" s="17" t="s">
        <v>818</v>
      </c>
      <c r="C982" s="17"/>
      <c r="D982" s="17"/>
      <c r="E982" s="17"/>
      <c r="F982" s="17"/>
      <c r="G982" s="17"/>
      <c r="H982" s="19"/>
    </row>
    <row r="983" spans="1:8" x14ac:dyDescent="0.35">
      <c r="A983" s="17" t="s">
        <v>1080</v>
      </c>
      <c r="B983" s="17" t="s">
        <v>1015</v>
      </c>
      <c r="C983" s="17"/>
      <c r="D983" s="17"/>
      <c r="E983" s="17"/>
      <c r="F983" s="17"/>
      <c r="G983" s="17"/>
      <c r="H983" s="19"/>
    </row>
    <row r="984" spans="1:8" x14ac:dyDescent="0.35">
      <c r="A984" s="17" t="s">
        <v>1081</v>
      </c>
      <c r="B984" s="17" t="s">
        <v>1082</v>
      </c>
      <c r="C984" s="17"/>
      <c r="D984" s="17"/>
      <c r="E984" s="17"/>
      <c r="F984" s="17"/>
      <c r="G984" s="17"/>
      <c r="H984" s="19"/>
    </row>
    <row r="985" spans="1:8" x14ac:dyDescent="0.35">
      <c r="A985" s="17" t="s">
        <v>1083</v>
      </c>
      <c r="B985" s="17" t="s">
        <v>1084</v>
      </c>
      <c r="C985" s="17">
        <v>6</v>
      </c>
      <c r="D985" s="17" t="s">
        <v>38</v>
      </c>
      <c r="E985" s="18"/>
      <c r="F985" s="17" t="str">
        <f>IF(ISBLANK(E985),"", PRODUCT(C985,E985))</f>
        <v/>
      </c>
      <c r="G985" s="19"/>
      <c r="H985" s="17"/>
    </row>
    <row r="986" spans="1:8" x14ac:dyDescent="0.35">
      <c r="A986" s="17" t="s">
        <v>1085</v>
      </c>
      <c r="B986" s="17" t="s">
        <v>1086</v>
      </c>
      <c r="C986" s="17"/>
      <c r="D986" s="17"/>
      <c r="E986" s="17"/>
      <c r="F986" s="17"/>
      <c r="G986" s="17"/>
      <c r="H986" s="19"/>
    </row>
    <row r="987" spans="1:8" x14ac:dyDescent="0.35">
      <c r="A987" s="17" t="s">
        <v>1087</v>
      </c>
      <c r="B987" s="17" t="s">
        <v>818</v>
      </c>
      <c r="C987" s="17"/>
      <c r="D987" s="17"/>
      <c r="E987" s="17"/>
      <c r="F987" s="17"/>
      <c r="G987" s="17"/>
      <c r="H987" s="19"/>
    </row>
    <row r="988" spans="1:8" x14ac:dyDescent="0.35">
      <c r="A988" s="17" t="s">
        <v>1088</v>
      </c>
      <c r="B988" s="17" t="s">
        <v>1089</v>
      </c>
      <c r="C988" s="17"/>
      <c r="D988" s="17"/>
      <c r="E988" s="17"/>
      <c r="F988" s="17"/>
      <c r="G988" s="17"/>
      <c r="H988" s="19"/>
    </row>
    <row r="989" spans="1:8" x14ac:dyDescent="0.35">
      <c r="A989" s="17" t="s">
        <v>1090</v>
      </c>
      <c r="B989" s="17" t="s">
        <v>1091</v>
      </c>
      <c r="C989" s="17"/>
      <c r="D989" s="17"/>
      <c r="E989" s="17"/>
      <c r="F989" s="17"/>
      <c r="G989" s="17"/>
      <c r="H989" s="19"/>
    </row>
    <row r="990" spans="1:8" x14ac:dyDescent="0.35">
      <c r="A990" s="17" t="s">
        <v>1092</v>
      </c>
      <c r="B990" s="17" t="s">
        <v>859</v>
      </c>
      <c r="C990" s="17">
        <v>12</v>
      </c>
      <c r="D990" s="17" t="s">
        <v>38</v>
      </c>
      <c r="E990" s="18"/>
      <c r="F990" s="17" t="str">
        <f>IF(ISBLANK(E990),"", PRODUCT(C990,E990))</f>
        <v/>
      </c>
      <c r="G990" s="19"/>
      <c r="H990" s="17"/>
    </row>
    <row r="991" spans="1:8" x14ac:dyDescent="0.35">
      <c r="A991" s="17" t="s">
        <v>1093</v>
      </c>
      <c r="B991" s="17" t="s">
        <v>1094</v>
      </c>
      <c r="C991" s="17"/>
      <c r="D991" s="17"/>
      <c r="E991" s="17"/>
      <c r="F991" s="17"/>
      <c r="G991" s="17"/>
      <c r="H991" s="19"/>
    </row>
    <row r="992" spans="1:8" x14ac:dyDescent="0.35">
      <c r="A992" s="17" t="s">
        <v>1095</v>
      </c>
      <c r="B992" s="17" t="s">
        <v>818</v>
      </c>
      <c r="C992" s="17"/>
      <c r="D992" s="17"/>
      <c r="E992" s="17"/>
      <c r="F992" s="17"/>
      <c r="G992" s="17"/>
      <c r="H992" s="19"/>
    </row>
    <row r="993" spans="1:8" x14ac:dyDescent="0.35">
      <c r="A993" s="17" t="s">
        <v>1096</v>
      </c>
      <c r="B993" s="17" t="s">
        <v>1015</v>
      </c>
      <c r="C993" s="17"/>
      <c r="D993" s="17"/>
      <c r="E993" s="17"/>
      <c r="F993" s="17"/>
      <c r="G993" s="17"/>
      <c r="H993" s="19"/>
    </row>
    <row r="994" spans="1:8" x14ac:dyDescent="0.35">
      <c r="A994" s="17" t="s">
        <v>1097</v>
      </c>
      <c r="B994" s="17" t="s">
        <v>1098</v>
      </c>
      <c r="C994" s="17"/>
      <c r="D994" s="17"/>
      <c r="E994" s="17"/>
      <c r="F994" s="17"/>
      <c r="G994" s="17"/>
      <c r="H994" s="19"/>
    </row>
    <row r="995" spans="1:8" x14ac:dyDescent="0.35">
      <c r="A995" s="17" t="s">
        <v>1099</v>
      </c>
      <c r="B995" s="17" t="s">
        <v>1100</v>
      </c>
      <c r="C995" s="17">
        <v>2500</v>
      </c>
      <c r="D995" s="17" t="s">
        <v>38</v>
      </c>
      <c r="E995" s="18"/>
      <c r="F995" s="17" t="str">
        <f>IF(ISBLANK(E995),"", PRODUCT(C995,E995))</f>
        <v/>
      </c>
      <c r="G995" s="19"/>
      <c r="H995" s="17"/>
    </row>
    <row r="996" spans="1:8" x14ac:dyDescent="0.35">
      <c r="A996" s="17" t="s">
        <v>1101</v>
      </c>
      <c r="B996" s="17" t="s">
        <v>1102</v>
      </c>
      <c r="C996" s="17"/>
      <c r="D996" s="17"/>
      <c r="E996" s="17"/>
      <c r="F996" s="17"/>
      <c r="G996" s="17"/>
      <c r="H996" s="19"/>
    </row>
    <row r="997" spans="1:8" x14ac:dyDescent="0.35">
      <c r="A997" s="17" t="s">
        <v>1103</v>
      </c>
      <c r="B997" s="17" t="s">
        <v>1100</v>
      </c>
      <c r="C997" s="17">
        <v>60</v>
      </c>
      <c r="D997" s="17" t="s">
        <v>38</v>
      </c>
      <c r="E997" s="18"/>
      <c r="F997" s="17" t="str">
        <f>IF(ISBLANK(E997),"", PRODUCT(C997,E997))</f>
        <v/>
      </c>
      <c r="G997" s="19"/>
      <c r="H997" s="17"/>
    </row>
    <row r="998" spans="1:8" x14ac:dyDescent="0.35">
      <c r="A998" s="17" t="s">
        <v>1104</v>
      </c>
      <c r="B998" s="17" t="s">
        <v>1105</v>
      </c>
      <c r="C998" s="17"/>
      <c r="D998" s="17"/>
      <c r="E998" s="17"/>
      <c r="F998" s="17"/>
      <c r="G998" s="17"/>
      <c r="H998" s="19"/>
    </row>
    <row r="999" spans="1:8" x14ac:dyDescent="0.35">
      <c r="A999" s="17" t="s">
        <v>1106</v>
      </c>
      <c r="B999" s="17" t="s">
        <v>1107</v>
      </c>
      <c r="C999" s="17">
        <v>200</v>
      </c>
      <c r="D999" s="17" t="s">
        <v>38</v>
      </c>
      <c r="E999" s="18"/>
      <c r="F999" s="17" t="str">
        <f>IF(ISBLANK(E999),"", PRODUCT(C999,E999))</f>
        <v/>
      </c>
      <c r="G999" s="19"/>
      <c r="H999" s="17"/>
    </row>
    <row r="1000" spans="1:8" x14ac:dyDescent="0.35">
      <c r="A1000" s="17" t="s">
        <v>1108</v>
      </c>
      <c r="B1000" s="17" t="s">
        <v>1109</v>
      </c>
      <c r="C1000" s="17"/>
      <c r="D1000" s="17"/>
      <c r="E1000" s="17"/>
      <c r="F1000" s="17"/>
      <c r="G1000" s="17"/>
      <c r="H1000" s="19"/>
    </row>
    <row r="1001" spans="1:8" x14ac:dyDescent="0.35">
      <c r="A1001" s="17" t="s">
        <v>1110</v>
      </c>
      <c r="B1001" s="17" t="s">
        <v>1111</v>
      </c>
      <c r="C1001" s="17">
        <v>2000</v>
      </c>
      <c r="D1001" s="17" t="s">
        <v>38</v>
      </c>
      <c r="E1001" s="18"/>
      <c r="F1001" s="17" t="str">
        <f>IF(ISBLANK(E1001),"", PRODUCT(C1001,E1001))</f>
        <v/>
      </c>
      <c r="G1001" s="19"/>
      <c r="H1001" s="17"/>
    </row>
    <row r="1002" spans="1:8" x14ac:dyDescent="0.35">
      <c r="A1002" s="17" t="s">
        <v>1112</v>
      </c>
      <c r="B1002" s="17" t="s">
        <v>1113</v>
      </c>
      <c r="C1002" s="17"/>
      <c r="D1002" s="17"/>
      <c r="E1002" s="17"/>
      <c r="F1002" s="17"/>
      <c r="G1002" s="17"/>
      <c r="H1002" s="19"/>
    </row>
    <row r="1003" spans="1:8" x14ac:dyDescent="0.35">
      <c r="A1003" s="17" t="s">
        <v>1114</v>
      </c>
      <c r="B1003" s="17" t="s">
        <v>1111</v>
      </c>
      <c r="C1003" s="17">
        <v>700</v>
      </c>
      <c r="D1003" s="17" t="s">
        <v>38</v>
      </c>
      <c r="E1003" s="18"/>
      <c r="F1003" s="17" t="str">
        <f>IF(ISBLANK(E1003),"", PRODUCT(C1003,E1003))</f>
        <v/>
      </c>
      <c r="G1003" s="19"/>
      <c r="H1003" s="17"/>
    </row>
    <row r="1004" spans="1:8" x14ac:dyDescent="0.35">
      <c r="A1004" s="17" t="s">
        <v>1115</v>
      </c>
      <c r="B1004" s="17" t="s">
        <v>1116</v>
      </c>
      <c r="C1004" s="17"/>
      <c r="D1004" s="17"/>
      <c r="E1004" s="17"/>
      <c r="F1004" s="17"/>
      <c r="G1004" s="17"/>
      <c r="H1004" s="19"/>
    </row>
    <row r="1005" spans="1:8" x14ac:dyDescent="0.35">
      <c r="A1005" s="17" t="s">
        <v>1117</v>
      </c>
      <c r="B1005" s="17" t="s">
        <v>1118</v>
      </c>
      <c r="C1005" s="17">
        <v>1500</v>
      </c>
      <c r="D1005" s="17" t="s">
        <v>38</v>
      </c>
      <c r="E1005" s="18"/>
      <c r="F1005" s="17" t="str">
        <f>IF(ISBLANK(E1005),"", PRODUCT(C1005,E1005))</f>
        <v/>
      </c>
      <c r="G1005" s="19"/>
      <c r="H1005" s="17"/>
    </row>
    <row r="1006" spans="1:8" x14ac:dyDescent="0.35">
      <c r="A1006" s="17" t="s">
        <v>1119</v>
      </c>
      <c r="B1006" s="17" t="s">
        <v>1120</v>
      </c>
      <c r="C1006" s="17"/>
      <c r="D1006" s="17"/>
      <c r="E1006" s="17"/>
      <c r="F1006" s="17"/>
      <c r="G1006" s="17"/>
      <c r="H1006" s="19"/>
    </row>
    <row r="1007" spans="1:8" x14ac:dyDescent="0.35">
      <c r="A1007" s="17" t="s">
        <v>1121</v>
      </c>
      <c r="B1007" s="17" t="s">
        <v>1122</v>
      </c>
      <c r="C1007" s="17">
        <v>80</v>
      </c>
      <c r="D1007" s="17" t="s">
        <v>38</v>
      </c>
      <c r="E1007" s="18"/>
      <c r="F1007" s="17" t="str">
        <f>IF(ISBLANK(E1007),"", PRODUCT(C1007,E1007))</f>
        <v/>
      </c>
      <c r="G1007" s="19"/>
      <c r="H1007" s="17"/>
    </row>
    <row r="1008" spans="1:8" x14ac:dyDescent="0.35">
      <c r="A1008" s="17" t="s">
        <v>1123</v>
      </c>
      <c r="B1008" s="17" t="s">
        <v>1124</v>
      </c>
      <c r="C1008" s="17"/>
      <c r="D1008" s="17"/>
      <c r="E1008" s="17"/>
      <c r="F1008" s="17"/>
      <c r="G1008" s="17"/>
      <c r="H1008" s="19"/>
    </row>
    <row r="1009" spans="1:8" x14ac:dyDescent="0.35">
      <c r="A1009" s="17" t="s">
        <v>1125</v>
      </c>
      <c r="B1009" s="17" t="s">
        <v>1122</v>
      </c>
      <c r="C1009" s="17">
        <v>30</v>
      </c>
      <c r="D1009" s="17" t="s">
        <v>38</v>
      </c>
      <c r="E1009" s="18"/>
      <c r="F1009" s="17" t="str">
        <f>IF(ISBLANK(E1009),"", PRODUCT(C1009,E1009))</f>
        <v/>
      </c>
      <c r="G1009" s="19"/>
      <c r="H1009" s="17"/>
    </row>
    <row r="1010" spans="1:8" x14ac:dyDescent="0.35">
      <c r="A1010" s="17" t="s">
        <v>1126</v>
      </c>
      <c r="B1010" s="17" t="s">
        <v>1127</v>
      </c>
      <c r="C1010" s="17"/>
      <c r="D1010" s="17"/>
      <c r="E1010" s="17"/>
      <c r="F1010" s="17"/>
      <c r="G1010" s="17"/>
      <c r="H1010" s="19"/>
    </row>
    <row r="1011" spans="1:8" x14ac:dyDescent="0.35">
      <c r="A1011" s="17" t="s">
        <v>1128</v>
      </c>
      <c r="B1011" s="17" t="s">
        <v>1129</v>
      </c>
      <c r="C1011" s="17">
        <v>80</v>
      </c>
      <c r="D1011" s="17" t="s">
        <v>38</v>
      </c>
      <c r="E1011" s="18"/>
      <c r="F1011" s="17" t="str">
        <f>IF(ISBLANK(E1011),"", PRODUCT(C1011,E1011))</f>
        <v/>
      </c>
      <c r="G1011" s="19"/>
      <c r="H1011" s="17"/>
    </row>
    <row r="1012" spans="1:8" x14ac:dyDescent="0.35">
      <c r="A1012" s="17" t="s">
        <v>1130</v>
      </c>
      <c r="B1012" s="17" t="s">
        <v>1124</v>
      </c>
      <c r="C1012" s="17"/>
      <c r="D1012" s="17"/>
      <c r="E1012" s="17"/>
      <c r="F1012" s="17"/>
      <c r="G1012" s="17"/>
      <c r="H1012" s="19"/>
    </row>
    <row r="1013" spans="1:8" x14ac:dyDescent="0.35">
      <c r="A1013" s="17" t="s">
        <v>1131</v>
      </c>
      <c r="B1013" s="17" t="s">
        <v>1129</v>
      </c>
      <c r="C1013" s="17">
        <v>30</v>
      </c>
      <c r="D1013" s="17" t="s">
        <v>38</v>
      </c>
      <c r="E1013" s="18"/>
      <c r="F1013" s="17" t="str">
        <f>IF(ISBLANK(E1013),"", PRODUCT(C1013,E1013))</f>
        <v/>
      </c>
      <c r="G1013" s="19"/>
      <c r="H1013" s="17"/>
    </row>
    <row r="1014" spans="1:8" x14ac:dyDescent="0.35">
      <c r="A1014" s="17" t="s">
        <v>1132</v>
      </c>
      <c r="B1014" s="17" t="s">
        <v>1133</v>
      </c>
      <c r="C1014" s="17"/>
      <c r="D1014" s="17"/>
      <c r="E1014" s="17"/>
      <c r="F1014" s="17"/>
      <c r="G1014" s="17"/>
      <c r="H1014" s="19"/>
    </row>
    <row r="1015" spans="1:8" x14ac:dyDescent="0.35">
      <c r="A1015" s="17" t="s">
        <v>1134</v>
      </c>
      <c r="B1015" s="17" t="s">
        <v>1135</v>
      </c>
      <c r="C1015" s="17">
        <v>10</v>
      </c>
      <c r="D1015" s="17" t="s">
        <v>38</v>
      </c>
      <c r="E1015" s="18"/>
      <c r="F1015" s="17" t="str">
        <f>IF(ISBLANK(E1015),"", PRODUCT(C1015,E1015))</f>
        <v/>
      </c>
      <c r="G1015" s="19"/>
      <c r="H1015" s="17"/>
    </row>
    <row r="1016" spans="1:8" x14ac:dyDescent="0.35">
      <c r="A1016" s="17" t="s">
        <v>1136</v>
      </c>
      <c r="B1016" s="17" t="s">
        <v>1137</v>
      </c>
      <c r="C1016" s="17"/>
      <c r="D1016" s="17"/>
      <c r="E1016" s="17"/>
      <c r="F1016" s="17"/>
      <c r="G1016" s="17"/>
      <c r="H1016" s="19"/>
    </row>
    <row r="1017" spans="1:8" x14ac:dyDescent="0.35">
      <c r="A1017" s="17" t="s">
        <v>1138</v>
      </c>
      <c r="B1017" s="17" t="s">
        <v>1139</v>
      </c>
      <c r="C1017" s="17">
        <v>200</v>
      </c>
      <c r="D1017" s="17" t="s">
        <v>38</v>
      </c>
      <c r="E1017" s="18"/>
      <c r="F1017" s="17" t="str">
        <f>IF(ISBLANK(E1017),"", PRODUCT(C1017,E1017))</f>
        <v/>
      </c>
      <c r="G1017" s="19"/>
      <c r="H1017" s="17"/>
    </row>
    <row r="1018" spans="1:8" x14ac:dyDescent="0.35">
      <c r="A1018" s="17" t="s">
        <v>1140</v>
      </c>
      <c r="B1018" s="17" t="s">
        <v>1141</v>
      </c>
      <c r="C1018" s="17"/>
      <c r="D1018" s="17"/>
      <c r="E1018" s="17"/>
      <c r="F1018" s="17"/>
      <c r="G1018" s="17"/>
      <c r="H1018" s="19"/>
    </row>
    <row r="1019" spans="1:8" x14ac:dyDescent="0.35">
      <c r="A1019" s="17" t="s">
        <v>1142</v>
      </c>
      <c r="B1019" s="17" t="s">
        <v>1143</v>
      </c>
      <c r="C1019" s="17">
        <v>680</v>
      </c>
      <c r="D1019" s="17" t="s">
        <v>38</v>
      </c>
      <c r="E1019" s="18"/>
      <c r="F1019" s="17" t="str">
        <f>IF(ISBLANK(E1019),"", PRODUCT(C1019,E1019))</f>
        <v/>
      </c>
      <c r="G1019" s="19"/>
      <c r="H1019" s="17"/>
    </row>
    <row r="1020" spans="1:8" x14ac:dyDescent="0.35">
      <c r="A1020" s="17" t="s">
        <v>1144</v>
      </c>
      <c r="B1020" s="17" t="s">
        <v>1145</v>
      </c>
      <c r="C1020" s="17"/>
      <c r="D1020" s="17"/>
      <c r="E1020" s="17"/>
      <c r="F1020" s="17"/>
      <c r="G1020" s="17"/>
      <c r="H1020" s="19"/>
    </row>
    <row r="1021" spans="1:8" x14ac:dyDescent="0.35">
      <c r="A1021" s="17" t="s">
        <v>1146</v>
      </c>
      <c r="B1021" s="17" t="s">
        <v>1143</v>
      </c>
      <c r="C1021" s="17">
        <v>220</v>
      </c>
      <c r="D1021" s="17" t="s">
        <v>38</v>
      </c>
      <c r="E1021" s="18"/>
      <c r="F1021" s="17" t="str">
        <f>IF(ISBLANK(E1021),"", PRODUCT(C1021,E1021))</f>
        <v/>
      </c>
      <c r="G1021" s="19"/>
      <c r="H1021" s="17"/>
    </row>
    <row r="1022" spans="1:8" x14ac:dyDescent="0.35">
      <c r="A1022" s="17" t="s">
        <v>1147</v>
      </c>
      <c r="B1022" s="17" t="s">
        <v>1148</v>
      </c>
      <c r="C1022" s="17"/>
      <c r="D1022" s="17"/>
      <c r="E1022" s="17"/>
      <c r="F1022" s="17"/>
      <c r="G1022" s="17"/>
      <c r="H1022" s="19"/>
    </row>
    <row r="1023" spans="1:8" x14ac:dyDescent="0.35">
      <c r="A1023" s="17" t="s">
        <v>1149</v>
      </c>
      <c r="B1023" s="17" t="s">
        <v>1150</v>
      </c>
      <c r="C1023" s="17">
        <v>10</v>
      </c>
      <c r="D1023" s="17" t="s">
        <v>38</v>
      </c>
      <c r="E1023" s="18"/>
      <c r="F1023" s="17" t="str">
        <f>IF(ISBLANK(E1023),"", PRODUCT(C1023,E1023))</f>
        <v/>
      </c>
      <c r="G1023" s="19"/>
      <c r="H1023" s="17"/>
    </row>
    <row r="1024" spans="1:8" x14ac:dyDescent="0.35">
      <c r="A1024" s="17" t="s">
        <v>1151</v>
      </c>
      <c r="B1024" s="17" t="s">
        <v>1152</v>
      </c>
      <c r="C1024" s="17"/>
      <c r="D1024" s="17"/>
      <c r="E1024" s="17"/>
      <c r="F1024" s="17"/>
      <c r="G1024" s="17"/>
      <c r="H1024" s="19"/>
    </row>
    <row r="1025" spans="1:8" x14ac:dyDescent="0.35">
      <c r="A1025" s="17" t="s">
        <v>1153</v>
      </c>
      <c r="B1025" s="17" t="s">
        <v>1154</v>
      </c>
      <c r="C1025" s="17">
        <v>5000</v>
      </c>
      <c r="D1025" s="17" t="s">
        <v>38</v>
      </c>
      <c r="E1025" s="18"/>
      <c r="F1025" s="17" t="str">
        <f>IF(ISBLANK(E1025),"", PRODUCT(C1025,E1025))</f>
        <v/>
      </c>
      <c r="G1025" s="19"/>
      <c r="H1025" s="17"/>
    </row>
    <row r="1026" spans="1:8" x14ac:dyDescent="0.35">
      <c r="A1026" s="17" t="s">
        <v>1155</v>
      </c>
      <c r="B1026" s="17" t="s">
        <v>1156</v>
      </c>
      <c r="C1026" s="17"/>
      <c r="D1026" s="17"/>
      <c r="E1026" s="17"/>
      <c r="F1026" s="17"/>
      <c r="G1026" s="17"/>
      <c r="H1026" s="19"/>
    </row>
    <row r="1027" spans="1:8" x14ac:dyDescent="0.35">
      <c r="A1027" s="17" t="s">
        <v>1157</v>
      </c>
      <c r="B1027" s="17" t="s">
        <v>1158</v>
      </c>
      <c r="C1027" s="17">
        <v>20</v>
      </c>
      <c r="D1027" s="17" t="s">
        <v>38</v>
      </c>
      <c r="E1027" s="18"/>
      <c r="F1027" s="17" t="str">
        <f t="shared" ref="F1027:F1041" si="0">IF(ISBLANK(E1027),"", PRODUCT(C1027,E1027))</f>
        <v/>
      </c>
      <c r="G1027" s="19"/>
      <c r="H1027" s="17"/>
    </row>
    <row r="1028" spans="1:8" x14ac:dyDescent="0.35">
      <c r="A1028" s="17" t="s">
        <v>1159</v>
      </c>
      <c r="B1028" s="17" t="s">
        <v>1160</v>
      </c>
      <c r="C1028" s="17">
        <v>10</v>
      </c>
      <c r="D1028" s="17" t="s">
        <v>38</v>
      </c>
      <c r="E1028" s="18"/>
      <c r="F1028" s="17" t="str">
        <f t="shared" si="0"/>
        <v/>
      </c>
      <c r="G1028" s="19"/>
      <c r="H1028" s="17"/>
    </row>
    <row r="1029" spans="1:8" ht="29" x14ac:dyDescent="0.35">
      <c r="A1029" s="17" t="s">
        <v>1161</v>
      </c>
      <c r="B1029" s="26" t="s">
        <v>1162</v>
      </c>
      <c r="C1029" s="17">
        <v>5</v>
      </c>
      <c r="D1029" s="17" t="s">
        <v>38</v>
      </c>
      <c r="E1029" s="18"/>
      <c r="F1029" s="17" t="str">
        <f t="shared" si="0"/>
        <v/>
      </c>
      <c r="G1029" s="19"/>
      <c r="H1029" s="17"/>
    </row>
    <row r="1030" spans="1:8" x14ac:dyDescent="0.35">
      <c r="A1030" s="17" t="s">
        <v>1163</v>
      </c>
      <c r="B1030" s="17" t="s">
        <v>1164</v>
      </c>
      <c r="C1030" s="17">
        <v>5</v>
      </c>
      <c r="D1030" s="17" t="s">
        <v>38</v>
      </c>
      <c r="E1030" s="18"/>
      <c r="F1030" s="17" t="str">
        <f t="shared" si="0"/>
        <v/>
      </c>
      <c r="G1030" s="19"/>
      <c r="H1030" s="17"/>
    </row>
    <row r="1031" spans="1:8" x14ac:dyDescent="0.35">
      <c r="A1031" s="17" t="s">
        <v>1165</v>
      </c>
      <c r="B1031" s="17" t="s">
        <v>1166</v>
      </c>
      <c r="C1031" s="17">
        <v>10</v>
      </c>
      <c r="D1031" s="17" t="s">
        <v>38</v>
      </c>
      <c r="E1031" s="18"/>
      <c r="F1031" s="17" t="str">
        <f t="shared" si="0"/>
        <v/>
      </c>
      <c r="G1031" s="19"/>
      <c r="H1031" s="17"/>
    </row>
    <row r="1032" spans="1:8" x14ac:dyDescent="0.35">
      <c r="A1032" s="17" t="s">
        <v>1167</v>
      </c>
      <c r="B1032" s="17" t="s">
        <v>1168</v>
      </c>
      <c r="C1032" s="17">
        <v>15</v>
      </c>
      <c r="D1032" s="17" t="s">
        <v>38</v>
      </c>
      <c r="E1032" s="18"/>
      <c r="F1032" s="17" t="str">
        <f t="shared" si="0"/>
        <v/>
      </c>
      <c r="G1032" s="19"/>
      <c r="H1032" s="17"/>
    </row>
    <row r="1033" spans="1:8" x14ac:dyDescent="0.35">
      <c r="A1033" s="17" t="s">
        <v>1169</v>
      </c>
      <c r="B1033" s="17" t="s">
        <v>1170</v>
      </c>
      <c r="C1033" s="17">
        <v>10</v>
      </c>
      <c r="D1033" s="17" t="s">
        <v>38</v>
      </c>
      <c r="E1033" s="18"/>
      <c r="F1033" s="17" t="str">
        <f t="shared" si="0"/>
        <v/>
      </c>
      <c r="G1033" s="19"/>
      <c r="H1033" s="17"/>
    </row>
    <row r="1034" spans="1:8" x14ac:dyDescent="0.35">
      <c r="A1034" s="17" t="s">
        <v>1171</v>
      </c>
      <c r="B1034" s="17" t="s">
        <v>1172</v>
      </c>
      <c r="C1034" s="17">
        <v>80</v>
      </c>
      <c r="D1034" s="17" t="s">
        <v>38</v>
      </c>
      <c r="E1034" s="18"/>
      <c r="F1034" s="17" t="str">
        <f t="shared" si="0"/>
        <v/>
      </c>
      <c r="G1034" s="19"/>
      <c r="H1034" s="17"/>
    </row>
    <row r="1035" spans="1:8" x14ac:dyDescent="0.35">
      <c r="A1035" s="17" t="s">
        <v>1173</v>
      </c>
      <c r="B1035" s="17" t="s">
        <v>1174</v>
      </c>
      <c r="C1035" s="17">
        <v>15</v>
      </c>
      <c r="D1035" s="17" t="s">
        <v>38</v>
      </c>
      <c r="E1035" s="18"/>
      <c r="F1035" s="17" t="str">
        <f t="shared" si="0"/>
        <v/>
      </c>
      <c r="G1035" s="19"/>
      <c r="H1035" s="17"/>
    </row>
    <row r="1036" spans="1:8" x14ac:dyDescent="0.35">
      <c r="A1036" s="17" t="s">
        <v>1175</v>
      </c>
      <c r="B1036" s="17" t="s">
        <v>1176</v>
      </c>
      <c r="C1036" s="17">
        <v>15</v>
      </c>
      <c r="D1036" s="17" t="s">
        <v>38</v>
      </c>
      <c r="E1036" s="18"/>
      <c r="F1036" s="17" t="str">
        <f t="shared" si="0"/>
        <v/>
      </c>
      <c r="G1036" s="19"/>
      <c r="H1036" s="17"/>
    </row>
    <row r="1037" spans="1:8" x14ac:dyDescent="0.35">
      <c r="A1037" s="17" t="s">
        <v>1177</v>
      </c>
      <c r="B1037" s="17" t="s">
        <v>1178</v>
      </c>
      <c r="C1037" s="17">
        <v>80</v>
      </c>
      <c r="D1037" s="17" t="s">
        <v>38</v>
      </c>
      <c r="E1037" s="18"/>
      <c r="F1037" s="17" t="str">
        <f t="shared" si="0"/>
        <v/>
      </c>
      <c r="G1037" s="19"/>
      <c r="H1037" s="17"/>
    </row>
    <row r="1038" spans="1:8" ht="29" x14ac:dyDescent="0.35">
      <c r="A1038" s="17" t="s">
        <v>1179</v>
      </c>
      <c r="B1038" s="26" t="s">
        <v>1180</v>
      </c>
      <c r="C1038" s="17">
        <v>3</v>
      </c>
      <c r="D1038" s="17" t="s">
        <v>38</v>
      </c>
      <c r="E1038" s="18"/>
      <c r="F1038" s="17" t="str">
        <f t="shared" si="0"/>
        <v/>
      </c>
      <c r="G1038" s="19"/>
      <c r="H1038" s="17"/>
    </row>
    <row r="1039" spans="1:8" x14ac:dyDescent="0.35">
      <c r="A1039" s="17" t="s">
        <v>1181</v>
      </c>
      <c r="B1039" s="17" t="s">
        <v>1182</v>
      </c>
      <c r="C1039" s="17">
        <v>3</v>
      </c>
      <c r="D1039" s="17" t="s">
        <v>38</v>
      </c>
      <c r="E1039" s="18"/>
      <c r="F1039" s="17" t="str">
        <f t="shared" si="0"/>
        <v/>
      </c>
      <c r="G1039" s="19"/>
      <c r="H1039" s="17"/>
    </row>
    <row r="1040" spans="1:8" x14ac:dyDescent="0.35">
      <c r="A1040" s="17" t="s">
        <v>1183</v>
      </c>
      <c r="B1040" s="17" t="s">
        <v>1184</v>
      </c>
      <c r="C1040" s="17">
        <v>10</v>
      </c>
      <c r="D1040" s="17" t="s">
        <v>38</v>
      </c>
      <c r="E1040" s="18"/>
      <c r="F1040" s="17" t="str">
        <f t="shared" si="0"/>
        <v/>
      </c>
      <c r="G1040" s="19"/>
      <c r="H1040" s="17"/>
    </row>
    <row r="1041" spans="1:8" ht="58" x14ac:dyDescent="0.35">
      <c r="A1041" s="17" t="s">
        <v>1185</v>
      </c>
      <c r="B1041" s="26" t="s">
        <v>1186</v>
      </c>
      <c r="C1041" s="17">
        <v>1</v>
      </c>
      <c r="D1041" s="17" t="s">
        <v>1187</v>
      </c>
      <c r="E1041" s="18">
        <v>0</v>
      </c>
      <c r="F1041" s="17">
        <f t="shared" si="0"/>
        <v>0</v>
      </c>
      <c r="G1041" s="19"/>
      <c r="H1041" s="17"/>
    </row>
    <row r="1042" spans="1:8" ht="58" x14ac:dyDescent="0.35">
      <c r="A1042" s="17" t="s">
        <v>1746</v>
      </c>
      <c r="B1042" s="26" t="s">
        <v>1188</v>
      </c>
      <c r="C1042" s="17">
        <v>2</v>
      </c>
      <c r="D1042" s="17" t="s">
        <v>1187</v>
      </c>
      <c r="E1042" s="18">
        <v>0</v>
      </c>
      <c r="F1042" s="17">
        <v>0</v>
      </c>
      <c r="G1042" s="19"/>
      <c r="H1042" s="17"/>
    </row>
    <row r="1043" spans="1:8" ht="43.5" x14ac:dyDescent="0.35">
      <c r="A1043" s="17" t="s">
        <v>1747</v>
      </c>
      <c r="B1043" s="26" t="s">
        <v>1736</v>
      </c>
      <c r="C1043" s="17">
        <v>3</v>
      </c>
      <c r="D1043" s="17" t="s">
        <v>1187</v>
      </c>
      <c r="E1043" s="18">
        <v>0</v>
      </c>
      <c r="F1043" s="17">
        <v>0</v>
      </c>
      <c r="G1043" s="19"/>
      <c r="H1043" s="17"/>
    </row>
    <row r="1044" spans="1:8" x14ac:dyDescent="0.35">
      <c r="E1044" s="16" t="s">
        <v>47</v>
      </c>
      <c r="F1044" s="16" t="str">
        <f>IF((COUNT(C816:C1043)&lt;&gt;COUNT(F816:F1043)),"", ROUND(SUM(F816:F1043),2))</f>
        <v/>
      </c>
      <c r="G1044" s="14" t="str">
        <f>IF((COUNT(C816:C1043)&lt;&gt;COUNT(F816:F1043)),"Neužpildytos visų objektų kainos", "")</f>
        <v>Neužpildytos visų objektų kainos</v>
      </c>
    </row>
    <row r="1045" spans="1:8" x14ac:dyDescent="0.35">
      <c r="C1045" s="16" t="s">
        <v>48</v>
      </c>
      <c r="D1045" s="19"/>
      <c r="E1045" s="16" t="s">
        <v>49</v>
      </c>
      <c r="F1045" s="16" t="str">
        <f>IF(OR(F1044="",D1045=""),"", ROUND(PRODUCT(D1045,F1044)/100,2))</f>
        <v/>
      </c>
      <c r="G1045" s="14" t="str">
        <f>IF(D1045="", "Nurodykite taikomą PVM dydį", "")</f>
        <v>Nurodykite taikomą PVM dydį</v>
      </c>
    </row>
    <row r="1046" spans="1:8" x14ac:dyDescent="0.35">
      <c r="E1046" s="16" t="s">
        <v>50</v>
      </c>
      <c r="F1046" s="16">
        <f>IF(ISBLANK(F1045), "", ROUND(SUM(F1044:F1045),2))</f>
        <v>0</v>
      </c>
    </row>
    <row r="1050" spans="1:8" x14ac:dyDescent="0.35">
      <c r="A1050" s="12" t="s">
        <v>1189</v>
      </c>
      <c r="B1050" s="12" t="s">
        <v>1190</v>
      </c>
    </row>
    <row r="1052" spans="1:8" x14ac:dyDescent="0.35">
      <c r="A1052" s="12" t="s">
        <v>28</v>
      </c>
    </row>
    <row r="1053" spans="1:8" ht="29" x14ac:dyDescent="0.35">
      <c r="A1053" s="16" t="s">
        <v>29</v>
      </c>
      <c r="B1053" s="16" t="s">
        <v>30</v>
      </c>
      <c r="C1053" s="16" t="s">
        <v>31</v>
      </c>
      <c r="D1053" s="25" t="s">
        <v>32</v>
      </c>
      <c r="E1053" s="25" t="s">
        <v>33</v>
      </c>
      <c r="F1053" s="25" t="s">
        <v>34</v>
      </c>
      <c r="G1053" s="25" t="s">
        <v>1742</v>
      </c>
      <c r="H1053" s="25" t="s">
        <v>1737</v>
      </c>
    </row>
    <row r="1054" spans="1:8" x14ac:dyDescent="0.35">
      <c r="A1054" s="16" t="s">
        <v>1191</v>
      </c>
      <c r="B1054" s="16" t="s">
        <v>1192</v>
      </c>
      <c r="C1054" s="17"/>
      <c r="D1054" s="17"/>
      <c r="E1054" s="17"/>
      <c r="F1054" s="17"/>
      <c r="G1054" s="17"/>
      <c r="H1054" s="17"/>
    </row>
    <row r="1055" spans="1:8" x14ac:dyDescent="0.35">
      <c r="A1055" s="17" t="s">
        <v>1193</v>
      </c>
      <c r="B1055" s="17" t="s">
        <v>1194</v>
      </c>
      <c r="C1055" s="17">
        <v>16</v>
      </c>
      <c r="D1055" s="17" t="s">
        <v>38</v>
      </c>
      <c r="E1055" s="18"/>
      <c r="F1055" s="17" t="str">
        <f>IF(ISBLANK(E1055),"", PRODUCT(C1055,E1055))</f>
        <v/>
      </c>
      <c r="G1055" s="19"/>
      <c r="H1055" s="17"/>
    </row>
    <row r="1056" spans="1:8" x14ac:dyDescent="0.35">
      <c r="A1056" s="17" t="s">
        <v>1195</v>
      </c>
      <c r="B1056" s="17" t="s">
        <v>1196</v>
      </c>
      <c r="C1056" s="17"/>
      <c r="D1056" s="17"/>
      <c r="E1056" s="17"/>
      <c r="F1056" s="17"/>
      <c r="G1056" s="17"/>
      <c r="H1056" s="19"/>
    </row>
    <row r="1057" spans="1:8" x14ac:dyDescent="0.35">
      <c r="A1057" s="17" t="s">
        <v>1197</v>
      </c>
      <c r="B1057" s="17" t="s">
        <v>818</v>
      </c>
      <c r="C1057" s="17"/>
      <c r="D1057" s="17"/>
      <c r="E1057" s="17"/>
      <c r="F1057" s="17"/>
      <c r="G1057" s="17"/>
      <c r="H1057" s="19"/>
    </row>
    <row r="1058" spans="1:8" x14ac:dyDescent="0.35">
      <c r="A1058" s="17" t="s">
        <v>1198</v>
      </c>
      <c r="B1058" s="17" t="s">
        <v>1199</v>
      </c>
      <c r="C1058" s="17"/>
      <c r="D1058" s="17"/>
      <c r="E1058" s="17"/>
      <c r="F1058" s="17"/>
      <c r="G1058" s="17"/>
      <c r="H1058" s="19"/>
    </row>
    <row r="1059" spans="1:8" x14ac:dyDescent="0.35">
      <c r="A1059" s="17" t="s">
        <v>1200</v>
      </c>
      <c r="B1059" s="17" t="s">
        <v>1201</v>
      </c>
      <c r="C1059" s="17"/>
      <c r="D1059" s="17"/>
      <c r="E1059" s="17"/>
      <c r="F1059" s="17"/>
      <c r="G1059" s="17"/>
      <c r="H1059" s="19"/>
    </row>
    <row r="1060" spans="1:8" x14ac:dyDescent="0.35">
      <c r="A1060" s="17" t="s">
        <v>1202</v>
      </c>
      <c r="B1060" s="17" t="s">
        <v>1203</v>
      </c>
      <c r="C1060" s="17"/>
      <c r="D1060" s="17"/>
      <c r="E1060" s="17"/>
      <c r="F1060" s="17"/>
      <c r="G1060" s="17"/>
      <c r="H1060" s="19"/>
    </row>
    <row r="1061" spans="1:8" x14ac:dyDescent="0.35">
      <c r="A1061" s="17" t="s">
        <v>1204</v>
      </c>
      <c r="B1061" s="17" t="s">
        <v>951</v>
      </c>
      <c r="C1061" s="17">
        <v>20</v>
      </c>
      <c r="D1061" s="17" t="s">
        <v>38</v>
      </c>
      <c r="E1061" s="18"/>
      <c r="F1061" s="17" t="str">
        <f>IF(ISBLANK(E1061),"", PRODUCT(C1061,E1061))</f>
        <v/>
      </c>
      <c r="G1061" s="19"/>
      <c r="H1061" s="17"/>
    </row>
    <row r="1062" spans="1:8" x14ac:dyDescent="0.35">
      <c r="A1062" s="17" t="s">
        <v>1205</v>
      </c>
      <c r="B1062" s="17" t="s">
        <v>1206</v>
      </c>
      <c r="C1062" s="17"/>
      <c r="D1062" s="17"/>
      <c r="E1062" s="17"/>
      <c r="F1062" s="17"/>
      <c r="G1062" s="17"/>
      <c r="H1062" s="19"/>
    </row>
    <row r="1063" spans="1:8" x14ac:dyDescent="0.35">
      <c r="A1063" s="17" t="s">
        <v>1207</v>
      </c>
      <c r="B1063" s="17" t="s">
        <v>818</v>
      </c>
      <c r="C1063" s="17"/>
      <c r="D1063" s="17"/>
      <c r="E1063" s="17"/>
      <c r="F1063" s="17"/>
      <c r="G1063" s="17"/>
      <c r="H1063" s="19"/>
    </row>
    <row r="1064" spans="1:8" x14ac:dyDescent="0.35">
      <c r="A1064" s="17" t="s">
        <v>1208</v>
      </c>
      <c r="B1064" s="17" t="s">
        <v>956</v>
      </c>
      <c r="C1064" s="17"/>
      <c r="D1064" s="17"/>
      <c r="E1064" s="17"/>
      <c r="F1064" s="17"/>
      <c r="G1064" s="17"/>
      <c r="H1064" s="19"/>
    </row>
    <row r="1065" spans="1:8" x14ac:dyDescent="0.35">
      <c r="A1065" s="17" t="s">
        <v>1209</v>
      </c>
      <c r="B1065" s="17" t="s">
        <v>1210</v>
      </c>
      <c r="C1065" s="17"/>
      <c r="D1065" s="17"/>
      <c r="E1065" s="17"/>
      <c r="F1065" s="17"/>
      <c r="G1065" s="17"/>
      <c r="H1065" s="19"/>
    </row>
    <row r="1066" spans="1:8" x14ac:dyDescent="0.35">
      <c r="A1066" s="17" t="s">
        <v>1211</v>
      </c>
      <c r="B1066" s="17" t="s">
        <v>1212</v>
      </c>
      <c r="C1066" s="17">
        <v>20</v>
      </c>
      <c r="D1066" s="17" t="s">
        <v>38</v>
      </c>
      <c r="E1066" s="18"/>
      <c r="F1066" s="17" t="str">
        <f>IF(ISBLANK(E1066),"", PRODUCT(C1066,E1066))</f>
        <v/>
      </c>
      <c r="G1066" s="19"/>
      <c r="H1066" s="17"/>
    </row>
    <row r="1067" spans="1:8" x14ac:dyDescent="0.35">
      <c r="A1067" s="17" t="s">
        <v>1213</v>
      </c>
      <c r="B1067" s="17" t="s">
        <v>1214</v>
      </c>
      <c r="C1067" s="17"/>
      <c r="D1067" s="17"/>
      <c r="E1067" s="17"/>
      <c r="F1067" s="17"/>
      <c r="G1067" s="17"/>
      <c r="H1067" s="19"/>
    </row>
    <row r="1068" spans="1:8" x14ac:dyDescent="0.35">
      <c r="A1068" s="17" t="s">
        <v>1215</v>
      </c>
      <c r="B1068" s="17" t="s">
        <v>818</v>
      </c>
      <c r="C1068" s="17"/>
      <c r="D1068" s="17"/>
      <c r="E1068" s="17"/>
      <c r="F1068" s="17"/>
      <c r="G1068" s="17"/>
      <c r="H1068" s="19"/>
    </row>
    <row r="1069" spans="1:8" x14ac:dyDescent="0.35">
      <c r="A1069" s="17" t="s">
        <v>1216</v>
      </c>
      <c r="B1069" s="17" t="s">
        <v>915</v>
      </c>
      <c r="C1069" s="17"/>
      <c r="D1069" s="17"/>
      <c r="E1069" s="17"/>
      <c r="F1069" s="17"/>
      <c r="G1069" s="17"/>
      <c r="H1069" s="19"/>
    </row>
    <row r="1070" spans="1:8" x14ac:dyDescent="0.35">
      <c r="A1070" s="17" t="s">
        <v>1217</v>
      </c>
      <c r="B1070" s="17" t="s">
        <v>1218</v>
      </c>
      <c r="C1070" s="17"/>
      <c r="D1070" s="17"/>
      <c r="E1070" s="17"/>
      <c r="F1070" s="17"/>
      <c r="G1070" s="17"/>
      <c r="H1070" s="19"/>
    </row>
    <row r="1071" spans="1:8" x14ac:dyDescent="0.35">
      <c r="A1071" s="17" t="s">
        <v>1219</v>
      </c>
      <c r="B1071" s="17" t="s">
        <v>1220</v>
      </c>
      <c r="C1071" s="17">
        <v>40</v>
      </c>
      <c r="D1071" s="17" t="s">
        <v>38</v>
      </c>
      <c r="E1071" s="18"/>
      <c r="F1071" s="17" t="str">
        <f>IF(ISBLANK(E1071),"", PRODUCT(C1071,E1071))</f>
        <v/>
      </c>
      <c r="G1071" s="19"/>
      <c r="H1071" s="17"/>
    </row>
    <row r="1072" spans="1:8" x14ac:dyDescent="0.35">
      <c r="A1072" s="17" t="s">
        <v>1221</v>
      </c>
      <c r="B1072" s="17" t="s">
        <v>1222</v>
      </c>
      <c r="C1072" s="17"/>
      <c r="D1072" s="17"/>
      <c r="E1072" s="17"/>
      <c r="F1072" s="17"/>
      <c r="G1072" s="17"/>
      <c r="H1072" s="19"/>
    </row>
    <row r="1073" spans="1:8" x14ac:dyDescent="0.35">
      <c r="A1073" s="17" t="s">
        <v>1223</v>
      </c>
      <c r="B1073" s="17" t="s">
        <v>818</v>
      </c>
      <c r="C1073" s="17"/>
      <c r="D1073" s="17"/>
      <c r="E1073" s="17"/>
      <c r="F1073" s="17"/>
      <c r="G1073" s="17"/>
      <c r="H1073" s="19"/>
    </row>
    <row r="1074" spans="1:8" x14ac:dyDescent="0.35">
      <c r="A1074" s="17" t="s">
        <v>1224</v>
      </c>
      <c r="B1074" s="17" t="s">
        <v>1225</v>
      </c>
      <c r="C1074" s="17"/>
      <c r="D1074" s="17"/>
      <c r="E1074" s="17"/>
      <c r="F1074" s="17"/>
      <c r="G1074" s="17"/>
      <c r="H1074" s="19"/>
    </row>
    <row r="1075" spans="1:8" x14ac:dyDescent="0.35">
      <c r="A1075" s="17" t="s">
        <v>1226</v>
      </c>
      <c r="B1075" s="17" t="s">
        <v>915</v>
      </c>
      <c r="C1075" s="17"/>
      <c r="D1075" s="17"/>
      <c r="E1075" s="17"/>
      <c r="F1075" s="17"/>
      <c r="G1075" s="17"/>
      <c r="H1075" s="19"/>
    </row>
    <row r="1076" spans="1:8" x14ac:dyDescent="0.35">
      <c r="A1076" s="17" t="s">
        <v>1227</v>
      </c>
      <c r="B1076" s="17" t="s">
        <v>1228</v>
      </c>
      <c r="C1076" s="17"/>
      <c r="D1076" s="17"/>
      <c r="E1076" s="17"/>
      <c r="F1076" s="17"/>
      <c r="G1076" s="17"/>
      <c r="H1076" s="19"/>
    </row>
    <row r="1077" spans="1:8" x14ac:dyDescent="0.35">
      <c r="A1077" s="17" t="s">
        <v>1229</v>
      </c>
      <c r="B1077" s="17" t="s">
        <v>1230</v>
      </c>
      <c r="C1077" s="17">
        <v>2</v>
      </c>
      <c r="D1077" s="17" t="s">
        <v>38</v>
      </c>
      <c r="E1077" s="18"/>
      <c r="F1077" s="17" t="str">
        <f>IF(ISBLANK(E1077),"", PRODUCT(C1077,E1077))</f>
        <v/>
      </c>
      <c r="G1077" s="19"/>
      <c r="H1077" s="17"/>
    </row>
    <row r="1078" spans="1:8" x14ac:dyDescent="0.35">
      <c r="A1078" s="17" t="s">
        <v>1231</v>
      </c>
      <c r="B1078" s="17" t="s">
        <v>1232</v>
      </c>
      <c r="C1078" s="17"/>
      <c r="D1078" s="17"/>
      <c r="E1078" s="17"/>
      <c r="F1078" s="17"/>
      <c r="G1078" s="17"/>
      <c r="H1078" s="19"/>
    </row>
    <row r="1079" spans="1:8" x14ac:dyDescent="0.35">
      <c r="A1079" s="17" t="s">
        <v>1233</v>
      </c>
      <c r="B1079" s="17" t="s">
        <v>818</v>
      </c>
      <c r="C1079" s="17"/>
      <c r="D1079" s="17"/>
      <c r="E1079" s="17"/>
      <c r="F1079" s="17"/>
      <c r="G1079" s="17"/>
      <c r="H1079" s="19"/>
    </row>
    <row r="1080" spans="1:8" x14ac:dyDescent="0.35">
      <c r="A1080" s="17" t="s">
        <v>1234</v>
      </c>
      <c r="B1080" s="17" t="s">
        <v>1036</v>
      </c>
      <c r="C1080" s="17"/>
      <c r="D1080" s="17"/>
      <c r="E1080" s="17"/>
      <c r="F1080" s="17"/>
      <c r="G1080" s="17"/>
      <c r="H1080" s="19"/>
    </row>
    <row r="1081" spans="1:8" x14ac:dyDescent="0.35">
      <c r="A1081" s="17" t="s">
        <v>1235</v>
      </c>
      <c r="B1081" s="17" t="s">
        <v>1236</v>
      </c>
      <c r="C1081" s="17"/>
      <c r="D1081" s="17"/>
      <c r="E1081" s="17"/>
      <c r="F1081" s="17"/>
      <c r="G1081" s="17"/>
      <c r="H1081" s="19"/>
    </row>
    <row r="1082" spans="1:8" x14ac:dyDescent="0.35">
      <c r="A1082" s="17" t="s">
        <v>1237</v>
      </c>
      <c r="B1082" s="17" t="s">
        <v>1238</v>
      </c>
      <c r="C1082" s="17">
        <v>60</v>
      </c>
      <c r="D1082" s="17" t="s">
        <v>38</v>
      </c>
      <c r="E1082" s="18"/>
      <c r="F1082" s="17" t="str">
        <f>IF(ISBLANK(E1082),"", PRODUCT(C1082,E1082))</f>
        <v/>
      </c>
      <c r="G1082" s="19"/>
      <c r="H1082" s="17"/>
    </row>
    <row r="1083" spans="1:8" x14ac:dyDescent="0.35">
      <c r="A1083" s="17" t="s">
        <v>1239</v>
      </c>
      <c r="B1083" s="17" t="s">
        <v>868</v>
      </c>
      <c r="C1083" s="17"/>
      <c r="D1083" s="17"/>
      <c r="E1083" s="17"/>
      <c r="F1083" s="17"/>
      <c r="G1083" s="17"/>
      <c r="H1083" s="19"/>
    </row>
    <row r="1084" spans="1:8" x14ac:dyDescent="0.35">
      <c r="A1084" s="17" t="s">
        <v>1240</v>
      </c>
      <c r="B1084" s="17" t="s">
        <v>1241</v>
      </c>
      <c r="C1084" s="17"/>
      <c r="D1084" s="17"/>
      <c r="E1084" s="17"/>
      <c r="F1084" s="17"/>
      <c r="G1084" s="17"/>
      <c r="H1084" s="19"/>
    </row>
    <row r="1085" spans="1:8" x14ac:dyDescent="0.35">
      <c r="A1085" s="17" t="s">
        <v>1242</v>
      </c>
      <c r="B1085" s="17" t="s">
        <v>818</v>
      </c>
      <c r="C1085" s="17"/>
      <c r="D1085" s="17"/>
      <c r="E1085" s="17"/>
      <c r="F1085" s="17"/>
      <c r="G1085" s="17"/>
      <c r="H1085" s="19"/>
    </row>
    <row r="1086" spans="1:8" x14ac:dyDescent="0.35">
      <c r="A1086" s="17" t="s">
        <v>1243</v>
      </c>
      <c r="B1086" s="17" t="s">
        <v>1036</v>
      </c>
      <c r="C1086" s="17"/>
      <c r="D1086" s="17"/>
      <c r="E1086" s="17"/>
      <c r="F1086" s="17"/>
      <c r="G1086" s="17"/>
      <c r="H1086" s="19"/>
    </row>
    <row r="1087" spans="1:8" x14ac:dyDescent="0.35">
      <c r="A1087" s="17" t="s">
        <v>1244</v>
      </c>
      <c r="B1087" s="17" t="s">
        <v>974</v>
      </c>
      <c r="C1087" s="17"/>
      <c r="D1087" s="17"/>
      <c r="E1087" s="17"/>
      <c r="F1087" s="17"/>
      <c r="G1087" s="17"/>
      <c r="H1087" s="19"/>
    </row>
    <row r="1088" spans="1:8" x14ac:dyDescent="0.35">
      <c r="A1088" s="17" t="s">
        <v>1245</v>
      </c>
      <c r="B1088" s="17" t="s">
        <v>1246</v>
      </c>
      <c r="C1088" s="17"/>
      <c r="D1088" s="17"/>
      <c r="E1088" s="17"/>
      <c r="F1088" s="17"/>
      <c r="G1088" s="17"/>
      <c r="H1088" s="19"/>
    </row>
    <row r="1089" spans="1:8" x14ac:dyDescent="0.35">
      <c r="A1089" s="17" t="s">
        <v>1247</v>
      </c>
      <c r="B1089" s="17" t="s">
        <v>1248</v>
      </c>
      <c r="C1089" s="17">
        <v>5</v>
      </c>
      <c r="D1089" s="17" t="s">
        <v>38</v>
      </c>
      <c r="E1089" s="18"/>
      <c r="F1089" s="17" t="str">
        <f>IF(ISBLANK(E1089),"", PRODUCT(C1089,E1089))</f>
        <v/>
      </c>
      <c r="G1089" s="19"/>
      <c r="H1089" s="17"/>
    </row>
    <row r="1090" spans="1:8" x14ac:dyDescent="0.35">
      <c r="A1090" s="17" t="s">
        <v>1249</v>
      </c>
      <c r="B1090" s="17" t="s">
        <v>1250</v>
      </c>
      <c r="C1090" s="17"/>
      <c r="D1090" s="17"/>
      <c r="E1090" s="17"/>
      <c r="F1090" s="17"/>
      <c r="G1090" s="17"/>
      <c r="H1090" s="19"/>
    </row>
    <row r="1091" spans="1:8" x14ac:dyDescent="0.35">
      <c r="A1091" s="17" t="s">
        <v>1251</v>
      </c>
      <c r="B1091" s="17" t="s">
        <v>818</v>
      </c>
      <c r="C1091" s="17"/>
      <c r="D1091" s="17"/>
      <c r="E1091" s="17"/>
      <c r="F1091" s="17"/>
      <c r="G1091" s="17"/>
      <c r="H1091" s="19"/>
    </row>
    <row r="1092" spans="1:8" x14ac:dyDescent="0.35">
      <c r="A1092" s="17" t="s">
        <v>1252</v>
      </c>
      <c r="B1092" s="17" t="s">
        <v>1201</v>
      </c>
      <c r="C1092" s="17"/>
      <c r="D1092" s="17"/>
      <c r="E1092" s="17"/>
      <c r="F1092" s="17"/>
      <c r="G1092" s="17"/>
      <c r="H1092" s="19"/>
    </row>
    <row r="1093" spans="1:8" x14ac:dyDescent="0.35">
      <c r="A1093" s="17" t="s">
        <v>1253</v>
      </c>
      <c r="B1093" s="17" t="s">
        <v>1254</v>
      </c>
      <c r="C1093" s="17"/>
      <c r="D1093" s="17"/>
      <c r="E1093" s="17"/>
      <c r="F1093" s="17"/>
      <c r="G1093" s="17"/>
      <c r="H1093" s="19"/>
    </row>
    <row r="1094" spans="1:8" x14ac:dyDescent="0.35">
      <c r="A1094" s="17" t="s">
        <v>1255</v>
      </c>
      <c r="B1094" s="17" t="s">
        <v>1256</v>
      </c>
      <c r="C1094" s="17"/>
      <c r="D1094" s="17"/>
      <c r="E1094" s="17"/>
      <c r="F1094" s="17"/>
      <c r="G1094" s="17"/>
      <c r="H1094" s="19"/>
    </row>
    <row r="1095" spans="1:8" x14ac:dyDescent="0.35">
      <c r="A1095" s="17" t="s">
        <v>1257</v>
      </c>
      <c r="B1095" s="17" t="s">
        <v>1258</v>
      </c>
      <c r="C1095" s="17"/>
      <c r="D1095" s="17"/>
      <c r="E1095" s="17"/>
      <c r="F1095" s="17"/>
      <c r="G1095" s="17"/>
      <c r="H1095" s="19"/>
    </row>
    <row r="1096" spans="1:8" x14ac:dyDescent="0.35">
      <c r="A1096" s="17" t="s">
        <v>1259</v>
      </c>
      <c r="B1096" s="17" t="s">
        <v>1260</v>
      </c>
      <c r="C1096" s="17"/>
      <c r="D1096" s="17"/>
      <c r="E1096" s="17"/>
      <c r="F1096" s="17"/>
      <c r="G1096" s="17"/>
      <c r="H1096" s="19"/>
    </row>
    <row r="1097" spans="1:8" ht="29" x14ac:dyDescent="0.35">
      <c r="A1097" s="17" t="s">
        <v>1261</v>
      </c>
      <c r="B1097" s="26" t="s">
        <v>1262</v>
      </c>
      <c r="C1097" s="17">
        <v>5</v>
      </c>
      <c r="D1097" s="17" t="s">
        <v>38</v>
      </c>
      <c r="E1097" s="18"/>
      <c r="F1097" s="17" t="str">
        <f>IF(ISBLANK(E1097),"", PRODUCT(C1097,E1097))</f>
        <v/>
      </c>
      <c r="G1097" s="19"/>
      <c r="H1097" s="17"/>
    </row>
    <row r="1098" spans="1:8" x14ac:dyDescent="0.35">
      <c r="A1098" s="17" t="s">
        <v>1263</v>
      </c>
      <c r="B1098" s="17" t="s">
        <v>1264</v>
      </c>
      <c r="C1098" s="17"/>
      <c r="D1098" s="17"/>
      <c r="E1098" s="17"/>
      <c r="F1098" s="17"/>
      <c r="G1098" s="17"/>
      <c r="H1098" s="19"/>
    </row>
    <row r="1099" spans="1:8" x14ac:dyDescent="0.35">
      <c r="A1099" s="17" t="s">
        <v>1265</v>
      </c>
      <c r="B1099" s="17" t="s">
        <v>818</v>
      </c>
      <c r="C1099" s="17"/>
      <c r="D1099" s="17"/>
      <c r="E1099" s="17"/>
      <c r="F1099" s="17"/>
      <c r="G1099" s="17"/>
      <c r="H1099" s="19"/>
    </row>
    <row r="1100" spans="1:8" x14ac:dyDescent="0.35">
      <c r="A1100" s="17" t="s">
        <v>1266</v>
      </c>
      <c r="B1100" s="17" t="s">
        <v>1267</v>
      </c>
      <c r="C1100" s="17"/>
      <c r="D1100" s="17"/>
      <c r="E1100" s="17"/>
      <c r="F1100" s="17"/>
      <c r="G1100" s="17"/>
      <c r="H1100" s="19"/>
    </row>
    <row r="1101" spans="1:8" x14ac:dyDescent="0.35">
      <c r="A1101" s="17" t="s">
        <v>1268</v>
      </c>
      <c r="B1101" s="17" t="s">
        <v>1015</v>
      </c>
      <c r="C1101" s="17"/>
      <c r="D1101" s="17"/>
      <c r="E1101" s="17"/>
      <c r="F1101" s="17"/>
      <c r="G1101" s="17"/>
      <c r="H1101" s="19"/>
    </row>
    <row r="1102" spans="1:8" x14ac:dyDescent="0.35">
      <c r="A1102" s="17" t="s">
        <v>1269</v>
      </c>
      <c r="B1102" s="17" t="s">
        <v>1270</v>
      </c>
      <c r="C1102" s="17"/>
      <c r="D1102" s="17"/>
      <c r="E1102" s="17"/>
      <c r="F1102" s="17"/>
      <c r="G1102" s="17"/>
      <c r="H1102" s="19"/>
    </row>
    <row r="1103" spans="1:8" x14ac:dyDescent="0.35">
      <c r="A1103" s="17" t="s">
        <v>1271</v>
      </c>
      <c r="B1103" s="17" t="s">
        <v>1272</v>
      </c>
      <c r="C1103" s="17">
        <v>6</v>
      </c>
      <c r="D1103" s="17" t="s">
        <v>38</v>
      </c>
      <c r="E1103" s="18"/>
      <c r="F1103" s="17" t="str">
        <f>IF(ISBLANK(E1103),"", PRODUCT(C1103,E1103))</f>
        <v/>
      </c>
      <c r="G1103" s="19"/>
      <c r="H1103" s="17"/>
    </row>
    <row r="1104" spans="1:8" x14ac:dyDescent="0.35">
      <c r="A1104" s="17" t="s">
        <v>1273</v>
      </c>
      <c r="B1104" s="17" t="s">
        <v>1274</v>
      </c>
      <c r="C1104" s="17"/>
      <c r="D1104" s="17"/>
      <c r="E1104" s="17"/>
      <c r="F1104" s="17"/>
      <c r="G1104" s="17"/>
      <c r="H1104" s="19"/>
    </row>
    <row r="1105" spans="1:8" x14ac:dyDescent="0.35">
      <c r="A1105" s="17" t="s">
        <v>1275</v>
      </c>
      <c r="B1105" s="17" t="s">
        <v>968</v>
      </c>
      <c r="C1105" s="17"/>
      <c r="D1105" s="17"/>
      <c r="E1105" s="17"/>
      <c r="F1105" s="17"/>
      <c r="G1105" s="17"/>
      <c r="H1105" s="19"/>
    </row>
    <row r="1106" spans="1:8" x14ac:dyDescent="0.35">
      <c r="A1106" s="17" t="s">
        <v>1276</v>
      </c>
      <c r="B1106" s="17" t="s">
        <v>818</v>
      </c>
      <c r="C1106" s="17"/>
      <c r="D1106" s="17"/>
      <c r="E1106" s="17"/>
      <c r="F1106" s="17"/>
      <c r="G1106" s="17"/>
      <c r="H1106" s="19"/>
    </row>
    <row r="1107" spans="1:8" x14ac:dyDescent="0.35">
      <c r="A1107" s="17" t="s">
        <v>1277</v>
      </c>
      <c r="B1107" s="17" t="s">
        <v>1278</v>
      </c>
      <c r="C1107" s="17"/>
      <c r="D1107" s="17"/>
      <c r="E1107" s="17"/>
      <c r="F1107" s="17"/>
      <c r="G1107" s="17"/>
      <c r="H1107" s="19"/>
    </row>
    <row r="1108" spans="1:8" x14ac:dyDescent="0.35">
      <c r="A1108" s="17" t="s">
        <v>1279</v>
      </c>
      <c r="B1108" s="17" t="s">
        <v>1015</v>
      </c>
      <c r="C1108" s="17"/>
      <c r="D1108" s="17"/>
      <c r="E1108" s="17"/>
      <c r="F1108" s="17"/>
      <c r="G1108" s="17"/>
      <c r="H1108" s="19"/>
    </row>
    <row r="1109" spans="1:8" x14ac:dyDescent="0.35">
      <c r="A1109" s="17" t="s">
        <v>1280</v>
      </c>
      <c r="B1109" s="17" t="s">
        <v>1281</v>
      </c>
      <c r="C1109" s="17"/>
      <c r="D1109" s="17"/>
      <c r="E1109" s="17"/>
      <c r="F1109" s="17"/>
      <c r="G1109" s="17"/>
      <c r="H1109" s="19"/>
    </row>
    <row r="1110" spans="1:8" x14ac:dyDescent="0.35">
      <c r="A1110" s="17" t="s">
        <v>1282</v>
      </c>
      <c r="B1110" s="17" t="s">
        <v>842</v>
      </c>
      <c r="C1110" s="17">
        <v>8</v>
      </c>
      <c r="D1110" s="17" t="s">
        <v>38</v>
      </c>
      <c r="E1110" s="18"/>
      <c r="F1110" s="17" t="str">
        <f>IF(ISBLANK(E1110),"", PRODUCT(C1110,E1110))</f>
        <v/>
      </c>
      <c r="G1110" s="19"/>
      <c r="H1110" s="17"/>
    </row>
    <row r="1111" spans="1:8" x14ac:dyDescent="0.35">
      <c r="A1111" s="17" t="s">
        <v>1283</v>
      </c>
      <c r="B1111" s="17" t="s">
        <v>1284</v>
      </c>
      <c r="C1111" s="17"/>
      <c r="D1111" s="17"/>
      <c r="E1111" s="17"/>
      <c r="F1111" s="17"/>
      <c r="G1111" s="17"/>
      <c r="H1111" s="19"/>
    </row>
    <row r="1112" spans="1:8" x14ac:dyDescent="0.35">
      <c r="A1112" s="17" t="s">
        <v>1285</v>
      </c>
      <c r="B1112" s="17" t="s">
        <v>968</v>
      </c>
      <c r="C1112" s="17"/>
      <c r="D1112" s="17"/>
      <c r="E1112" s="17"/>
      <c r="F1112" s="17"/>
      <c r="G1112" s="17"/>
      <c r="H1112" s="19"/>
    </row>
    <row r="1113" spans="1:8" x14ac:dyDescent="0.35">
      <c r="A1113" s="17" t="s">
        <v>1286</v>
      </c>
      <c r="B1113" s="17" t="s">
        <v>818</v>
      </c>
      <c r="C1113" s="17"/>
      <c r="D1113" s="17"/>
      <c r="E1113" s="17"/>
      <c r="F1113" s="17"/>
      <c r="G1113" s="17"/>
      <c r="H1113" s="19"/>
    </row>
    <row r="1114" spans="1:8" x14ac:dyDescent="0.35">
      <c r="A1114" s="17" t="s">
        <v>1287</v>
      </c>
      <c r="B1114" s="17" t="s">
        <v>1288</v>
      </c>
      <c r="C1114" s="17"/>
      <c r="D1114" s="17"/>
      <c r="E1114" s="17"/>
      <c r="F1114" s="17"/>
      <c r="G1114" s="17"/>
      <c r="H1114" s="19"/>
    </row>
    <row r="1115" spans="1:8" x14ac:dyDescent="0.35">
      <c r="A1115" s="17" t="s">
        <v>1289</v>
      </c>
      <c r="B1115" s="17" t="s">
        <v>1290</v>
      </c>
      <c r="C1115" s="17"/>
      <c r="D1115" s="17"/>
      <c r="E1115" s="17"/>
      <c r="F1115" s="17"/>
      <c r="G1115" s="17"/>
      <c r="H1115" s="19"/>
    </row>
    <row r="1116" spans="1:8" x14ac:dyDescent="0.35">
      <c r="A1116" s="17" t="s">
        <v>1291</v>
      </c>
      <c r="B1116" s="17" t="s">
        <v>1292</v>
      </c>
      <c r="C1116" s="17">
        <v>40</v>
      </c>
      <c r="D1116" s="17" t="s">
        <v>38</v>
      </c>
      <c r="E1116" s="18"/>
      <c r="F1116" s="17" t="str">
        <f>IF(ISBLANK(E1116),"", PRODUCT(C1116,E1116))</f>
        <v/>
      </c>
      <c r="G1116" s="19"/>
      <c r="H1116" s="17"/>
    </row>
    <row r="1117" spans="1:8" x14ac:dyDescent="0.35">
      <c r="A1117" s="17" t="s">
        <v>1293</v>
      </c>
      <c r="B1117" s="17" t="s">
        <v>1284</v>
      </c>
      <c r="C1117" s="17"/>
      <c r="D1117" s="17"/>
      <c r="E1117" s="17"/>
      <c r="F1117" s="17"/>
      <c r="G1117" s="17"/>
      <c r="H1117" s="19"/>
    </row>
    <row r="1118" spans="1:8" x14ac:dyDescent="0.35">
      <c r="A1118" s="17" t="s">
        <v>1294</v>
      </c>
      <c r="B1118" s="17" t="s">
        <v>1295</v>
      </c>
      <c r="C1118" s="17"/>
      <c r="D1118" s="17"/>
      <c r="E1118" s="17"/>
      <c r="F1118" s="17"/>
      <c r="G1118" s="17"/>
      <c r="H1118" s="19"/>
    </row>
    <row r="1119" spans="1:8" x14ac:dyDescent="0.35">
      <c r="A1119" s="17" t="s">
        <v>1296</v>
      </c>
      <c r="B1119" s="17" t="s">
        <v>818</v>
      </c>
      <c r="C1119" s="17"/>
      <c r="D1119" s="17"/>
      <c r="E1119" s="17"/>
      <c r="F1119" s="17"/>
      <c r="G1119" s="17"/>
      <c r="H1119" s="19"/>
    </row>
    <row r="1120" spans="1:8" x14ac:dyDescent="0.35">
      <c r="A1120" s="17" t="s">
        <v>1297</v>
      </c>
      <c r="B1120" s="17" t="s">
        <v>981</v>
      </c>
      <c r="C1120" s="17"/>
      <c r="D1120" s="17"/>
      <c r="E1120" s="17"/>
      <c r="F1120" s="17"/>
      <c r="G1120" s="17"/>
      <c r="H1120" s="19"/>
    </row>
    <row r="1121" spans="1:8" x14ac:dyDescent="0.35">
      <c r="A1121" s="17" t="s">
        <v>1298</v>
      </c>
      <c r="B1121" s="17" t="s">
        <v>1299</v>
      </c>
      <c r="C1121" s="17"/>
      <c r="D1121" s="17"/>
      <c r="E1121" s="17"/>
      <c r="F1121" s="17"/>
      <c r="G1121" s="17"/>
      <c r="H1121" s="19"/>
    </row>
    <row r="1122" spans="1:8" x14ac:dyDescent="0.35">
      <c r="A1122" s="17" t="s">
        <v>1300</v>
      </c>
      <c r="B1122" s="17" t="s">
        <v>1301</v>
      </c>
      <c r="C1122" s="17">
        <v>4</v>
      </c>
      <c r="D1122" s="17" t="s">
        <v>38</v>
      </c>
      <c r="E1122" s="18"/>
      <c r="F1122" s="17" t="str">
        <f>IF(ISBLANK(E1122),"", PRODUCT(C1122,E1122))</f>
        <v/>
      </c>
      <c r="G1122" s="19"/>
      <c r="H1122" s="17"/>
    </row>
    <row r="1123" spans="1:8" x14ac:dyDescent="0.35">
      <c r="A1123" s="17" t="s">
        <v>1302</v>
      </c>
      <c r="B1123" s="17" t="s">
        <v>1303</v>
      </c>
      <c r="C1123" s="17"/>
      <c r="D1123" s="17"/>
      <c r="E1123" s="17"/>
      <c r="F1123" s="17"/>
      <c r="G1123" s="17"/>
      <c r="H1123" s="19"/>
    </row>
    <row r="1124" spans="1:8" x14ac:dyDescent="0.35">
      <c r="A1124" s="17" t="s">
        <v>1304</v>
      </c>
      <c r="B1124" s="17" t="s">
        <v>818</v>
      </c>
      <c r="C1124" s="17"/>
      <c r="D1124" s="17"/>
      <c r="E1124" s="17"/>
      <c r="F1124" s="17"/>
      <c r="G1124" s="17"/>
      <c r="H1124" s="19"/>
    </row>
    <row r="1125" spans="1:8" x14ac:dyDescent="0.35">
      <c r="A1125" s="17" t="s">
        <v>1305</v>
      </c>
      <c r="B1125" s="17" t="s">
        <v>981</v>
      </c>
      <c r="C1125" s="17"/>
      <c r="D1125" s="17"/>
      <c r="E1125" s="17"/>
      <c r="F1125" s="17"/>
      <c r="G1125" s="17"/>
      <c r="H1125" s="19"/>
    </row>
    <row r="1126" spans="1:8" x14ac:dyDescent="0.35">
      <c r="A1126" s="17" t="s">
        <v>1306</v>
      </c>
      <c r="B1126" s="17" t="s">
        <v>1307</v>
      </c>
      <c r="C1126" s="17"/>
      <c r="D1126" s="17"/>
      <c r="E1126" s="17"/>
      <c r="F1126" s="17"/>
      <c r="G1126" s="17"/>
      <c r="H1126" s="19"/>
    </row>
    <row r="1127" spans="1:8" x14ac:dyDescent="0.35">
      <c r="A1127" s="17" t="s">
        <v>1308</v>
      </c>
      <c r="B1127" s="17" t="s">
        <v>1309</v>
      </c>
      <c r="C1127" s="17"/>
      <c r="D1127" s="17"/>
      <c r="E1127" s="17"/>
      <c r="F1127" s="17"/>
      <c r="G1127" s="17"/>
      <c r="H1127" s="19"/>
    </row>
    <row r="1128" spans="1:8" x14ac:dyDescent="0.35">
      <c r="A1128" s="17" t="s">
        <v>1310</v>
      </c>
      <c r="B1128" s="17" t="s">
        <v>832</v>
      </c>
      <c r="C1128" s="17">
        <v>8</v>
      </c>
      <c r="D1128" s="17" t="s">
        <v>38</v>
      </c>
      <c r="E1128" s="18"/>
      <c r="F1128" s="17" t="str">
        <f>IF(ISBLANK(E1128),"", PRODUCT(C1128,E1128))</f>
        <v/>
      </c>
      <c r="G1128" s="19"/>
      <c r="H1128" s="17"/>
    </row>
    <row r="1129" spans="1:8" x14ac:dyDescent="0.35">
      <c r="A1129" s="17" t="s">
        <v>1311</v>
      </c>
      <c r="B1129" s="17" t="s">
        <v>1312</v>
      </c>
      <c r="C1129" s="17"/>
      <c r="D1129" s="17"/>
      <c r="E1129" s="17"/>
      <c r="F1129" s="17"/>
      <c r="G1129" s="17"/>
      <c r="H1129" s="19"/>
    </row>
    <row r="1130" spans="1:8" x14ac:dyDescent="0.35">
      <c r="A1130" s="17" t="s">
        <v>1313</v>
      </c>
      <c r="B1130" s="17" t="s">
        <v>818</v>
      </c>
      <c r="C1130" s="17"/>
      <c r="D1130" s="17"/>
      <c r="E1130" s="17"/>
      <c r="F1130" s="17"/>
      <c r="G1130" s="17"/>
      <c r="H1130" s="19"/>
    </row>
    <row r="1131" spans="1:8" x14ac:dyDescent="0.35">
      <c r="A1131" s="17" t="s">
        <v>1314</v>
      </c>
      <c r="B1131" s="17" t="s">
        <v>981</v>
      </c>
      <c r="C1131" s="17"/>
      <c r="D1131" s="17"/>
      <c r="E1131" s="17"/>
      <c r="F1131" s="17"/>
      <c r="G1131" s="17"/>
      <c r="H1131" s="19"/>
    </row>
    <row r="1132" spans="1:8" x14ac:dyDescent="0.35">
      <c r="A1132" s="17" t="s">
        <v>1315</v>
      </c>
      <c r="B1132" s="17" t="s">
        <v>1316</v>
      </c>
      <c r="C1132" s="17"/>
      <c r="D1132" s="17"/>
      <c r="E1132" s="17"/>
      <c r="F1132" s="17"/>
      <c r="G1132" s="17"/>
      <c r="H1132" s="19"/>
    </row>
    <row r="1133" spans="1:8" x14ac:dyDescent="0.35">
      <c r="A1133" s="17" t="s">
        <v>1317</v>
      </c>
      <c r="B1133" s="17" t="s">
        <v>1292</v>
      </c>
      <c r="C1133" s="17">
        <v>4</v>
      </c>
      <c r="D1133" s="17" t="s">
        <v>38</v>
      </c>
      <c r="E1133" s="18"/>
      <c r="F1133" s="17" t="str">
        <f>IF(ISBLANK(E1133),"", PRODUCT(C1133,E1133))</f>
        <v/>
      </c>
      <c r="G1133" s="19"/>
      <c r="H1133" s="17"/>
    </row>
    <row r="1134" spans="1:8" x14ac:dyDescent="0.35">
      <c r="A1134" s="17" t="s">
        <v>1318</v>
      </c>
      <c r="B1134" s="17" t="s">
        <v>1319</v>
      </c>
      <c r="C1134" s="17"/>
      <c r="D1134" s="17"/>
      <c r="E1134" s="17"/>
      <c r="F1134" s="17"/>
      <c r="G1134" s="17"/>
      <c r="H1134" s="19"/>
    </row>
    <row r="1135" spans="1:8" x14ac:dyDescent="0.35">
      <c r="A1135" s="17" t="s">
        <v>1320</v>
      </c>
      <c r="B1135" s="17" t="s">
        <v>1321</v>
      </c>
      <c r="C1135" s="17"/>
      <c r="D1135" s="17"/>
      <c r="E1135" s="17"/>
      <c r="F1135" s="17"/>
      <c r="G1135" s="17"/>
      <c r="H1135" s="19"/>
    </row>
    <row r="1136" spans="1:8" x14ac:dyDescent="0.35">
      <c r="A1136" s="17" t="s">
        <v>1322</v>
      </c>
      <c r="B1136" s="17" t="s">
        <v>818</v>
      </c>
      <c r="C1136" s="17"/>
      <c r="D1136" s="17"/>
      <c r="E1136" s="17"/>
      <c r="F1136" s="17"/>
      <c r="G1136" s="17"/>
      <c r="H1136" s="19"/>
    </row>
    <row r="1137" spans="1:8" x14ac:dyDescent="0.35">
      <c r="A1137" s="17" t="s">
        <v>1323</v>
      </c>
      <c r="B1137" s="17" t="s">
        <v>981</v>
      </c>
      <c r="C1137" s="17"/>
      <c r="D1137" s="17"/>
      <c r="E1137" s="17"/>
      <c r="F1137" s="17"/>
      <c r="G1137" s="17"/>
      <c r="H1137" s="19"/>
    </row>
    <row r="1138" spans="1:8" x14ac:dyDescent="0.35">
      <c r="A1138" s="17" t="s">
        <v>1324</v>
      </c>
      <c r="B1138" s="17" t="s">
        <v>1325</v>
      </c>
      <c r="C1138" s="17"/>
      <c r="D1138" s="17"/>
      <c r="E1138" s="17"/>
      <c r="F1138" s="17"/>
      <c r="G1138" s="17"/>
      <c r="H1138" s="19"/>
    </row>
    <row r="1139" spans="1:8" x14ac:dyDescent="0.35">
      <c r="A1139" s="17" t="s">
        <v>1326</v>
      </c>
      <c r="B1139" s="17" t="s">
        <v>1327</v>
      </c>
      <c r="C1139" s="17">
        <v>20</v>
      </c>
      <c r="D1139" s="17" t="s">
        <v>38</v>
      </c>
      <c r="E1139" s="18"/>
      <c r="F1139" s="17" t="str">
        <f>IF(ISBLANK(E1139),"", PRODUCT(C1139,E1139))</f>
        <v/>
      </c>
      <c r="G1139" s="19"/>
      <c r="H1139" s="17"/>
    </row>
    <row r="1140" spans="1:8" x14ac:dyDescent="0.35">
      <c r="A1140" s="17" t="s">
        <v>1328</v>
      </c>
      <c r="B1140" s="17" t="s">
        <v>1329</v>
      </c>
      <c r="C1140" s="17"/>
      <c r="D1140" s="17"/>
      <c r="E1140" s="17"/>
      <c r="F1140" s="17"/>
      <c r="G1140" s="17"/>
      <c r="H1140" s="19"/>
    </row>
    <row r="1141" spans="1:8" x14ac:dyDescent="0.35">
      <c r="A1141" s="17" t="s">
        <v>1330</v>
      </c>
      <c r="B1141" s="17" t="s">
        <v>818</v>
      </c>
      <c r="C1141" s="17"/>
      <c r="D1141" s="17"/>
      <c r="E1141" s="17"/>
      <c r="F1141" s="17"/>
      <c r="G1141" s="17"/>
      <c r="H1141" s="19"/>
    </row>
    <row r="1142" spans="1:8" x14ac:dyDescent="0.35">
      <c r="A1142" s="17" t="s">
        <v>1331</v>
      </c>
      <c r="B1142" s="17" t="s">
        <v>1332</v>
      </c>
      <c r="C1142" s="17"/>
      <c r="D1142" s="17"/>
      <c r="E1142" s="17"/>
      <c r="F1142" s="17"/>
      <c r="G1142" s="17"/>
      <c r="H1142" s="19"/>
    </row>
    <row r="1143" spans="1:8" x14ac:dyDescent="0.35">
      <c r="A1143" s="17" t="s">
        <v>1333</v>
      </c>
      <c r="B1143" s="17" t="s">
        <v>1334</v>
      </c>
      <c r="C1143" s="17"/>
      <c r="D1143" s="17"/>
      <c r="E1143" s="17"/>
      <c r="F1143" s="17"/>
      <c r="G1143" s="17"/>
      <c r="H1143" s="19"/>
    </row>
    <row r="1144" spans="1:8" x14ac:dyDescent="0.35">
      <c r="A1144" s="17" t="s">
        <v>1335</v>
      </c>
      <c r="B1144" s="17" t="s">
        <v>1336</v>
      </c>
      <c r="C1144" s="17">
        <v>40</v>
      </c>
      <c r="D1144" s="17" t="s">
        <v>38</v>
      </c>
      <c r="E1144" s="18"/>
      <c r="F1144" s="17" t="str">
        <f>IF(ISBLANK(E1144),"", PRODUCT(C1144,E1144))</f>
        <v/>
      </c>
      <c r="G1144" s="19"/>
      <c r="H1144" s="17"/>
    </row>
    <row r="1145" spans="1:8" x14ac:dyDescent="0.35">
      <c r="A1145" s="17" t="s">
        <v>1337</v>
      </c>
      <c r="B1145" s="17" t="s">
        <v>1338</v>
      </c>
      <c r="C1145" s="17"/>
      <c r="D1145" s="17"/>
      <c r="E1145" s="17"/>
      <c r="F1145" s="17"/>
      <c r="G1145" s="17"/>
      <c r="H1145" s="19"/>
    </row>
    <row r="1146" spans="1:8" x14ac:dyDescent="0.35">
      <c r="A1146" s="17" t="s">
        <v>1339</v>
      </c>
      <c r="B1146" s="17" t="s">
        <v>1340</v>
      </c>
      <c r="C1146" s="17"/>
      <c r="D1146" s="17"/>
      <c r="E1146" s="17"/>
      <c r="F1146" s="17"/>
      <c r="G1146" s="17"/>
      <c r="H1146" s="19"/>
    </row>
    <row r="1147" spans="1:8" x14ac:dyDescent="0.35">
      <c r="A1147" s="17" t="s">
        <v>1341</v>
      </c>
      <c r="B1147" s="17" t="s">
        <v>1342</v>
      </c>
      <c r="C1147" s="17"/>
      <c r="D1147" s="17"/>
      <c r="E1147" s="17"/>
      <c r="F1147" s="17"/>
      <c r="G1147" s="17"/>
      <c r="H1147" s="19"/>
    </row>
    <row r="1148" spans="1:8" x14ac:dyDescent="0.35">
      <c r="A1148" s="17" t="s">
        <v>1343</v>
      </c>
      <c r="B1148" s="17" t="s">
        <v>1344</v>
      </c>
      <c r="C1148" s="17"/>
      <c r="D1148" s="17"/>
      <c r="E1148" s="17"/>
      <c r="F1148" s="17"/>
      <c r="G1148" s="17"/>
      <c r="H1148" s="19"/>
    </row>
    <row r="1149" spans="1:8" x14ac:dyDescent="0.35">
      <c r="A1149" s="17" t="s">
        <v>1345</v>
      </c>
      <c r="B1149" s="17" t="s">
        <v>1346</v>
      </c>
      <c r="C1149" s="17">
        <v>800</v>
      </c>
      <c r="D1149" s="17" t="s">
        <v>38</v>
      </c>
      <c r="E1149" s="18"/>
      <c r="F1149" s="17" t="str">
        <f>IF(ISBLANK(E1149),"", PRODUCT(C1149,E1149))</f>
        <v/>
      </c>
      <c r="G1149" s="19"/>
      <c r="H1149" s="17"/>
    </row>
    <row r="1150" spans="1:8" x14ac:dyDescent="0.35">
      <c r="A1150" s="17" t="s">
        <v>1347</v>
      </c>
      <c r="B1150" s="17" t="s">
        <v>1340</v>
      </c>
      <c r="C1150" s="17"/>
      <c r="D1150" s="17"/>
      <c r="E1150" s="17"/>
      <c r="F1150" s="17"/>
      <c r="G1150" s="17"/>
      <c r="H1150" s="19"/>
    </row>
    <row r="1151" spans="1:8" x14ac:dyDescent="0.35">
      <c r="A1151" s="17" t="s">
        <v>1348</v>
      </c>
      <c r="B1151" s="17" t="s">
        <v>1342</v>
      </c>
      <c r="C1151" s="17"/>
      <c r="D1151" s="17"/>
      <c r="E1151" s="17"/>
      <c r="F1151" s="17"/>
      <c r="G1151" s="17"/>
      <c r="H1151" s="19"/>
    </row>
    <row r="1152" spans="1:8" x14ac:dyDescent="0.35">
      <c r="A1152" s="17" t="s">
        <v>1349</v>
      </c>
      <c r="B1152" s="17" t="s">
        <v>1350</v>
      </c>
      <c r="C1152" s="17"/>
      <c r="D1152" s="17"/>
      <c r="E1152" s="17"/>
      <c r="F1152" s="17"/>
      <c r="G1152" s="17"/>
      <c r="H1152" s="19"/>
    </row>
    <row r="1153" spans="1:8" x14ac:dyDescent="0.35">
      <c r="A1153" s="17" t="s">
        <v>1351</v>
      </c>
      <c r="B1153" s="17" t="s">
        <v>1346</v>
      </c>
      <c r="C1153" s="17">
        <v>10</v>
      </c>
      <c r="D1153" s="17" t="s">
        <v>38</v>
      </c>
      <c r="E1153" s="18"/>
      <c r="F1153" s="17" t="str">
        <f>IF(ISBLANK(E1153),"", PRODUCT(C1153,E1153))</f>
        <v/>
      </c>
      <c r="G1153" s="19"/>
      <c r="H1153" s="17"/>
    </row>
    <row r="1154" spans="1:8" x14ac:dyDescent="0.35">
      <c r="A1154" s="17" t="s">
        <v>1352</v>
      </c>
      <c r="B1154" s="17" t="s">
        <v>1353</v>
      </c>
      <c r="C1154" s="17"/>
      <c r="D1154" s="17"/>
      <c r="E1154" s="17"/>
      <c r="F1154" s="17"/>
      <c r="G1154" s="17"/>
      <c r="H1154" s="19"/>
    </row>
    <row r="1155" spans="1:8" x14ac:dyDescent="0.35">
      <c r="A1155" s="17" t="s">
        <v>1354</v>
      </c>
      <c r="B1155" s="17" t="s">
        <v>1342</v>
      </c>
      <c r="C1155" s="17"/>
      <c r="D1155" s="17"/>
      <c r="E1155" s="17"/>
      <c r="F1155" s="17"/>
      <c r="G1155" s="17"/>
      <c r="H1155" s="19"/>
    </row>
    <row r="1156" spans="1:8" x14ac:dyDescent="0.35">
      <c r="A1156" s="17" t="s">
        <v>1355</v>
      </c>
      <c r="B1156" s="17" t="s">
        <v>1356</v>
      </c>
      <c r="C1156" s="17"/>
      <c r="D1156" s="17"/>
      <c r="E1156" s="17"/>
      <c r="F1156" s="17"/>
      <c r="G1156" s="17"/>
      <c r="H1156" s="19"/>
    </row>
    <row r="1157" spans="1:8" x14ac:dyDescent="0.35">
      <c r="A1157" s="17" t="s">
        <v>1357</v>
      </c>
      <c r="B1157" s="17" t="s">
        <v>1358</v>
      </c>
      <c r="C1157" s="17">
        <v>5000</v>
      </c>
      <c r="D1157" s="17" t="s">
        <v>38</v>
      </c>
      <c r="E1157" s="18"/>
      <c r="F1157" s="17" t="str">
        <f>IF(ISBLANK(E1157),"", PRODUCT(C1157,E1157))</f>
        <v/>
      </c>
      <c r="G1157" s="19"/>
      <c r="H1157" s="17"/>
    </row>
    <row r="1158" spans="1:8" x14ac:dyDescent="0.35">
      <c r="A1158" s="17" t="s">
        <v>1359</v>
      </c>
      <c r="B1158" s="17" t="s">
        <v>1102</v>
      </c>
      <c r="C1158" s="17"/>
      <c r="D1158" s="17"/>
      <c r="E1158" s="17"/>
      <c r="F1158" s="17"/>
      <c r="G1158" s="17"/>
      <c r="H1158" s="19"/>
    </row>
    <row r="1159" spans="1:8" x14ac:dyDescent="0.35">
      <c r="A1159" s="17" t="s">
        <v>1360</v>
      </c>
      <c r="B1159" s="17" t="s">
        <v>1358</v>
      </c>
      <c r="C1159" s="17">
        <v>400</v>
      </c>
      <c r="D1159" s="17" t="s">
        <v>38</v>
      </c>
      <c r="E1159" s="18"/>
      <c r="F1159" s="17" t="str">
        <f>IF(ISBLANK(E1159),"", PRODUCT(C1159,E1159))</f>
        <v/>
      </c>
      <c r="G1159" s="19"/>
      <c r="H1159" s="17"/>
    </row>
    <row r="1160" spans="1:8" x14ac:dyDescent="0.35">
      <c r="A1160" s="17" t="s">
        <v>1361</v>
      </c>
      <c r="B1160" s="17" t="s">
        <v>1116</v>
      </c>
      <c r="C1160" s="17"/>
      <c r="D1160" s="17"/>
      <c r="E1160" s="17"/>
      <c r="F1160" s="17"/>
      <c r="G1160" s="17"/>
      <c r="H1160" s="19"/>
    </row>
    <row r="1161" spans="1:8" x14ac:dyDescent="0.35">
      <c r="A1161" s="17" t="s">
        <v>1362</v>
      </c>
      <c r="B1161" s="17" t="s">
        <v>1363</v>
      </c>
      <c r="C1161" s="17">
        <v>100</v>
      </c>
      <c r="D1161" s="17" t="s">
        <v>38</v>
      </c>
      <c r="E1161" s="18"/>
      <c r="F1161" s="17" t="str">
        <f>IF(ISBLANK(E1161),"", PRODUCT(C1161,E1161))</f>
        <v/>
      </c>
      <c r="G1161" s="19"/>
      <c r="H1161" s="17"/>
    </row>
    <row r="1162" spans="1:8" x14ac:dyDescent="0.35">
      <c r="A1162" s="17" t="s">
        <v>1364</v>
      </c>
      <c r="B1162" s="17" t="s">
        <v>880</v>
      </c>
      <c r="C1162" s="17"/>
      <c r="D1162" s="17"/>
      <c r="E1162" s="17"/>
      <c r="F1162" s="17"/>
      <c r="G1162" s="17"/>
      <c r="H1162" s="19"/>
    </row>
    <row r="1163" spans="1:8" x14ac:dyDescent="0.35">
      <c r="A1163" s="17" t="s">
        <v>1365</v>
      </c>
      <c r="B1163" s="17" t="s">
        <v>1363</v>
      </c>
      <c r="C1163" s="17">
        <v>30</v>
      </c>
      <c r="D1163" s="17" t="s">
        <v>38</v>
      </c>
      <c r="E1163" s="18"/>
      <c r="F1163" s="17" t="str">
        <f>IF(ISBLANK(E1163),"", PRODUCT(C1163,E1163))</f>
        <v/>
      </c>
      <c r="G1163" s="19"/>
      <c r="H1163" s="17"/>
    </row>
    <row r="1164" spans="1:8" x14ac:dyDescent="0.35">
      <c r="A1164" s="17" t="s">
        <v>1366</v>
      </c>
      <c r="B1164" s="17" t="s">
        <v>1367</v>
      </c>
      <c r="C1164" s="17"/>
      <c r="D1164" s="17"/>
      <c r="E1164" s="17"/>
      <c r="F1164" s="17"/>
      <c r="G1164" s="17"/>
      <c r="H1164" s="19"/>
    </row>
    <row r="1165" spans="1:8" x14ac:dyDescent="0.35">
      <c r="A1165" s="17" t="s">
        <v>1368</v>
      </c>
      <c r="B1165" s="17" t="s">
        <v>1369</v>
      </c>
      <c r="C1165" s="17">
        <v>100</v>
      </c>
      <c r="D1165" s="17" t="s">
        <v>38</v>
      </c>
      <c r="E1165" s="18"/>
      <c r="F1165" s="17" t="str">
        <f>IF(ISBLANK(E1165),"", PRODUCT(C1165,E1165))</f>
        <v/>
      </c>
      <c r="G1165" s="19"/>
      <c r="H1165" s="17"/>
    </row>
    <row r="1166" spans="1:8" x14ac:dyDescent="0.35">
      <c r="A1166" s="17" t="s">
        <v>1370</v>
      </c>
      <c r="B1166" s="17" t="s">
        <v>1371</v>
      </c>
      <c r="C1166" s="17"/>
      <c r="D1166" s="17"/>
      <c r="E1166" s="17"/>
      <c r="F1166" s="17"/>
      <c r="G1166" s="17"/>
      <c r="H1166" s="19"/>
    </row>
    <row r="1167" spans="1:8" x14ac:dyDescent="0.35">
      <c r="A1167" s="17" t="s">
        <v>1372</v>
      </c>
      <c r="B1167" s="17" t="s">
        <v>1369</v>
      </c>
      <c r="C1167" s="17">
        <v>80</v>
      </c>
      <c r="D1167" s="17" t="s">
        <v>38</v>
      </c>
      <c r="E1167" s="18"/>
      <c r="F1167" s="17" t="str">
        <f>IF(ISBLANK(E1167),"", PRODUCT(C1167,E1167))</f>
        <v/>
      </c>
      <c r="G1167" s="19"/>
      <c r="H1167" s="17"/>
    </row>
    <row r="1168" spans="1:8" x14ac:dyDescent="0.35">
      <c r="A1168" s="17" t="s">
        <v>1373</v>
      </c>
      <c r="B1168" s="17" t="s">
        <v>1374</v>
      </c>
      <c r="C1168" s="17"/>
      <c r="D1168" s="17"/>
      <c r="E1168" s="17"/>
      <c r="F1168" s="17"/>
      <c r="G1168" s="17"/>
      <c r="H1168" s="19"/>
    </row>
    <row r="1169" spans="1:8" x14ac:dyDescent="0.35">
      <c r="A1169" s="17" t="s">
        <v>1375</v>
      </c>
      <c r="B1169" s="17" t="s">
        <v>1100</v>
      </c>
      <c r="C1169" s="17">
        <v>2500</v>
      </c>
      <c r="D1169" s="17" t="s">
        <v>38</v>
      </c>
      <c r="E1169" s="18"/>
      <c r="F1169" s="17" t="str">
        <f>IF(ISBLANK(E1169),"", PRODUCT(C1169,E1169))</f>
        <v/>
      </c>
      <c r="G1169" s="19"/>
      <c r="H1169" s="17"/>
    </row>
    <row r="1170" spans="1:8" x14ac:dyDescent="0.35">
      <c r="A1170" s="17" t="s">
        <v>1376</v>
      </c>
      <c r="B1170" s="17" t="s">
        <v>1377</v>
      </c>
      <c r="C1170" s="17"/>
      <c r="D1170" s="17"/>
      <c r="E1170" s="17"/>
      <c r="F1170" s="17"/>
      <c r="G1170" s="17"/>
      <c r="H1170" s="19"/>
    </row>
    <row r="1171" spans="1:8" x14ac:dyDescent="0.35">
      <c r="A1171" s="17" t="s">
        <v>1378</v>
      </c>
      <c r="B1171" s="17" t="s">
        <v>1100</v>
      </c>
      <c r="C1171" s="17">
        <v>50</v>
      </c>
      <c r="D1171" s="17" t="s">
        <v>38</v>
      </c>
      <c r="E1171" s="18"/>
      <c r="F1171" s="17" t="str">
        <f>IF(ISBLANK(E1171),"", PRODUCT(C1171,E1171))</f>
        <v/>
      </c>
      <c r="G1171" s="19"/>
      <c r="H1171" s="17"/>
    </row>
    <row r="1172" spans="1:8" x14ac:dyDescent="0.35">
      <c r="A1172" s="17" t="s">
        <v>1379</v>
      </c>
      <c r="B1172" s="17" t="s">
        <v>1380</v>
      </c>
      <c r="C1172" s="17"/>
      <c r="D1172" s="17"/>
      <c r="E1172" s="17"/>
      <c r="F1172" s="17"/>
      <c r="G1172" s="17"/>
      <c r="H1172" s="19"/>
    </row>
    <row r="1173" spans="1:8" x14ac:dyDescent="0.35">
      <c r="A1173" s="17" t="s">
        <v>1381</v>
      </c>
      <c r="B1173" s="17" t="s">
        <v>1107</v>
      </c>
      <c r="C1173" s="17">
        <v>120</v>
      </c>
      <c r="D1173" s="17" t="s">
        <v>38</v>
      </c>
      <c r="E1173" s="18"/>
      <c r="F1173" s="17" t="str">
        <f>IF(ISBLANK(E1173),"", PRODUCT(C1173,E1173))</f>
        <v/>
      </c>
      <c r="G1173" s="19"/>
      <c r="H1173" s="17"/>
    </row>
    <row r="1174" spans="1:8" x14ac:dyDescent="0.35">
      <c r="A1174" s="17" t="s">
        <v>1382</v>
      </c>
      <c r="B1174" s="17" t="s">
        <v>1383</v>
      </c>
      <c r="C1174" s="17"/>
      <c r="D1174" s="17"/>
      <c r="E1174" s="17"/>
      <c r="F1174" s="17"/>
      <c r="G1174" s="17"/>
      <c r="H1174" s="19"/>
    </row>
    <row r="1175" spans="1:8" x14ac:dyDescent="0.35">
      <c r="A1175" s="17" t="s">
        <v>1384</v>
      </c>
      <c r="B1175" s="17" t="s">
        <v>1111</v>
      </c>
      <c r="C1175" s="17">
        <v>1500</v>
      </c>
      <c r="D1175" s="17" t="s">
        <v>38</v>
      </c>
      <c r="E1175" s="18"/>
      <c r="F1175" s="17" t="str">
        <f>IF(ISBLANK(E1175),"", PRODUCT(C1175,E1175))</f>
        <v/>
      </c>
      <c r="G1175" s="19"/>
      <c r="H1175" s="17"/>
    </row>
    <row r="1176" spans="1:8" x14ac:dyDescent="0.35">
      <c r="A1176" s="17" t="s">
        <v>1385</v>
      </c>
      <c r="B1176" s="17" t="s">
        <v>1386</v>
      </c>
      <c r="C1176" s="17"/>
      <c r="D1176" s="17"/>
      <c r="E1176" s="17"/>
      <c r="F1176" s="17"/>
      <c r="G1176" s="17"/>
      <c r="H1176" s="19"/>
    </row>
    <row r="1177" spans="1:8" x14ac:dyDescent="0.35">
      <c r="A1177" s="17" t="s">
        <v>1387</v>
      </c>
      <c r="B1177" s="17" t="s">
        <v>1111</v>
      </c>
      <c r="C1177" s="17">
        <v>600</v>
      </c>
      <c r="D1177" s="17" t="s">
        <v>38</v>
      </c>
      <c r="E1177" s="18"/>
      <c r="F1177" s="17" t="str">
        <f>IF(ISBLANK(E1177),"", PRODUCT(C1177,E1177))</f>
        <v/>
      </c>
      <c r="G1177" s="19"/>
      <c r="H1177" s="17"/>
    </row>
    <row r="1178" spans="1:8" x14ac:dyDescent="0.35">
      <c r="A1178" s="17" t="s">
        <v>1388</v>
      </c>
      <c r="B1178" s="17" t="s">
        <v>1389</v>
      </c>
      <c r="C1178" s="17"/>
      <c r="D1178" s="17"/>
      <c r="E1178" s="17"/>
      <c r="F1178" s="17"/>
      <c r="G1178" s="17"/>
      <c r="H1178" s="19"/>
    </row>
    <row r="1179" spans="1:8" x14ac:dyDescent="0.35">
      <c r="A1179" s="17" t="s">
        <v>1390</v>
      </c>
      <c r="B1179" s="17" t="s">
        <v>1118</v>
      </c>
      <c r="C1179" s="17">
        <v>1500</v>
      </c>
      <c r="D1179" s="17" t="s">
        <v>38</v>
      </c>
      <c r="E1179" s="18"/>
      <c r="F1179" s="17" t="str">
        <f>IF(ISBLANK(E1179),"", PRODUCT(C1179,E1179))</f>
        <v/>
      </c>
      <c r="G1179" s="19"/>
      <c r="H1179" s="17"/>
    </row>
    <row r="1180" spans="1:8" x14ac:dyDescent="0.35">
      <c r="A1180" s="17" t="s">
        <v>1391</v>
      </c>
      <c r="B1180" s="17" t="s">
        <v>1392</v>
      </c>
      <c r="C1180" s="17"/>
      <c r="D1180" s="17"/>
      <c r="E1180" s="17"/>
      <c r="F1180" s="17"/>
      <c r="G1180" s="17"/>
      <c r="H1180" s="19"/>
    </row>
    <row r="1181" spans="1:8" x14ac:dyDescent="0.35">
      <c r="A1181" s="17" t="s">
        <v>1393</v>
      </c>
      <c r="B1181" s="17" t="s">
        <v>1118</v>
      </c>
      <c r="C1181" s="17">
        <v>160</v>
      </c>
      <c r="D1181" s="17" t="s">
        <v>38</v>
      </c>
      <c r="E1181" s="18"/>
      <c r="F1181" s="17" t="str">
        <f>IF(ISBLANK(E1181),"", PRODUCT(C1181,E1181))</f>
        <v/>
      </c>
      <c r="G1181" s="19"/>
      <c r="H1181" s="17"/>
    </row>
    <row r="1182" spans="1:8" x14ac:dyDescent="0.35">
      <c r="A1182" s="17" t="s">
        <v>1394</v>
      </c>
      <c r="B1182" s="17" t="s">
        <v>1395</v>
      </c>
      <c r="C1182" s="17"/>
      <c r="D1182" s="17"/>
      <c r="E1182" s="17"/>
      <c r="F1182" s="17"/>
      <c r="G1182" s="17"/>
      <c r="H1182" s="19"/>
    </row>
    <row r="1183" spans="1:8" x14ac:dyDescent="0.35">
      <c r="A1183" s="17" t="s">
        <v>1396</v>
      </c>
      <c r="B1183" s="17" t="s">
        <v>1139</v>
      </c>
      <c r="C1183" s="17">
        <v>200</v>
      </c>
      <c r="D1183" s="17" t="s">
        <v>38</v>
      </c>
      <c r="E1183" s="18"/>
      <c r="F1183" s="17" t="str">
        <f>IF(ISBLANK(E1183),"", PRODUCT(C1183,E1183))</f>
        <v/>
      </c>
      <c r="G1183" s="19"/>
      <c r="H1183" s="17"/>
    </row>
    <row r="1184" spans="1:8" x14ac:dyDescent="0.35">
      <c r="A1184" s="17" t="s">
        <v>1397</v>
      </c>
      <c r="B1184" s="17" t="s">
        <v>1141</v>
      </c>
      <c r="C1184" s="17"/>
      <c r="D1184" s="17"/>
      <c r="E1184" s="17"/>
      <c r="F1184" s="17"/>
      <c r="G1184" s="17"/>
      <c r="H1184" s="19"/>
    </row>
    <row r="1185" spans="1:8" x14ac:dyDescent="0.35">
      <c r="A1185" s="17" t="s">
        <v>1398</v>
      </c>
      <c r="B1185" s="17" t="s">
        <v>1143</v>
      </c>
      <c r="C1185" s="17">
        <v>560</v>
      </c>
      <c r="D1185" s="17" t="s">
        <v>38</v>
      </c>
      <c r="E1185" s="18"/>
      <c r="F1185" s="17" t="str">
        <f>IF(ISBLANK(E1185),"", PRODUCT(C1185,E1185))</f>
        <v/>
      </c>
      <c r="G1185" s="19"/>
      <c r="H1185" s="17"/>
    </row>
    <row r="1186" spans="1:8" x14ac:dyDescent="0.35">
      <c r="A1186" s="17" t="s">
        <v>1399</v>
      </c>
      <c r="B1186" s="17" t="s">
        <v>1400</v>
      </c>
      <c r="C1186" s="17"/>
      <c r="D1186" s="17"/>
      <c r="E1186" s="17"/>
      <c r="F1186" s="17"/>
      <c r="G1186" s="17"/>
      <c r="H1186" s="19"/>
    </row>
    <row r="1187" spans="1:8" x14ac:dyDescent="0.35">
      <c r="A1187" s="17" t="s">
        <v>1401</v>
      </c>
      <c r="B1187" s="17" t="s">
        <v>1143</v>
      </c>
      <c r="C1187" s="17">
        <v>210</v>
      </c>
      <c r="D1187" s="17" t="s">
        <v>38</v>
      </c>
      <c r="E1187" s="18"/>
      <c r="F1187" s="17" t="str">
        <f>IF(ISBLANK(E1187),"", PRODUCT(C1187,E1187))</f>
        <v/>
      </c>
      <c r="G1187" s="19"/>
      <c r="H1187" s="17"/>
    </row>
    <row r="1188" spans="1:8" x14ac:dyDescent="0.35">
      <c r="A1188" s="17" t="s">
        <v>1402</v>
      </c>
      <c r="B1188" s="17" t="s">
        <v>1403</v>
      </c>
      <c r="C1188" s="17"/>
      <c r="D1188" s="17"/>
      <c r="E1188" s="17"/>
      <c r="F1188" s="17"/>
      <c r="G1188" s="17"/>
      <c r="H1188" s="19"/>
    </row>
    <row r="1189" spans="1:8" ht="29" x14ac:dyDescent="0.35">
      <c r="A1189" s="17" t="s">
        <v>1404</v>
      </c>
      <c r="B1189" s="26" t="s">
        <v>1405</v>
      </c>
      <c r="C1189" s="17">
        <v>20</v>
      </c>
      <c r="D1189" s="17" t="s">
        <v>38</v>
      </c>
      <c r="E1189" s="18"/>
      <c r="F1189" s="17" t="str">
        <f>IF(ISBLANK(E1189),"", PRODUCT(C1189,E1189))</f>
        <v/>
      </c>
      <c r="G1189" s="19"/>
      <c r="H1189" s="17"/>
    </row>
    <row r="1190" spans="1:8" x14ac:dyDescent="0.35">
      <c r="A1190" s="17" t="s">
        <v>1406</v>
      </c>
      <c r="B1190" s="17" t="s">
        <v>1407</v>
      </c>
      <c r="C1190" s="17"/>
      <c r="D1190" s="17"/>
      <c r="E1190" s="17"/>
      <c r="F1190" s="17"/>
      <c r="G1190" s="17"/>
      <c r="H1190" s="19"/>
    </row>
    <row r="1191" spans="1:8" ht="29" x14ac:dyDescent="0.35">
      <c r="A1191" s="17" t="s">
        <v>1408</v>
      </c>
      <c r="B1191" s="26" t="s">
        <v>1405</v>
      </c>
      <c r="C1191" s="17">
        <v>10</v>
      </c>
      <c r="D1191" s="17" t="s">
        <v>38</v>
      </c>
      <c r="E1191" s="18"/>
      <c r="F1191" s="17" t="str">
        <f>IF(ISBLANK(E1191),"", PRODUCT(C1191,E1191))</f>
        <v/>
      </c>
      <c r="G1191" s="19"/>
      <c r="H1191" s="17"/>
    </row>
    <row r="1192" spans="1:8" x14ac:dyDescent="0.35">
      <c r="A1192" s="17" t="s">
        <v>1409</v>
      </c>
      <c r="B1192" s="17" t="s">
        <v>1410</v>
      </c>
      <c r="C1192" s="17"/>
      <c r="D1192" s="17"/>
      <c r="E1192" s="17"/>
      <c r="F1192" s="17"/>
      <c r="G1192" s="17"/>
      <c r="H1192" s="19"/>
    </row>
    <row r="1193" spans="1:8" ht="29" x14ac:dyDescent="0.35">
      <c r="A1193" s="17" t="s">
        <v>1411</v>
      </c>
      <c r="B1193" s="26" t="s">
        <v>1405</v>
      </c>
      <c r="C1193" s="17">
        <v>10</v>
      </c>
      <c r="D1193" s="17" t="s">
        <v>38</v>
      </c>
      <c r="E1193" s="18"/>
      <c r="F1193" s="17" t="str">
        <f>IF(ISBLANK(E1193),"", PRODUCT(C1193,E1193))</f>
        <v/>
      </c>
      <c r="G1193" s="19"/>
      <c r="H1193" s="17"/>
    </row>
    <row r="1194" spans="1:8" x14ac:dyDescent="0.35">
      <c r="A1194" s="17" t="s">
        <v>1412</v>
      </c>
      <c r="B1194" s="17" t="s">
        <v>1413</v>
      </c>
      <c r="C1194" s="17"/>
      <c r="D1194" s="17"/>
      <c r="E1194" s="17"/>
      <c r="F1194" s="17"/>
      <c r="G1194" s="17"/>
      <c r="H1194" s="19"/>
    </row>
    <row r="1195" spans="1:8" ht="29" x14ac:dyDescent="0.35">
      <c r="A1195" s="17" t="s">
        <v>1414</v>
      </c>
      <c r="B1195" s="26" t="s">
        <v>1405</v>
      </c>
      <c r="C1195" s="17">
        <v>300</v>
      </c>
      <c r="D1195" s="17" t="s">
        <v>38</v>
      </c>
      <c r="E1195" s="18"/>
      <c r="F1195" s="17" t="str">
        <f>IF(ISBLANK(E1195),"", PRODUCT(C1195,E1195))</f>
        <v/>
      </c>
      <c r="G1195" s="19"/>
      <c r="H1195" s="17"/>
    </row>
    <row r="1196" spans="1:8" x14ac:dyDescent="0.35">
      <c r="A1196" s="17" t="s">
        <v>1415</v>
      </c>
      <c r="B1196" s="17" t="s">
        <v>1416</v>
      </c>
      <c r="C1196" s="17"/>
      <c r="D1196" s="17"/>
      <c r="E1196" s="17"/>
      <c r="F1196" s="17"/>
      <c r="G1196" s="17"/>
      <c r="H1196" s="19"/>
    </row>
    <row r="1197" spans="1:8" ht="29" x14ac:dyDescent="0.35">
      <c r="A1197" s="17" t="s">
        <v>1417</v>
      </c>
      <c r="B1197" s="26" t="s">
        <v>1405</v>
      </c>
      <c r="C1197" s="17">
        <v>50</v>
      </c>
      <c r="D1197" s="17" t="s">
        <v>38</v>
      </c>
      <c r="E1197" s="18"/>
      <c r="F1197" s="17" t="str">
        <f>IF(ISBLANK(E1197),"", PRODUCT(C1197,E1197))</f>
        <v/>
      </c>
      <c r="G1197" s="19"/>
      <c r="H1197" s="17"/>
    </row>
    <row r="1198" spans="1:8" x14ac:dyDescent="0.35">
      <c r="A1198" s="17" t="s">
        <v>1418</v>
      </c>
      <c r="B1198" s="17" t="s">
        <v>1419</v>
      </c>
      <c r="C1198" s="17"/>
      <c r="D1198" s="17"/>
      <c r="E1198" s="17"/>
      <c r="F1198" s="17"/>
      <c r="G1198" s="17"/>
      <c r="H1198" s="19"/>
    </row>
    <row r="1199" spans="1:8" ht="29" x14ac:dyDescent="0.35">
      <c r="A1199" s="17" t="s">
        <v>1420</v>
      </c>
      <c r="B1199" s="26" t="s">
        <v>1421</v>
      </c>
      <c r="C1199" s="17">
        <v>50</v>
      </c>
      <c r="D1199" s="17" t="s">
        <v>38</v>
      </c>
      <c r="E1199" s="18"/>
      <c r="F1199" s="17" t="str">
        <f>IF(ISBLANK(E1199),"", PRODUCT(C1199,E1199))</f>
        <v/>
      </c>
      <c r="G1199" s="19"/>
      <c r="H1199" s="17"/>
    </row>
    <row r="1200" spans="1:8" x14ac:dyDescent="0.35">
      <c r="A1200" s="17" t="s">
        <v>1422</v>
      </c>
      <c r="B1200" s="17" t="s">
        <v>1407</v>
      </c>
      <c r="C1200" s="17"/>
      <c r="D1200" s="17"/>
      <c r="E1200" s="17"/>
      <c r="F1200" s="17"/>
      <c r="G1200" s="17"/>
      <c r="H1200" s="19"/>
    </row>
    <row r="1201" spans="1:8" ht="29" x14ac:dyDescent="0.35">
      <c r="A1201" s="17" t="s">
        <v>1423</v>
      </c>
      <c r="B1201" s="26" t="s">
        <v>1421</v>
      </c>
      <c r="C1201" s="17">
        <v>10</v>
      </c>
      <c r="D1201" s="17" t="s">
        <v>38</v>
      </c>
      <c r="E1201" s="18"/>
      <c r="F1201" s="17" t="str">
        <f>IF(ISBLANK(E1201),"", PRODUCT(C1201,E1201))</f>
        <v/>
      </c>
      <c r="G1201" s="19"/>
      <c r="H1201" s="17"/>
    </row>
    <row r="1202" spans="1:8" x14ac:dyDescent="0.35">
      <c r="A1202" s="17" t="s">
        <v>1424</v>
      </c>
      <c r="B1202" s="17" t="s">
        <v>1410</v>
      </c>
      <c r="C1202" s="17"/>
      <c r="D1202" s="17"/>
      <c r="E1202" s="17"/>
      <c r="F1202" s="17"/>
      <c r="G1202" s="17"/>
      <c r="H1202" s="19"/>
    </row>
    <row r="1203" spans="1:8" ht="29" x14ac:dyDescent="0.35">
      <c r="A1203" s="17" t="s">
        <v>1425</v>
      </c>
      <c r="B1203" s="26" t="s">
        <v>1421</v>
      </c>
      <c r="C1203" s="17">
        <v>10</v>
      </c>
      <c r="D1203" s="17" t="s">
        <v>38</v>
      </c>
      <c r="E1203" s="18"/>
      <c r="F1203" s="17" t="str">
        <f>IF(ISBLANK(E1203),"", PRODUCT(C1203,E1203))</f>
        <v/>
      </c>
      <c r="G1203" s="19"/>
      <c r="H1203" s="17"/>
    </row>
    <row r="1204" spans="1:8" x14ac:dyDescent="0.35">
      <c r="A1204" s="17" t="s">
        <v>1426</v>
      </c>
      <c r="B1204" s="17" t="s">
        <v>1413</v>
      </c>
      <c r="C1204" s="17"/>
      <c r="D1204" s="17"/>
      <c r="E1204" s="17"/>
      <c r="F1204" s="17"/>
      <c r="G1204" s="17"/>
      <c r="H1204" s="19"/>
    </row>
    <row r="1205" spans="1:8" ht="29" x14ac:dyDescent="0.35">
      <c r="A1205" s="17" t="s">
        <v>1427</v>
      </c>
      <c r="B1205" s="26" t="s">
        <v>1421</v>
      </c>
      <c r="C1205" s="17">
        <v>400</v>
      </c>
      <c r="D1205" s="17" t="s">
        <v>38</v>
      </c>
      <c r="E1205" s="18"/>
      <c r="F1205" s="17" t="str">
        <f>IF(ISBLANK(E1205),"", PRODUCT(C1205,E1205))</f>
        <v/>
      </c>
      <c r="G1205" s="19"/>
      <c r="H1205" s="17"/>
    </row>
    <row r="1206" spans="1:8" x14ac:dyDescent="0.35">
      <c r="A1206" s="17" t="s">
        <v>1428</v>
      </c>
      <c r="B1206" s="17" t="s">
        <v>1429</v>
      </c>
      <c r="C1206" s="17"/>
      <c r="D1206" s="17"/>
      <c r="E1206" s="17"/>
      <c r="F1206" s="17"/>
      <c r="G1206" s="17"/>
      <c r="H1206" s="19"/>
    </row>
    <row r="1207" spans="1:8" ht="29" x14ac:dyDescent="0.35">
      <c r="A1207" s="17" t="s">
        <v>1430</v>
      </c>
      <c r="B1207" s="26" t="s">
        <v>1421</v>
      </c>
      <c r="C1207" s="17">
        <v>100</v>
      </c>
      <c r="D1207" s="17" t="s">
        <v>38</v>
      </c>
      <c r="E1207" s="18"/>
      <c r="F1207" s="17" t="str">
        <f>IF(ISBLANK(E1207),"", PRODUCT(C1207,E1207))</f>
        <v/>
      </c>
      <c r="G1207" s="19"/>
      <c r="H1207" s="17"/>
    </row>
    <row r="1208" spans="1:8" x14ac:dyDescent="0.35">
      <c r="A1208" s="17" t="s">
        <v>1431</v>
      </c>
      <c r="B1208" s="17" t="s">
        <v>1419</v>
      </c>
      <c r="C1208" s="17"/>
      <c r="D1208" s="17"/>
      <c r="E1208" s="17"/>
      <c r="F1208" s="17"/>
      <c r="G1208" s="17"/>
      <c r="H1208" s="19"/>
    </row>
    <row r="1209" spans="1:8" x14ac:dyDescent="0.35">
      <c r="A1209" s="17" t="s">
        <v>1432</v>
      </c>
      <c r="B1209" s="17" t="s">
        <v>1433</v>
      </c>
      <c r="C1209" s="17">
        <v>400</v>
      </c>
      <c r="D1209" s="17" t="s">
        <v>38</v>
      </c>
      <c r="E1209" s="18"/>
      <c r="F1209" s="17" t="str">
        <f>IF(ISBLANK(E1209),"", PRODUCT(C1209,E1209))</f>
        <v/>
      </c>
      <c r="G1209" s="19"/>
      <c r="H1209" s="17"/>
    </row>
    <row r="1210" spans="1:8" x14ac:dyDescent="0.35">
      <c r="A1210" s="17" t="s">
        <v>1434</v>
      </c>
      <c r="B1210" s="17" t="s">
        <v>1435</v>
      </c>
      <c r="C1210" s="17"/>
      <c r="D1210" s="17"/>
      <c r="E1210" s="17"/>
      <c r="F1210" s="17"/>
      <c r="G1210" s="17"/>
      <c r="H1210" s="19"/>
    </row>
    <row r="1211" spans="1:8" x14ac:dyDescent="0.35">
      <c r="A1211" s="17" t="s">
        <v>1436</v>
      </c>
      <c r="B1211" s="17" t="s">
        <v>1433</v>
      </c>
      <c r="C1211" s="17">
        <v>100</v>
      </c>
      <c r="D1211" s="17" t="s">
        <v>38</v>
      </c>
      <c r="E1211" s="18"/>
      <c r="F1211" s="17" t="str">
        <f>IF(ISBLANK(E1211),"", PRODUCT(C1211,E1211))</f>
        <v/>
      </c>
      <c r="G1211" s="19"/>
      <c r="H1211" s="17"/>
    </row>
    <row r="1212" spans="1:8" x14ac:dyDescent="0.35">
      <c r="A1212" s="17" t="s">
        <v>1437</v>
      </c>
      <c r="B1212" s="17" t="s">
        <v>1127</v>
      </c>
      <c r="C1212" s="17"/>
      <c r="D1212" s="17"/>
      <c r="E1212" s="17"/>
      <c r="F1212" s="17"/>
      <c r="G1212" s="17"/>
      <c r="H1212" s="19"/>
    </row>
    <row r="1213" spans="1:8" x14ac:dyDescent="0.35">
      <c r="A1213" s="17" t="s">
        <v>1438</v>
      </c>
      <c r="B1213" s="17" t="s">
        <v>1439</v>
      </c>
      <c r="C1213" s="17">
        <v>500</v>
      </c>
      <c r="D1213" s="17" t="s">
        <v>38</v>
      </c>
      <c r="E1213" s="18"/>
      <c r="F1213" s="17" t="str">
        <f>IF(ISBLANK(E1213),"", PRODUCT(C1213,E1213))</f>
        <v/>
      </c>
      <c r="G1213" s="19"/>
      <c r="H1213" s="17"/>
    </row>
    <row r="1214" spans="1:8" x14ac:dyDescent="0.35">
      <c r="A1214" s="17" t="s">
        <v>1440</v>
      </c>
      <c r="B1214" s="17" t="s">
        <v>1441</v>
      </c>
      <c r="C1214" s="17"/>
      <c r="D1214" s="17"/>
      <c r="E1214" s="17"/>
      <c r="F1214" s="17"/>
      <c r="G1214" s="17"/>
      <c r="H1214" s="19"/>
    </row>
    <row r="1215" spans="1:8" x14ac:dyDescent="0.35">
      <c r="A1215" s="17" t="s">
        <v>1442</v>
      </c>
      <c r="B1215" s="17" t="s">
        <v>1439</v>
      </c>
      <c r="C1215" s="17">
        <v>100</v>
      </c>
      <c r="D1215" s="17" t="s">
        <v>38</v>
      </c>
      <c r="E1215" s="18"/>
      <c r="F1215" s="17" t="str">
        <f>IF(ISBLANK(E1215),"", PRODUCT(C1215,E1215))</f>
        <v/>
      </c>
      <c r="G1215" s="19"/>
      <c r="H1215" s="17"/>
    </row>
    <row r="1216" spans="1:8" x14ac:dyDescent="0.35">
      <c r="A1216" s="17" t="s">
        <v>1443</v>
      </c>
      <c r="B1216" s="17" t="s">
        <v>1444</v>
      </c>
      <c r="C1216" s="17"/>
      <c r="D1216" s="17"/>
      <c r="E1216" s="17"/>
      <c r="F1216" s="17"/>
      <c r="G1216" s="17"/>
      <c r="H1216" s="19"/>
    </row>
    <row r="1217" spans="1:8" x14ac:dyDescent="0.35">
      <c r="A1217" s="17" t="s">
        <v>1445</v>
      </c>
      <c r="B1217" s="17" t="s">
        <v>1446</v>
      </c>
      <c r="C1217" s="17">
        <v>400</v>
      </c>
      <c r="D1217" s="17" t="s">
        <v>38</v>
      </c>
      <c r="E1217" s="18"/>
      <c r="F1217" s="17" t="str">
        <f>IF(ISBLANK(E1217),"", PRODUCT(C1217,E1217))</f>
        <v/>
      </c>
      <c r="G1217" s="19"/>
      <c r="H1217" s="17"/>
    </row>
    <row r="1218" spans="1:8" x14ac:dyDescent="0.35">
      <c r="A1218" s="17" t="s">
        <v>1447</v>
      </c>
      <c r="B1218" s="17" t="s">
        <v>1448</v>
      </c>
      <c r="C1218" s="17"/>
      <c r="D1218" s="17"/>
      <c r="E1218" s="17"/>
      <c r="F1218" s="17"/>
      <c r="G1218" s="17"/>
      <c r="H1218" s="19"/>
    </row>
    <row r="1219" spans="1:8" x14ac:dyDescent="0.35">
      <c r="A1219" s="17" t="s">
        <v>1449</v>
      </c>
      <c r="B1219" s="17" t="s">
        <v>1450</v>
      </c>
      <c r="C1219" s="17">
        <v>260</v>
      </c>
      <c r="D1219" s="17" t="s">
        <v>38</v>
      </c>
      <c r="E1219" s="18"/>
      <c r="F1219" s="17" t="str">
        <f>IF(ISBLANK(E1219),"", PRODUCT(C1219,E1219))</f>
        <v/>
      </c>
      <c r="G1219" s="19"/>
      <c r="H1219" s="17"/>
    </row>
    <row r="1220" spans="1:8" x14ac:dyDescent="0.35">
      <c r="A1220" s="17" t="s">
        <v>1451</v>
      </c>
      <c r="B1220" s="17" t="s">
        <v>1448</v>
      </c>
      <c r="C1220" s="17"/>
      <c r="D1220" s="17"/>
      <c r="E1220" s="17"/>
      <c r="F1220" s="17"/>
      <c r="G1220" s="17"/>
      <c r="H1220" s="19"/>
    </row>
    <row r="1221" spans="1:8" x14ac:dyDescent="0.35">
      <c r="A1221" s="17" t="s">
        <v>1452</v>
      </c>
      <c r="B1221" s="17" t="s">
        <v>1453</v>
      </c>
      <c r="C1221" s="17">
        <v>200</v>
      </c>
      <c r="D1221" s="17" t="s">
        <v>38</v>
      </c>
      <c r="E1221" s="18"/>
      <c r="F1221" s="17" t="str">
        <f>IF(ISBLANK(E1221),"", PRODUCT(C1221,E1221))</f>
        <v/>
      </c>
      <c r="G1221" s="19"/>
      <c r="H1221" s="17"/>
    </row>
    <row r="1222" spans="1:8" x14ac:dyDescent="0.35">
      <c r="A1222" s="17" t="s">
        <v>1454</v>
      </c>
      <c r="B1222" s="17" t="s">
        <v>1455</v>
      </c>
      <c r="C1222" s="17">
        <v>200</v>
      </c>
      <c r="D1222" s="17" t="s">
        <v>38</v>
      </c>
      <c r="E1222" s="18"/>
      <c r="F1222" s="17" t="str">
        <f>IF(ISBLANK(E1222),"", PRODUCT(C1222,E1222))</f>
        <v/>
      </c>
      <c r="G1222" s="19"/>
      <c r="H1222" s="17"/>
    </row>
    <row r="1223" spans="1:8" x14ac:dyDescent="0.35">
      <c r="A1223" s="17" t="s">
        <v>1456</v>
      </c>
      <c r="B1223" s="17" t="s">
        <v>1457</v>
      </c>
      <c r="C1223" s="17">
        <v>200</v>
      </c>
      <c r="D1223" s="17" t="s">
        <v>38</v>
      </c>
      <c r="E1223" s="18"/>
      <c r="F1223" s="17" t="str">
        <f>IF(ISBLANK(E1223),"", PRODUCT(C1223,E1223))</f>
        <v/>
      </c>
      <c r="G1223" s="19"/>
      <c r="H1223" s="17"/>
    </row>
    <row r="1224" spans="1:8" x14ac:dyDescent="0.35">
      <c r="A1224" s="17" t="s">
        <v>1458</v>
      </c>
      <c r="B1224" s="17" t="s">
        <v>1150</v>
      </c>
      <c r="C1224" s="17">
        <v>55</v>
      </c>
      <c r="D1224" s="17" t="s">
        <v>38</v>
      </c>
      <c r="E1224" s="18"/>
      <c r="F1224" s="17" t="str">
        <f>IF(ISBLANK(E1224),"", PRODUCT(C1224,E1224))</f>
        <v/>
      </c>
      <c r="G1224" s="19"/>
      <c r="H1224" s="17"/>
    </row>
    <row r="1225" spans="1:8" x14ac:dyDescent="0.35">
      <c r="A1225" s="17" t="s">
        <v>1459</v>
      </c>
      <c r="B1225" s="17" t="s">
        <v>1152</v>
      </c>
      <c r="C1225" s="17"/>
      <c r="D1225" s="17"/>
      <c r="E1225" s="17"/>
      <c r="F1225" s="17"/>
      <c r="G1225" s="17"/>
      <c r="H1225" s="19"/>
    </row>
    <row r="1226" spans="1:8" x14ac:dyDescent="0.35">
      <c r="A1226" s="17" t="s">
        <v>1460</v>
      </c>
      <c r="B1226" s="17" t="s">
        <v>1154</v>
      </c>
      <c r="C1226" s="17">
        <v>5000</v>
      </c>
      <c r="D1226" s="17" t="s">
        <v>38</v>
      </c>
      <c r="E1226" s="18"/>
      <c r="F1226" s="17" t="str">
        <f>IF(ISBLANK(E1226),"", PRODUCT(C1226,E1226))</f>
        <v/>
      </c>
      <c r="G1226" s="19"/>
      <c r="H1226" s="17"/>
    </row>
    <row r="1227" spans="1:8" x14ac:dyDescent="0.35">
      <c r="A1227" s="17" t="s">
        <v>1461</v>
      </c>
      <c r="B1227" s="17" t="s">
        <v>1462</v>
      </c>
      <c r="C1227" s="17"/>
      <c r="D1227" s="17"/>
      <c r="E1227" s="17"/>
      <c r="F1227" s="17"/>
      <c r="G1227" s="17"/>
      <c r="H1227" s="19"/>
    </row>
    <row r="1228" spans="1:8" x14ac:dyDescent="0.35">
      <c r="A1228" s="17" t="s">
        <v>1463</v>
      </c>
      <c r="B1228" s="17" t="s">
        <v>1464</v>
      </c>
      <c r="C1228" s="17">
        <v>1</v>
      </c>
      <c r="D1228" s="17" t="s">
        <v>1187</v>
      </c>
      <c r="E1228" s="18"/>
      <c r="F1228" s="17" t="str">
        <f>IF(ISBLANK(E1228),"", PRODUCT(C1228,E1228))</f>
        <v/>
      </c>
      <c r="G1228" s="19"/>
      <c r="H1228" s="17"/>
    </row>
    <row r="1229" spans="1:8" x14ac:dyDescent="0.35">
      <c r="A1229" s="17" t="s">
        <v>1465</v>
      </c>
      <c r="B1229" s="17" t="s">
        <v>1466</v>
      </c>
      <c r="C1229" s="17">
        <v>50</v>
      </c>
      <c r="D1229" s="17" t="s">
        <v>38</v>
      </c>
      <c r="E1229" s="18"/>
      <c r="F1229" s="17" t="str">
        <f>IF(ISBLANK(E1229),"", PRODUCT(C1229,E1229))</f>
        <v/>
      </c>
      <c r="G1229" s="19"/>
      <c r="H1229" s="17"/>
    </row>
    <row r="1230" spans="1:8" x14ac:dyDescent="0.35">
      <c r="A1230" s="17" t="s">
        <v>1467</v>
      </c>
      <c r="B1230" s="17" t="s">
        <v>1468</v>
      </c>
      <c r="C1230" s="17"/>
      <c r="D1230" s="17"/>
      <c r="E1230" s="17"/>
      <c r="F1230" s="17"/>
      <c r="G1230" s="17"/>
      <c r="H1230" s="19"/>
    </row>
    <row r="1231" spans="1:8" x14ac:dyDescent="0.35">
      <c r="A1231" s="17" t="s">
        <v>1469</v>
      </c>
      <c r="B1231" s="17" t="s">
        <v>1470</v>
      </c>
      <c r="C1231" s="17">
        <v>340</v>
      </c>
      <c r="D1231" s="17" t="s">
        <v>38</v>
      </c>
      <c r="E1231" s="18"/>
      <c r="F1231" s="17" t="str">
        <f>IF(ISBLANK(E1231),"", PRODUCT(C1231,E1231))</f>
        <v/>
      </c>
      <c r="G1231" s="19"/>
      <c r="H1231" s="17"/>
    </row>
    <row r="1232" spans="1:8" x14ac:dyDescent="0.35">
      <c r="A1232" s="17" t="s">
        <v>1471</v>
      </c>
      <c r="B1232" s="17" t="s">
        <v>1472</v>
      </c>
      <c r="C1232" s="17"/>
      <c r="D1232" s="17"/>
      <c r="E1232" s="17"/>
      <c r="F1232" s="17"/>
      <c r="G1232" s="17"/>
      <c r="H1232" s="19"/>
    </row>
    <row r="1233" spans="1:8" x14ac:dyDescent="0.35">
      <c r="A1233" s="17" t="s">
        <v>1473</v>
      </c>
      <c r="B1233" s="17" t="s">
        <v>1474</v>
      </c>
      <c r="C1233" s="17">
        <v>20</v>
      </c>
      <c r="D1233" s="17" t="s">
        <v>38</v>
      </c>
      <c r="E1233" s="18"/>
      <c r="F1233" s="17" t="str">
        <f>IF(ISBLANK(E1233),"", PRODUCT(C1233,E1233))</f>
        <v/>
      </c>
      <c r="G1233" s="19"/>
      <c r="H1233" s="17"/>
    </row>
    <row r="1234" spans="1:8" x14ac:dyDescent="0.35">
      <c r="A1234" s="17" t="s">
        <v>1475</v>
      </c>
      <c r="B1234" s="17" t="s">
        <v>1476</v>
      </c>
      <c r="C1234" s="17">
        <v>30</v>
      </c>
      <c r="D1234" s="17" t="s">
        <v>38</v>
      </c>
      <c r="E1234" s="18"/>
      <c r="F1234" s="17" t="str">
        <f>IF(ISBLANK(E1234),"", PRODUCT(C1234,E1234))</f>
        <v/>
      </c>
      <c r="G1234" s="19"/>
      <c r="H1234" s="17"/>
    </row>
    <row r="1235" spans="1:8" x14ac:dyDescent="0.35">
      <c r="A1235" s="17" t="s">
        <v>1477</v>
      </c>
      <c r="B1235" s="17" t="s">
        <v>1478</v>
      </c>
      <c r="C1235" s="17"/>
      <c r="D1235" s="17"/>
      <c r="E1235" s="17"/>
      <c r="F1235" s="17"/>
      <c r="G1235" s="17"/>
      <c r="H1235" s="19"/>
    </row>
    <row r="1236" spans="1:8" x14ac:dyDescent="0.35">
      <c r="A1236" s="17" t="s">
        <v>1479</v>
      </c>
      <c r="B1236" s="17" t="s">
        <v>1480</v>
      </c>
      <c r="C1236" s="17"/>
      <c r="D1236" s="17"/>
      <c r="E1236" s="17"/>
      <c r="F1236" s="17"/>
      <c r="G1236" s="17"/>
      <c r="H1236" s="19"/>
    </row>
    <row r="1237" spans="1:8" ht="29" x14ac:dyDescent="0.35">
      <c r="A1237" s="17" t="s">
        <v>1481</v>
      </c>
      <c r="B1237" s="26" t="s">
        <v>1482</v>
      </c>
      <c r="C1237" s="17"/>
      <c r="D1237" s="17"/>
      <c r="E1237" s="17"/>
      <c r="F1237" s="17"/>
      <c r="G1237" s="17"/>
      <c r="H1237" s="19"/>
    </row>
    <row r="1238" spans="1:8" x14ac:dyDescent="0.35">
      <c r="A1238" s="17" t="s">
        <v>1483</v>
      </c>
      <c r="B1238" s="17" t="s">
        <v>1484</v>
      </c>
      <c r="C1238" s="17"/>
      <c r="D1238" s="17"/>
      <c r="E1238" s="17"/>
      <c r="F1238" s="17"/>
      <c r="G1238" s="17"/>
      <c r="H1238" s="19"/>
    </row>
    <row r="1239" spans="1:8" x14ac:dyDescent="0.35">
      <c r="A1239" s="17" t="s">
        <v>1485</v>
      </c>
      <c r="B1239" s="17" t="s">
        <v>1486</v>
      </c>
      <c r="C1239" s="17"/>
      <c r="D1239" s="17"/>
      <c r="E1239" s="17"/>
      <c r="F1239" s="17"/>
      <c r="G1239" s="17"/>
      <c r="H1239" s="19"/>
    </row>
    <row r="1240" spans="1:8" x14ac:dyDescent="0.35">
      <c r="A1240" s="17" t="s">
        <v>1487</v>
      </c>
      <c r="B1240" s="17" t="s">
        <v>1488</v>
      </c>
      <c r="C1240" s="17"/>
      <c r="D1240" s="17"/>
      <c r="E1240" s="17"/>
      <c r="F1240" s="17"/>
      <c r="G1240" s="17"/>
      <c r="H1240" s="19"/>
    </row>
    <row r="1241" spans="1:8" x14ac:dyDescent="0.35">
      <c r="A1241" s="17" t="s">
        <v>1489</v>
      </c>
      <c r="B1241" s="17" t="s">
        <v>1490</v>
      </c>
      <c r="C1241" s="17">
        <v>570</v>
      </c>
      <c r="D1241" s="17" t="s">
        <v>38</v>
      </c>
      <c r="E1241" s="18"/>
      <c r="F1241" s="17" t="str">
        <f>IF(ISBLANK(E1241),"", PRODUCT(C1241,E1241))</f>
        <v/>
      </c>
      <c r="G1241" s="19"/>
      <c r="H1241" s="17"/>
    </row>
    <row r="1242" spans="1:8" x14ac:dyDescent="0.35">
      <c r="A1242" s="17" t="s">
        <v>1491</v>
      </c>
      <c r="B1242" s="17" t="s">
        <v>870</v>
      </c>
      <c r="C1242" s="17"/>
      <c r="D1242" s="17"/>
      <c r="E1242" s="17"/>
      <c r="F1242" s="17"/>
      <c r="G1242" s="17"/>
      <c r="H1242" s="19"/>
    </row>
    <row r="1243" spans="1:8" x14ac:dyDescent="0.35">
      <c r="A1243" s="17" t="s">
        <v>1492</v>
      </c>
      <c r="B1243" s="17" t="s">
        <v>1493</v>
      </c>
      <c r="C1243" s="17"/>
      <c r="D1243" s="17"/>
      <c r="E1243" s="17"/>
      <c r="F1243" s="17"/>
      <c r="G1243" s="17"/>
      <c r="H1243" s="19"/>
    </row>
    <row r="1244" spans="1:8" x14ac:dyDescent="0.35">
      <c r="A1244" s="17" t="s">
        <v>1494</v>
      </c>
      <c r="B1244" s="17" t="s">
        <v>1495</v>
      </c>
      <c r="C1244" s="17"/>
      <c r="D1244" s="17"/>
      <c r="E1244" s="17"/>
      <c r="F1244" s="17"/>
      <c r="G1244" s="17"/>
      <c r="H1244" s="19"/>
    </row>
    <row r="1245" spans="1:8" x14ac:dyDescent="0.35">
      <c r="A1245" s="17" t="s">
        <v>1496</v>
      </c>
      <c r="B1245" s="17" t="s">
        <v>1497</v>
      </c>
      <c r="C1245" s="17">
        <v>60</v>
      </c>
      <c r="D1245" s="17" t="s">
        <v>38</v>
      </c>
      <c r="E1245" s="18"/>
      <c r="F1245" s="17" t="str">
        <f>IF(ISBLANK(E1245),"", PRODUCT(C1245,E1245))</f>
        <v/>
      </c>
      <c r="G1245" s="19"/>
      <c r="H1245" s="17"/>
    </row>
    <row r="1246" spans="1:8" x14ac:dyDescent="0.35">
      <c r="A1246" s="17" t="s">
        <v>1498</v>
      </c>
      <c r="B1246" s="17" t="s">
        <v>1499</v>
      </c>
      <c r="C1246" s="17"/>
      <c r="D1246" s="17"/>
      <c r="E1246" s="17"/>
      <c r="F1246" s="17"/>
      <c r="G1246" s="17"/>
      <c r="H1246" s="19"/>
    </row>
    <row r="1247" spans="1:8" x14ac:dyDescent="0.35">
      <c r="A1247" s="17" t="s">
        <v>1500</v>
      </c>
      <c r="B1247" s="17" t="s">
        <v>870</v>
      </c>
      <c r="C1247" s="17"/>
      <c r="D1247" s="17"/>
      <c r="E1247" s="17"/>
      <c r="F1247" s="17"/>
      <c r="G1247" s="17"/>
      <c r="H1247" s="19"/>
    </row>
    <row r="1248" spans="1:8" x14ac:dyDescent="0.35">
      <c r="A1248" s="17" t="s">
        <v>1501</v>
      </c>
      <c r="B1248" s="17" t="s">
        <v>1502</v>
      </c>
      <c r="C1248" s="17"/>
      <c r="D1248" s="17"/>
      <c r="E1248" s="17"/>
      <c r="F1248" s="17"/>
      <c r="G1248" s="17"/>
      <c r="H1248" s="19"/>
    </row>
    <row r="1249" spans="1:8" x14ac:dyDescent="0.35">
      <c r="A1249" s="17" t="s">
        <v>1503</v>
      </c>
      <c r="B1249" s="17" t="s">
        <v>1504</v>
      </c>
      <c r="C1249" s="17">
        <v>20</v>
      </c>
      <c r="D1249" s="17" t="s">
        <v>38</v>
      </c>
      <c r="E1249" s="18"/>
      <c r="F1249" s="17" t="str">
        <f>IF(ISBLANK(E1249),"", PRODUCT(C1249,E1249))</f>
        <v/>
      </c>
      <c r="G1249" s="19"/>
      <c r="H1249" s="17"/>
    </row>
    <row r="1250" spans="1:8" x14ac:dyDescent="0.35">
      <c r="A1250" s="17" t="s">
        <v>1505</v>
      </c>
      <c r="B1250" s="17" t="s">
        <v>1506</v>
      </c>
      <c r="C1250" s="17"/>
      <c r="D1250" s="17"/>
      <c r="E1250" s="17"/>
      <c r="F1250" s="17"/>
      <c r="G1250" s="17"/>
      <c r="H1250" s="19"/>
    </row>
    <row r="1251" spans="1:8" x14ac:dyDescent="0.35">
      <c r="A1251" s="17" t="s">
        <v>1507</v>
      </c>
      <c r="B1251" s="17" t="s">
        <v>1508</v>
      </c>
      <c r="C1251" s="17"/>
      <c r="D1251" s="17"/>
      <c r="E1251" s="17"/>
      <c r="F1251" s="17"/>
      <c r="G1251" s="17"/>
      <c r="H1251" s="19"/>
    </row>
    <row r="1252" spans="1:8" x14ac:dyDescent="0.35">
      <c r="A1252" s="17" t="s">
        <v>1509</v>
      </c>
      <c r="B1252" s="17" t="s">
        <v>1510</v>
      </c>
      <c r="C1252" s="17">
        <v>100</v>
      </c>
      <c r="D1252" s="17" t="s">
        <v>38</v>
      </c>
      <c r="E1252" s="18"/>
      <c r="F1252" s="17" t="str">
        <f>IF(ISBLANK(E1252),"", PRODUCT(C1252,E1252))</f>
        <v/>
      </c>
      <c r="G1252" s="19"/>
      <c r="H1252" s="17"/>
    </row>
    <row r="1253" spans="1:8" x14ac:dyDescent="0.35">
      <c r="A1253" s="17" t="s">
        <v>1511</v>
      </c>
      <c r="B1253" s="17" t="s">
        <v>1512</v>
      </c>
      <c r="C1253" s="17"/>
      <c r="D1253" s="17"/>
      <c r="E1253" s="17"/>
      <c r="F1253" s="17"/>
      <c r="G1253" s="17"/>
      <c r="H1253" s="19"/>
    </row>
    <row r="1254" spans="1:8" x14ac:dyDescent="0.35">
      <c r="A1254" s="17" t="s">
        <v>1513</v>
      </c>
      <c r="B1254" s="17" t="s">
        <v>1514</v>
      </c>
      <c r="C1254" s="17"/>
      <c r="D1254" s="17"/>
      <c r="E1254" s="17"/>
      <c r="F1254" s="17"/>
      <c r="G1254" s="17"/>
      <c r="H1254" s="19"/>
    </row>
    <row r="1255" spans="1:8" x14ac:dyDescent="0.35">
      <c r="A1255" s="17" t="s">
        <v>1515</v>
      </c>
      <c r="B1255" s="17" t="s">
        <v>1516</v>
      </c>
      <c r="C1255" s="17"/>
      <c r="D1255" s="17"/>
      <c r="E1255" s="17"/>
      <c r="F1255" s="17"/>
      <c r="G1255" s="17"/>
      <c r="H1255" s="19"/>
    </row>
    <row r="1256" spans="1:8" x14ac:dyDescent="0.35">
      <c r="A1256" s="17" t="s">
        <v>1517</v>
      </c>
      <c r="B1256" s="17" t="s">
        <v>1518</v>
      </c>
      <c r="C1256" s="17">
        <v>240</v>
      </c>
      <c r="D1256" s="17" t="s">
        <v>38</v>
      </c>
      <c r="E1256" s="18"/>
      <c r="F1256" s="17" t="str">
        <f>IF(ISBLANK(E1256),"", PRODUCT(C1256,E1256))</f>
        <v/>
      </c>
      <c r="G1256" s="19"/>
      <c r="H1256" s="17"/>
    </row>
    <row r="1257" spans="1:8" x14ac:dyDescent="0.35">
      <c r="A1257" s="17" t="s">
        <v>1519</v>
      </c>
      <c r="B1257" s="17" t="s">
        <v>870</v>
      </c>
      <c r="C1257" s="17"/>
      <c r="D1257" s="17"/>
      <c r="E1257" s="17"/>
      <c r="F1257" s="17"/>
      <c r="G1257" s="17"/>
      <c r="H1257" s="19"/>
    </row>
    <row r="1258" spans="1:8" x14ac:dyDescent="0.35">
      <c r="A1258" s="17" t="s">
        <v>1520</v>
      </c>
      <c r="B1258" s="17" t="s">
        <v>1493</v>
      </c>
      <c r="C1258" s="17"/>
      <c r="D1258" s="17"/>
      <c r="E1258" s="17"/>
      <c r="F1258" s="17"/>
      <c r="G1258" s="17"/>
      <c r="H1258" s="19"/>
    </row>
    <row r="1259" spans="1:8" x14ac:dyDescent="0.35">
      <c r="A1259" s="17" t="s">
        <v>1521</v>
      </c>
      <c r="B1259" s="17" t="s">
        <v>1522</v>
      </c>
      <c r="C1259" s="17"/>
      <c r="D1259" s="17"/>
      <c r="E1259" s="17"/>
      <c r="F1259" s="17"/>
      <c r="G1259" s="17"/>
      <c r="H1259" s="19"/>
    </row>
    <row r="1260" spans="1:8" x14ac:dyDescent="0.35">
      <c r="A1260" s="17" t="s">
        <v>1523</v>
      </c>
      <c r="B1260" s="17" t="s">
        <v>1524</v>
      </c>
      <c r="C1260" s="17">
        <v>250</v>
      </c>
      <c r="D1260" s="17" t="s">
        <v>38</v>
      </c>
      <c r="E1260" s="18"/>
      <c r="F1260" s="17" t="str">
        <f>IF(ISBLANK(E1260),"", PRODUCT(C1260,E1260))</f>
        <v/>
      </c>
      <c r="G1260" s="19"/>
      <c r="H1260" s="17"/>
    </row>
    <row r="1261" spans="1:8" x14ac:dyDescent="0.35">
      <c r="A1261" s="17" t="s">
        <v>1525</v>
      </c>
      <c r="B1261" s="17" t="s">
        <v>870</v>
      </c>
      <c r="C1261" s="17"/>
      <c r="D1261" s="17"/>
      <c r="E1261" s="17"/>
      <c r="F1261" s="17"/>
      <c r="G1261" s="17"/>
      <c r="H1261" s="19"/>
    </row>
    <row r="1262" spans="1:8" x14ac:dyDescent="0.35">
      <c r="A1262" s="17" t="s">
        <v>1526</v>
      </c>
      <c r="B1262" s="17" t="s">
        <v>1493</v>
      </c>
      <c r="C1262" s="17"/>
      <c r="D1262" s="17"/>
      <c r="E1262" s="17"/>
      <c r="F1262" s="17"/>
      <c r="G1262" s="17"/>
      <c r="H1262" s="19"/>
    </row>
    <row r="1263" spans="1:8" x14ac:dyDescent="0.35">
      <c r="A1263" s="17" t="s">
        <v>1527</v>
      </c>
      <c r="B1263" s="17" t="s">
        <v>1522</v>
      </c>
      <c r="C1263" s="17"/>
      <c r="D1263" s="17"/>
      <c r="E1263" s="17"/>
      <c r="F1263" s="17"/>
      <c r="G1263" s="17"/>
      <c r="H1263" s="19"/>
    </row>
    <row r="1264" spans="1:8" x14ac:dyDescent="0.35">
      <c r="A1264" s="17" t="s">
        <v>1528</v>
      </c>
      <c r="B1264" s="17" t="s">
        <v>1529</v>
      </c>
      <c r="C1264" s="17">
        <v>20</v>
      </c>
      <c r="D1264" s="17" t="s">
        <v>38</v>
      </c>
      <c r="E1264" s="18"/>
      <c r="F1264" s="17" t="str">
        <f>IF(ISBLANK(E1264),"", PRODUCT(C1264,E1264))</f>
        <v/>
      </c>
      <c r="G1264" s="19"/>
      <c r="H1264" s="17"/>
    </row>
    <row r="1265" spans="1:8" x14ac:dyDescent="0.35">
      <c r="A1265" s="17" t="s">
        <v>1530</v>
      </c>
      <c r="B1265" s="17" t="s">
        <v>1506</v>
      </c>
      <c r="C1265" s="17"/>
      <c r="D1265" s="17"/>
      <c r="E1265" s="17"/>
      <c r="F1265" s="17"/>
      <c r="G1265" s="17"/>
      <c r="H1265" s="19"/>
    </row>
    <row r="1266" spans="1:8" x14ac:dyDescent="0.35">
      <c r="A1266" s="17" t="s">
        <v>1531</v>
      </c>
      <c r="B1266" s="17" t="s">
        <v>1532</v>
      </c>
      <c r="C1266" s="17"/>
      <c r="D1266" s="17"/>
      <c r="E1266" s="17"/>
      <c r="F1266" s="17"/>
      <c r="G1266" s="17"/>
      <c r="H1266" s="19"/>
    </row>
    <row r="1267" spans="1:8" x14ac:dyDescent="0.35">
      <c r="A1267" s="17" t="s">
        <v>1533</v>
      </c>
      <c r="B1267" s="17" t="s">
        <v>1534</v>
      </c>
      <c r="C1267" s="17">
        <v>40</v>
      </c>
      <c r="D1267" s="17" t="s">
        <v>38</v>
      </c>
      <c r="E1267" s="18"/>
      <c r="F1267" s="17" t="str">
        <f>IF(ISBLANK(E1267),"", PRODUCT(C1267,E1267))</f>
        <v/>
      </c>
      <c r="G1267" s="19"/>
      <c r="H1267" s="17"/>
    </row>
    <row r="1268" spans="1:8" x14ac:dyDescent="0.35">
      <c r="A1268" s="17" t="s">
        <v>1535</v>
      </c>
      <c r="B1268" s="17" t="s">
        <v>1536</v>
      </c>
      <c r="C1268" s="17"/>
      <c r="D1268" s="17"/>
      <c r="E1268" s="17"/>
      <c r="F1268" s="17"/>
      <c r="G1268" s="17"/>
      <c r="H1268" s="19"/>
    </row>
    <row r="1269" spans="1:8" x14ac:dyDescent="0.35">
      <c r="A1269" s="17" t="s">
        <v>1537</v>
      </c>
      <c r="B1269" s="17" t="s">
        <v>1538</v>
      </c>
      <c r="C1269" s="17"/>
      <c r="D1269" s="17"/>
      <c r="E1269" s="17"/>
      <c r="F1269" s="17"/>
      <c r="G1269" s="17"/>
      <c r="H1269" s="19"/>
    </row>
    <row r="1270" spans="1:8" x14ac:dyDescent="0.35">
      <c r="A1270" s="17" t="s">
        <v>1539</v>
      </c>
      <c r="B1270" s="17" t="s">
        <v>1540</v>
      </c>
      <c r="C1270" s="17"/>
      <c r="D1270" s="17"/>
      <c r="E1270" s="17"/>
      <c r="F1270" s="17"/>
      <c r="G1270" s="17"/>
      <c r="H1270" s="19"/>
    </row>
    <row r="1271" spans="1:8" x14ac:dyDescent="0.35">
      <c r="A1271" s="17" t="s">
        <v>1541</v>
      </c>
      <c r="B1271" s="17" t="s">
        <v>1542</v>
      </c>
      <c r="C1271" s="17">
        <v>80</v>
      </c>
      <c r="D1271" s="17" t="s">
        <v>38</v>
      </c>
      <c r="E1271" s="18"/>
      <c r="F1271" s="17" t="str">
        <f>IF(ISBLANK(E1271),"", PRODUCT(C1271,E1271))</f>
        <v/>
      </c>
      <c r="G1271" s="19"/>
      <c r="H1271" s="17"/>
    </row>
    <row r="1272" spans="1:8" x14ac:dyDescent="0.35">
      <c r="A1272" s="17" t="s">
        <v>1543</v>
      </c>
      <c r="B1272" s="17" t="s">
        <v>870</v>
      </c>
      <c r="C1272" s="17"/>
      <c r="D1272" s="17"/>
      <c r="E1272" s="17"/>
      <c r="F1272" s="17"/>
      <c r="G1272" s="17"/>
      <c r="H1272" s="19"/>
    </row>
    <row r="1273" spans="1:8" x14ac:dyDescent="0.35">
      <c r="A1273" s="17" t="s">
        <v>1544</v>
      </c>
      <c r="B1273" s="17" t="s">
        <v>1545</v>
      </c>
      <c r="C1273" s="17"/>
      <c r="D1273" s="17"/>
      <c r="E1273" s="17"/>
      <c r="F1273" s="17"/>
      <c r="G1273" s="17"/>
      <c r="H1273" s="19"/>
    </row>
    <row r="1274" spans="1:8" x14ac:dyDescent="0.35">
      <c r="A1274" s="17" t="s">
        <v>1546</v>
      </c>
      <c r="B1274" s="17" t="s">
        <v>1547</v>
      </c>
      <c r="C1274" s="17">
        <v>330</v>
      </c>
      <c r="D1274" s="17" t="s">
        <v>38</v>
      </c>
      <c r="E1274" s="18"/>
      <c r="F1274" s="17" t="str">
        <f>IF(ISBLANK(E1274),"", PRODUCT(C1274,E1274))</f>
        <v/>
      </c>
      <c r="G1274" s="19"/>
      <c r="H1274" s="17"/>
    </row>
    <row r="1275" spans="1:8" x14ac:dyDescent="0.35">
      <c r="A1275" s="17" t="s">
        <v>1548</v>
      </c>
      <c r="B1275" s="17" t="s">
        <v>870</v>
      </c>
      <c r="C1275" s="17"/>
      <c r="D1275" s="17"/>
      <c r="E1275" s="17"/>
      <c r="F1275" s="17"/>
      <c r="G1275" s="17"/>
      <c r="H1275" s="19"/>
    </row>
    <row r="1276" spans="1:8" x14ac:dyDescent="0.35">
      <c r="A1276" s="17" t="s">
        <v>1549</v>
      </c>
      <c r="B1276" s="17" t="s">
        <v>1493</v>
      </c>
      <c r="C1276" s="17"/>
      <c r="D1276" s="17"/>
      <c r="E1276" s="17"/>
      <c r="F1276" s="17"/>
      <c r="G1276" s="17"/>
      <c r="H1276" s="19"/>
    </row>
    <row r="1277" spans="1:8" x14ac:dyDescent="0.35">
      <c r="A1277" s="17" t="s">
        <v>1550</v>
      </c>
      <c r="B1277" s="17" t="s">
        <v>1551</v>
      </c>
      <c r="C1277" s="17"/>
      <c r="D1277" s="17"/>
      <c r="E1277" s="17"/>
      <c r="F1277" s="17"/>
      <c r="G1277" s="17"/>
      <c r="H1277" s="19"/>
    </row>
    <row r="1278" spans="1:8" x14ac:dyDescent="0.35">
      <c r="A1278" s="17" t="s">
        <v>1552</v>
      </c>
      <c r="B1278" s="17" t="s">
        <v>1553</v>
      </c>
      <c r="C1278" s="17">
        <v>20</v>
      </c>
      <c r="D1278" s="17" t="s">
        <v>38</v>
      </c>
      <c r="E1278" s="18"/>
      <c r="F1278" s="17" t="str">
        <f>IF(ISBLANK(E1278),"", PRODUCT(C1278,E1278))</f>
        <v/>
      </c>
      <c r="G1278" s="19"/>
      <c r="H1278" s="17"/>
    </row>
    <row r="1279" spans="1:8" x14ac:dyDescent="0.35">
      <c r="A1279" s="17" t="s">
        <v>1554</v>
      </c>
      <c r="B1279" s="17" t="s">
        <v>1506</v>
      </c>
      <c r="C1279" s="17"/>
      <c r="D1279" s="17"/>
      <c r="E1279" s="17"/>
      <c r="F1279" s="17"/>
      <c r="G1279" s="17"/>
      <c r="H1279" s="19"/>
    </row>
    <row r="1280" spans="1:8" x14ac:dyDescent="0.35">
      <c r="A1280" s="17" t="s">
        <v>1555</v>
      </c>
      <c r="B1280" s="17" t="s">
        <v>1556</v>
      </c>
      <c r="C1280" s="17"/>
      <c r="D1280" s="17"/>
      <c r="E1280" s="17"/>
      <c r="F1280" s="17"/>
      <c r="G1280" s="17"/>
      <c r="H1280" s="19"/>
    </row>
    <row r="1281" spans="1:8" x14ac:dyDescent="0.35">
      <c r="A1281" s="17" t="s">
        <v>1557</v>
      </c>
      <c r="B1281" s="17" t="s">
        <v>1558</v>
      </c>
      <c r="C1281" s="17">
        <v>230</v>
      </c>
      <c r="D1281" s="17" t="s">
        <v>38</v>
      </c>
      <c r="E1281" s="18"/>
      <c r="F1281" s="17" t="str">
        <f>IF(ISBLANK(E1281),"", PRODUCT(C1281,E1281))</f>
        <v/>
      </c>
      <c r="G1281" s="19"/>
      <c r="H1281" s="17"/>
    </row>
    <row r="1282" spans="1:8" ht="29" x14ac:dyDescent="0.35">
      <c r="A1282" s="17" t="s">
        <v>1559</v>
      </c>
      <c r="B1282" s="26" t="s">
        <v>1560</v>
      </c>
      <c r="C1282" s="17"/>
      <c r="D1282" s="17"/>
      <c r="E1282" s="17"/>
      <c r="F1282" s="17"/>
      <c r="G1282" s="17"/>
      <c r="H1282" s="19"/>
    </row>
    <row r="1283" spans="1:8" x14ac:dyDescent="0.35">
      <c r="A1283" s="17" t="s">
        <v>1561</v>
      </c>
      <c r="B1283" s="17" t="s">
        <v>1562</v>
      </c>
      <c r="C1283" s="17"/>
      <c r="D1283" s="17"/>
      <c r="E1283" s="17"/>
      <c r="F1283" s="17"/>
      <c r="G1283" s="17"/>
      <c r="H1283" s="19"/>
    </row>
    <row r="1284" spans="1:8" x14ac:dyDescent="0.35">
      <c r="A1284" s="17" t="s">
        <v>1563</v>
      </c>
      <c r="B1284" s="17" t="s">
        <v>1564</v>
      </c>
      <c r="C1284" s="17"/>
      <c r="D1284" s="17"/>
      <c r="E1284" s="17"/>
      <c r="F1284" s="17"/>
      <c r="G1284" s="17"/>
      <c r="H1284" s="19"/>
    </row>
    <row r="1285" spans="1:8" x14ac:dyDescent="0.35">
      <c r="A1285" s="17" t="s">
        <v>1565</v>
      </c>
      <c r="B1285" s="17" t="s">
        <v>1566</v>
      </c>
      <c r="C1285" s="17"/>
      <c r="D1285" s="17"/>
      <c r="E1285" s="17"/>
      <c r="F1285" s="17"/>
      <c r="G1285" s="17"/>
      <c r="H1285" s="19"/>
    </row>
    <row r="1286" spans="1:8" x14ac:dyDescent="0.35">
      <c r="A1286" s="17" t="s">
        <v>1567</v>
      </c>
      <c r="B1286" s="17" t="s">
        <v>1568</v>
      </c>
      <c r="C1286" s="17"/>
      <c r="D1286" s="17"/>
      <c r="E1286" s="17"/>
      <c r="F1286" s="17"/>
      <c r="G1286" s="17"/>
      <c r="H1286" s="19"/>
    </row>
    <row r="1287" spans="1:8" x14ac:dyDescent="0.35">
      <c r="A1287" s="17" t="s">
        <v>1569</v>
      </c>
      <c r="B1287" s="17" t="s">
        <v>1570</v>
      </c>
      <c r="C1287" s="17"/>
      <c r="D1287" s="17"/>
      <c r="E1287" s="17"/>
      <c r="F1287" s="17"/>
      <c r="G1287" s="17"/>
      <c r="H1287" s="19"/>
    </row>
    <row r="1288" spans="1:8" x14ac:dyDescent="0.35">
      <c r="A1288" s="17" t="s">
        <v>1571</v>
      </c>
      <c r="B1288" s="17" t="s">
        <v>1558</v>
      </c>
      <c r="C1288" s="17">
        <v>20</v>
      </c>
      <c r="D1288" s="17" t="s">
        <v>38</v>
      </c>
      <c r="E1288" s="18"/>
      <c r="F1288" s="17" t="str">
        <f>IF(ISBLANK(E1288),"", PRODUCT(C1288,E1288))</f>
        <v/>
      </c>
      <c r="G1288" s="19"/>
      <c r="H1288" s="17"/>
    </row>
    <row r="1289" spans="1:8" ht="29" x14ac:dyDescent="0.35">
      <c r="A1289" s="17" t="s">
        <v>1572</v>
      </c>
      <c r="B1289" s="26" t="s">
        <v>1560</v>
      </c>
      <c r="C1289" s="17"/>
      <c r="D1289" s="17"/>
      <c r="E1289" s="17"/>
      <c r="F1289" s="17"/>
      <c r="G1289" s="17"/>
      <c r="H1289" s="19"/>
    </row>
    <row r="1290" spans="1:8" x14ac:dyDescent="0.35">
      <c r="A1290" s="17" t="s">
        <v>1573</v>
      </c>
      <c r="B1290" s="17" t="s">
        <v>1574</v>
      </c>
      <c r="C1290" s="17"/>
      <c r="D1290" s="17"/>
      <c r="E1290" s="17"/>
      <c r="F1290" s="17"/>
      <c r="G1290" s="17"/>
      <c r="H1290" s="19"/>
    </row>
    <row r="1291" spans="1:8" x14ac:dyDescent="0.35">
      <c r="A1291" s="17" t="s">
        <v>1575</v>
      </c>
      <c r="B1291" s="17" t="s">
        <v>1576</v>
      </c>
      <c r="C1291" s="17"/>
      <c r="D1291" s="17"/>
      <c r="E1291" s="17"/>
      <c r="F1291" s="17"/>
      <c r="G1291" s="17"/>
      <c r="H1291" s="19"/>
    </row>
    <row r="1292" spans="1:8" x14ac:dyDescent="0.35">
      <c r="A1292" s="17" t="s">
        <v>1577</v>
      </c>
      <c r="B1292" s="17" t="s">
        <v>1578</v>
      </c>
      <c r="C1292" s="17"/>
      <c r="D1292" s="17"/>
      <c r="E1292" s="17"/>
      <c r="F1292" s="17"/>
      <c r="G1292" s="17"/>
      <c r="H1292" s="19"/>
    </row>
    <row r="1293" spans="1:8" x14ac:dyDescent="0.35">
      <c r="A1293" s="17" t="s">
        <v>1579</v>
      </c>
      <c r="B1293" s="17" t="s">
        <v>1580</v>
      </c>
      <c r="C1293" s="17"/>
      <c r="D1293" s="17"/>
      <c r="E1293" s="17"/>
      <c r="F1293" s="17"/>
      <c r="G1293" s="17"/>
      <c r="H1293" s="19"/>
    </row>
    <row r="1294" spans="1:8" x14ac:dyDescent="0.35">
      <c r="A1294" s="17" t="s">
        <v>1581</v>
      </c>
      <c r="B1294" s="17" t="s">
        <v>1582</v>
      </c>
      <c r="C1294" s="17"/>
      <c r="D1294" s="17"/>
      <c r="E1294" s="17"/>
      <c r="F1294" s="17"/>
      <c r="G1294" s="17"/>
      <c r="H1294" s="19"/>
    </row>
    <row r="1295" spans="1:8" x14ac:dyDescent="0.35">
      <c r="A1295" s="17" t="s">
        <v>1583</v>
      </c>
      <c r="B1295" s="17" t="s">
        <v>870</v>
      </c>
      <c r="C1295" s="17">
        <v>320</v>
      </c>
      <c r="D1295" s="17" t="s">
        <v>38</v>
      </c>
      <c r="E1295" s="18"/>
      <c r="F1295" s="17" t="str">
        <f>IF(ISBLANK(E1295),"", PRODUCT(C1295,E1295))</f>
        <v/>
      </c>
      <c r="G1295" s="19"/>
      <c r="H1295" s="17"/>
    </row>
    <row r="1296" spans="1:8" x14ac:dyDescent="0.35">
      <c r="A1296" s="17" t="s">
        <v>1584</v>
      </c>
      <c r="B1296" s="17" t="s">
        <v>1585</v>
      </c>
      <c r="C1296" s="17"/>
      <c r="D1296" s="17"/>
      <c r="E1296" s="17"/>
      <c r="F1296" s="17"/>
      <c r="G1296" s="17"/>
      <c r="H1296" s="19"/>
    </row>
    <row r="1297" spans="1:8" x14ac:dyDescent="0.35">
      <c r="A1297" s="17" t="s">
        <v>1586</v>
      </c>
      <c r="B1297" s="17" t="s">
        <v>1587</v>
      </c>
      <c r="C1297" s="17"/>
      <c r="D1297" s="17"/>
      <c r="E1297" s="17"/>
      <c r="F1297" s="17"/>
      <c r="G1297" s="17"/>
      <c r="H1297" s="19"/>
    </row>
    <row r="1298" spans="1:8" x14ac:dyDescent="0.35">
      <c r="A1298" s="17" t="s">
        <v>1588</v>
      </c>
      <c r="B1298" s="17" t="s">
        <v>1589</v>
      </c>
      <c r="C1298" s="17">
        <v>210</v>
      </c>
      <c r="D1298" s="17" t="s">
        <v>38</v>
      </c>
      <c r="E1298" s="18"/>
      <c r="F1298" s="17" t="str">
        <f>IF(ISBLANK(E1298),"", PRODUCT(C1298,E1298))</f>
        <v/>
      </c>
      <c r="G1298" s="19"/>
      <c r="H1298" s="17"/>
    </row>
    <row r="1299" spans="1:8" x14ac:dyDescent="0.35">
      <c r="A1299" s="17" t="s">
        <v>1590</v>
      </c>
      <c r="B1299" s="17" t="s">
        <v>1591</v>
      </c>
      <c r="C1299" s="17"/>
      <c r="D1299" s="17"/>
      <c r="E1299" s="17"/>
      <c r="F1299" s="17"/>
      <c r="G1299" s="17"/>
      <c r="H1299" s="19"/>
    </row>
    <row r="1300" spans="1:8" x14ac:dyDescent="0.35">
      <c r="A1300" s="17" t="s">
        <v>1592</v>
      </c>
      <c r="B1300" s="17" t="s">
        <v>870</v>
      </c>
      <c r="C1300" s="17"/>
      <c r="D1300" s="17"/>
      <c r="E1300" s="17"/>
      <c r="F1300" s="17"/>
      <c r="G1300" s="17"/>
      <c r="H1300" s="19"/>
    </row>
    <row r="1301" spans="1:8" x14ac:dyDescent="0.35">
      <c r="A1301" s="17" t="s">
        <v>1593</v>
      </c>
      <c r="B1301" s="17" t="s">
        <v>1493</v>
      </c>
      <c r="C1301" s="17"/>
      <c r="D1301" s="17"/>
      <c r="E1301" s="17"/>
      <c r="F1301" s="17"/>
      <c r="G1301" s="17"/>
      <c r="H1301" s="19"/>
    </row>
    <row r="1302" spans="1:8" x14ac:dyDescent="0.35">
      <c r="A1302" s="17" t="s">
        <v>1594</v>
      </c>
      <c r="B1302" s="17" t="s">
        <v>1595</v>
      </c>
      <c r="C1302" s="17"/>
      <c r="D1302" s="17"/>
      <c r="E1302" s="17"/>
      <c r="F1302" s="17"/>
      <c r="G1302" s="17"/>
      <c r="H1302" s="19"/>
    </row>
    <row r="1303" spans="1:8" x14ac:dyDescent="0.35">
      <c r="A1303" s="17" t="s">
        <v>1596</v>
      </c>
      <c r="B1303" s="17" t="s">
        <v>1551</v>
      </c>
      <c r="C1303" s="17"/>
      <c r="D1303" s="17"/>
      <c r="E1303" s="17"/>
      <c r="F1303" s="17"/>
      <c r="G1303" s="17"/>
      <c r="H1303" s="19"/>
    </row>
    <row r="1304" spans="1:8" x14ac:dyDescent="0.35">
      <c r="A1304" s="17" t="s">
        <v>1597</v>
      </c>
      <c r="B1304" s="17" t="s">
        <v>1598</v>
      </c>
      <c r="C1304" s="17">
        <v>40</v>
      </c>
      <c r="D1304" s="17" t="s">
        <v>38</v>
      </c>
      <c r="E1304" s="18"/>
      <c r="F1304" s="17" t="str">
        <f>IF(ISBLANK(E1304),"", PRODUCT(C1304,E1304))</f>
        <v/>
      </c>
      <c r="G1304" s="19"/>
      <c r="H1304" s="17"/>
    </row>
    <row r="1305" spans="1:8" x14ac:dyDescent="0.35">
      <c r="A1305" s="17" t="s">
        <v>1599</v>
      </c>
      <c r="B1305" s="17" t="s">
        <v>1600</v>
      </c>
      <c r="C1305" s="17"/>
      <c r="D1305" s="17"/>
      <c r="E1305" s="17"/>
      <c r="F1305" s="17"/>
      <c r="G1305" s="17"/>
      <c r="H1305" s="19"/>
    </row>
    <row r="1306" spans="1:8" x14ac:dyDescent="0.35">
      <c r="A1306" s="17" t="s">
        <v>1601</v>
      </c>
      <c r="B1306" s="17" t="s">
        <v>1602</v>
      </c>
      <c r="C1306" s="17">
        <v>80</v>
      </c>
      <c r="D1306" s="17" t="s">
        <v>38</v>
      </c>
      <c r="E1306" s="18"/>
      <c r="F1306" s="17" t="str">
        <f>IF(ISBLANK(E1306),"", PRODUCT(C1306,E1306))</f>
        <v/>
      </c>
      <c r="G1306" s="19"/>
      <c r="H1306" s="17"/>
    </row>
    <row r="1307" spans="1:8" x14ac:dyDescent="0.35">
      <c r="A1307" s="17" t="s">
        <v>1603</v>
      </c>
      <c r="B1307" s="17" t="s">
        <v>1604</v>
      </c>
      <c r="C1307" s="17"/>
      <c r="D1307" s="17"/>
      <c r="E1307" s="17"/>
      <c r="F1307" s="17"/>
      <c r="G1307" s="17"/>
      <c r="H1307" s="19"/>
    </row>
    <row r="1308" spans="1:8" x14ac:dyDescent="0.35">
      <c r="A1308" s="17" t="s">
        <v>1605</v>
      </c>
      <c r="B1308" s="17" t="s">
        <v>1606</v>
      </c>
      <c r="C1308" s="17"/>
      <c r="D1308" s="17"/>
      <c r="E1308" s="17"/>
      <c r="F1308" s="17"/>
      <c r="G1308" s="17"/>
      <c r="H1308" s="19"/>
    </row>
    <row r="1309" spans="1:8" x14ac:dyDescent="0.35">
      <c r="A1309" s="17" t="s">
        <v>1607</v>
      </c>
      <c r="B1309" s="17" t="s">
        <v>1608</v>
      </c>
      <c r="C1309" s="17"/>
      <c r="D1309" s="17"/>
      <c r="E1309" s="17"/>
      <c r="F1309" s="17"/>
      <c r="G1309" s="17"/>
      <c r="H1309" s="19"/>
    </row>
    <row r="1310" spans="1:8" x14ac:dyDescent="0.35">
      <c r="A1310" s="17" t="s">
        <v>1609</v>
      </c>
      <c r="B1310" s="17" t="s">
        <v>1610</v>
      </c>
      <c r="C1310" s="17"/>
      <c r="D1310" s="17"/>
      <c r="E1310" s="17"/>
      <c r="F1310" s="17"/>
      <c r="G1310" s="17"/>
      <c r="H1310" s="19"/>
    </row>
    <row r="1311" spans="1:8" x14ac:dyDescent="0.35">
      <c r="A1311" s="17" t="s">
        <v>1611</v>
      </c>
      <c r="B1311" s="17" t="s">
        <v>1612</v>
      </c>
      <c r="C1311" s="17"/>
      <c r="D1311" s="17"/>
      <c r="E1311" s="17"/>
      <c r="F1311" s="17"/>
      <c r="G1311" s="17"/>
      <c r="H1311" s="19"/>
    </row>
    <row r="1312" spans="1:8" x14ac:dyDescent="0.35">
      <c r="A1312" s="17" t="s">
        <v>1613</v>
      </c>
      <c r="B1312" s="17" t="s">
        <v>1602</v>
      </c>
      <c r="C1312" s="17">
        <v>40</v>
      </c>
      <c r="D1312" s="17" t="s">
        <v>38</v>
      </c>
      <c r="E1312" s="18"/>
      <c r="F1312" s="17" t="str">
        <f>IF(ISBLANK(E1312),"", PRODUCT(C1312,E1312))</f>
        <v/>
      </c>
      <c r="G1312" s="19"/>
      <c r="H1312" s="17"/>
    </row>
    <row r="1313" spans="1:8" x14ac:dyDescent="0.35">
      <c r="A1313" s="17" t="s">
        <v>1614</v>
      </c>
      <c r="B1313" s="17" t="s">
        <v>1604</v>
      </c>
      <c r="C1313" s="17"/>
      <c r="D1313" s="17"/>
      <c r="E1313" s="17"/>
      <c r="F1313" s="17"/>
      <c r="G1313" s="17"/>
      <c r="H1313" s="19"/>
    </row>
    <row r="1314" spans="1:8" x14ac:dyDescent="0.35">
      <c r="A1314" s="17" t="s">
        <v>1615</v>
      </c>
      <c r="B1314" s="17" t="s">
        <v>1606</v>
      </c>
      <c r="C1314" s="17"/>
      <c r="D1314" s="17"/>
      <c r="E1314" s="17"/>
      <c r="F1314" s="17"/>
      <c r="G1314" s="17"/>
      <c r="H1314" s="19"/>
    </row>
    <row r="1315" spans="1:8" x14ac:dyDescent="0.35">
      <c r="A1315" s="17" t="s">
        <v>1616</v>
      </c>
      <c r="B1315" s="17" t="s">
        <v>1608</v>
      </c>
      <c r="C1315" s="17"/>
      <c r="D1315" s="17"/>
      <c r="E1315" s="17"/>
      <c r="F1315" s="17"/>
      <c r="G1315" s="17"/>
      <c r="H1315" s="19"/>
    </row>
    <row r="1316" spans="1:8" x14ac:dyDescent="0.35">
      <c r="A1316" s="17" t="s">
        <v>1617</v>
      </c>
      <c r="B1316" s="17" t="s">
        <v>1610</v>
      </c>
      <c r="C1316" s="17"/>
      <c r="D1316" s="17"/>
      <c r="E1316" s="17"/>
      <c r="F1316" s="17"/>
      <c r="G1316" s="17"/>
      <c r="H1316" s="19"/>
    </row>
    <row r="1317" spans="1:8" x14ac:dyDescent="0.35">
      <c r="A1317" s="17" t="s">
        <v>1618</v>
      </c>
      <c r="B1317" s="17" t="s">
        <v>1619</v>
      </c>
      <c r="C1317" s="17"/>
      <c r="D1317" s="17"/>
      <c r="E1317" s="17"/>
      <c r="F1317" s="17"/>
      <c r="G1317" s="17"/>
      <c r="H1317" s="19"/>
    </row>
    <row r="1318" spans="1:8" x14ac:dyDescent="0.35">
      <c r="A1318" s="17" t="s">
        <v>1620</v>
      </c>
      <c r="B1318" s="17" t="s">
        <v>974</v>
      </c>
      <c r="C1318" s="17"/>
      <c r="D1318" s="17"/>
      <c r="E1318" s="17"/>
      <c r="F1318" s="17"/>
      <c r="G1318" s="17"/>
      <c r="H1318" s="19"/>
    </row>
    <row r="1319" spans="1:8" x14ac:dyDescent="0.35">
      <c r="A1319" s="17" t="s">
        <v>1621</v>
      </c>
      <c r="B1319" s="17" t="s">
        <v>1622</v>
      </c>
      <c r="C1319" s="17">
        <v>120</v>
      </c>
      <c r="D1319" s="17" t="s">
        <v>38</v>
      </c>
      <c r="E1319" s="18"/>
      <c r="F1319" s="17" t="str">
        <f>IF(ISBLANK(E1319),"", PRODUCT(C1319,E1319))</f>
        <v/>
      </c>
      <c r="G1319" s="19"/>
      <c r="H1319" s="17"/>
    </row>
    <row r="1320" spans="1:8" x14ac:dyDescent="0.35">
      <c r="A1320" s="17" t="s">
        <v>1623</v>
      </c>
      <c r="B1320" s="17" t="s">
        <v>870</v>
      </c>
      <c r="C1320" s="17"/>
      <c r="D1320" s="17"/>
      <c r="E1320" s="17"/>
      <c r="F1320" s="17"/>
      <c r="G1320" s="17"/>
      <c r="H1320" s="19"/>
    </row>
    <row r="1321" spans="1:8" x14ac:dyDescent="0.35">
      <c r="A1321" s="17" t="s">
        <v>1624</v>
      </c>
      <c r="B1321" s="17" t="s">
        <v>1625</v>
      </c>
      <c r="C1321" s="17"/>
      <c r="D1321" s="17"/>
      <c r="E1321" s="17"/>
      <c r="F1321" s="17"/>
      <c r="G1321" s="17"/>
      <c r="H1321" s="19"/>
    </row>
    <row r="1322" spans="1:8" x14ac:dyDescent="0.35">
      <c r="A1322" s="17" t="s">
        <v>1626</v>
      </c>
      <c r="B1322" s="17" t="s">
        <v>1627</v>
      </c>
      <c r="C1322" s="17">
        <v>40</v>
      </c>
      <c r="D1322" s="17" t="s">
        <v>38</v>
      </c>
      <c r="E1322" s="18"/>
      <c r="F1322" s="17" t="str">
        <f>IF(ISBLANK(E1322),"", PRODUCT(C1322,E1322))</f>
        <v/>
      </c>
      <c r="G1322" s="19"/>
      <c r="H1322" s="17"/>
    </row>
    <row r="1323" spans="1:8" x14ac:dyDescent="0.35">
      <c r="A1323" s="17" t="s">
        <v>1628</v>
      </c>
      <c r="B1323" s="17" t="s">
        <v>870</v>
      </c>
      <c r="C1323" s="17"/>
      <c r="D1323" s="17"/>
      <c r="E1323" s="17"/>
      <c r="F1323" s="17"/>
      <c r="G1323" s="17"/>
      <c r="H1323" s="19"/>
    </row>
    <row r="1324" spans="1:8" x14ac:dyDescent="0.35">
      <c r="A1324" s="17" t="s">
        <v>1629</v>
      </c>
      <c r="B1324" s="17" t="s">
        <v>1625</v>
      </c>
      <c r="C1324" s="17"/>
      <c r="D1324" s="17"/>
      <c r="E1324" s="17"/>
      <c r="F1324" s="17"/>
      <c r="G1324" s="17"/>
      <c r="H1324" s="19"/>
    </row>
    <row r="1325" spans="1:8" x14ac:dyDescent="0.35">
      <c r="A1325" s="17" t="s">
        <v>1630</v>
      </c>
      <c r="B1325" s="17" t="s">
        <v>1547</v>
      </c>
      <c r="C1325" s="17">
        <v>1000</v>
      </c>
      <c r="D1325" s="17" t="s">
        <v>38</v>
      </c>
      <c r="E1325" s="18"/>
      <c r="F1325" s="17" t="str">
        <f>IF(ISBLANK(E1325),"", PRODUCT(C1325,E1325))</f>
        <v/>
      </c>
      <c r="G1325" s="19"/>
      <c r="H1325" s="17"/>
    </row>
    <row r="1326" spans="1:8" x14ac:dyDescent="0.35">
      <c r="A1326" s="17" t="s">
        <v>1631</v>
      </c>
      <c r="B1326" s="17" t="s">
        <v>1591</v>
      </c>
      <c r="C1326" s="17"/>
      <c r="D1326" s="17"/>
      <c r="E1326" s="17"/>
      <c r="F1326" s="17"/>
      <c r="G1326" s="17"/>
      <c r="H1326" s="19"/>
    </row>
    <row r="1327" spans="1:8" x14ac:dyDescent="0.35">
      <c r="A1327" s="17" t="s">
        <v>1632</v>
      </c>
      <c r="B1327" s="17" t="s">
        <v>870</v>
      </c>
      <c r="C1327" s="17"/>
      <c r="D1327" s="17"/>
      <c r="E1327" s="17"/>
      <c r="F1327" s="17"/>
      <c r="G1327" s="17"/>
      <c r="H1327" s="19"/>
    </row>
    <row r="1328" spans="1:8" x14ac:dyDescent="0.35">
      <c r="A1328" s="17" t="s">
        <v>1633</v>
      </c>
      <c r="B1328" s="17" t="s">
        <v>1493</v>
      </c>
      <c r="C1328" s="17"/>
      <c r="D1328" s="17"/>
      <c r="E1328" s="17"/>
      <c r="F1328" s="17"/>
      <c r="G1328" s="17"/>
      <c r="H1328" s="19"/>
    </row>
    <row r="1329" spans="1:8" x14ac:dyDescent="0.35">
      <c r="A1329" s="17" t="s">
        <v>1634</v>
      </c>
      <c r="B1329" s="17" t="s">
        <v>1635</v>
      </c>
      <c r="C1329" s="17"/>
      <c r="D1329" s="17"/>
      <c r="E1329" s="17"/>
      <c r="F1329" s="17"/>
      <c r="G1329" s="17"/>
      <c r="H1329" s="19"/>
    </row>
    <row r="1330" spans="1:8" x14ac:dyDescent="0.35">
      <c r="A1330" s="17" t="s">
        <v>1636</v>
      </c>
      <c r="B1330" s="17" t="s">
        <v>1637</v>
      </c>
      <c r="C1330" s="17"/>
      <c r="D1330" s="17"/>
      <c r="E1330" s="17"/>
      <c r="F1330" s="17"/>
      <c r="G1330" s="17"/>
      <c r="H1330" s="19"/>
    </row>
    <row r="1331" spans="1:8" x14ac:dyDescent="0.35">
      <c r="A1331" s="17" t="s">
        <v>1638</v>
      </c>
      <c r="B1331" s="17" t="s">
        <v>1639</v>
      </c>
      <c r="C1331" s="17">
        <v>50</v>
      </c>
      <c r="D1331" s="17" t="s">
        <v>38</v>
      </c>
      <c r="E1331" s="18"/>
      <c r="F1331" s="17" t="str">
        <f>IF(ISBLANK(E1331),"", PRODUCT(C1331,E1331))</f>
        <v/>
      </c>
      <c r="G1331" s="19"/>
      <c r="H1331" s="17"/>
    </row>
    <row r="1332" spans="1:8" x14ac:dyDescent="0.35">
      <c r="A1332" s="17" t="s">
        <v>1640</v>
      </c>
      <c r="B1332" s="17" t="s">
        <v>1506</v>
      </c>
      <c r="C1332" s="17"/>
      <c r="D1332" s="17"/>
      <c r="E1332" s="17"/>
      <c r="F1332" s="17"/>
      <c r="G1332" s="17"/>
      <c r="H1332" s="19"/>
    </row>
    <row r="1333" spans="1:8" x14ac:dyDescent="0.35">
      <c r="A1333" s="17" t="s">
        <v>1641</v>
      </c>
      <c r="B1333" s="17" t="s">
        <v>1642</v>
      </c>
      <c r="C1333" s="17"/>
      <c r="D1333" s="17"/>
      <c r="E1333" s="17"/>
      <c r="F1333" s="17"/>
      <c r="G1333" s="17"/>
      <c r="H1333" s="19"/>
    </row>
    <row r="1334" spans="1:8" x14ac:dyDescent="0.35">
      <c r="A1334" s="17" t="s">
        <v>1643</v>
      </c>
      <c r="B1334" s="17" t="s">
        <v>1644</v>
      </c>
      <c r="C1334" s="17">
        <v>50</v>
      </c>
      <c r="D1334" s="17" t="s">
        <v>38</v>
      </c>
      <c r="E1334" s="18"/>
      <c r="F1334" s="17" t="str">
        <f>IF(ISBLANK(E1334),"", PRODUCT(C1334,E1334))</f>
        <v/>
      </c>
      <c r="G1334" s="19"/>
      <c r="H1334" s="17"/>
    </row>
    <row r="1335" spans="1:8" x14ac:dyDescent="0.35">
      <c r="A1335" s="17" t="s">
        <v>1645</v>
      </c>
      <c r="B1335" s="17" t="s">
        <v>1646</v>
      </c>
      <c r="C1335" s="17"/>
      <c r="D1335" s="17"/>
      <c r="E1335" s="17"/>
      <c r="F1335" s="17"/>
      <c r="G1335" s="17"/>
      <c r="H1335" s="19"/>
    </row>
    <row r="1336" spans="1:8" ht="43.5" x14ac:dyDescent="0.35">
      <c r="A1336" s="17" t="s">
        <v>1647</v>
      </c>
      <c r="B1336" s="26" t="s">
        <v>1648</v>
      </c>
      <c r="C1336" s="17"/>
      <c r="D1336" s="17"/>
      <c r="E1336" s="17"/>
      <c r="F1336" s="17"/>
      <c r="G1336" s="17"/>
      <c r="H1336" s="19"/>
    </row>
    <row r="1337" spans="1:8" ht="43.5" x14ac:dyDescent="0.35">
      <c r="A1337" s="17" t="s">
        <v>1649</v>
      </c>
      <c r="B1337" s="26" t="s">
        <v>1650</v>
      </c>
      <c r="C1337" s="17"/>
      <c r="D1337" s="17"/>
      <c r="E1337" s="17"/>
      <c r="F1337" s="17"/>
      <c r="G1337" s="17"/>
      <c r="H1337" s="19"/>
    </row>
    <row r="1338" spans="1:8" ht="29" x14ac:dyDescent="0.35">
      <c r="A1338" s="17" t="s">
        <v>1651</v>
      </c>
      <c r="B1338" s="26" t="s">
        <v>1652</v>
      </c>
      <c r="C1338" s="17"/>
      <c r="D1338" s="17"/>
      <c r="E1338" s="17"/>
      <c r="F1338" s="17"/>
      <c r="G1338" s="17"/>
      <c r="H1338" s="19"/>
    </row>
    <row r="1339" spans="1:8" x14ac:dyDescent="0.35">
      <c r="A1339" s="17" t="s">
        <v>1653</v>
      </c>
      <c r="B1339" s="17" t="s">
        <v>1654</v>
      </c>
      <c r="C1339" s="17"/>
      <c r="D1339" s="17"/>
      <c r="E1339" s="17"/>
      <c r="F1339" s="17"/>
      <c r="G1339" s="17"/>
      <c r="H1339" s="19"/>
    </row>
    <row r="1340" spans="1:8" x14ac:dyDescent="0.35">
      <c r="A1340" s="17" t="s">
        <v>1655</v>
      </c>
      <c r="B1340" s="17" t="s">
        <v>1656</v>
      </c>
      <c r="C1340" s="17"/>
      <c r="D1340" s="17"/>
      <c r="E1340" s="17"/>
      <c r="F1340" s="17"/>
      <c r="G1340" s="17"/>
      <c r="H1340" s="19"/>
    </row>
    <row r="1341" spans="1:8" x14ac:dyDescent="0.35">
      <c r="A1341" s="17" t="s">
        <v>1657</v>
      </c>
      <c r="B1341" s="17" t="s">
        <v>1658</v>
      </c>
      <c r="C1341" s="17">
        <v>10</v>
      </c>
      <c r="D1341" s="17" t="s">
        <v>38</v>
      </c>
      <c r="E1341" s="18"/>
      <c r="F1341" s="17" t="str">
        <f>IF(ISBLANK(E1341),"", PRODUCT(C1341,E1341))</f>
        <v/>
      </c>
      <c r="G1341" s="19"/>
      <c r="H1341" s="17"/>
    </row>
    <row r="1342" spans="1:8" x14ac:dyDescent="0.35">
      <c r="A1342" s="17" t="s">
        <v>1659</v>
      </c>
      <c r="B1342" s="17" t="s">
        <v>1591</v>
      </c>
      <c r="C1342" s="17"/>
      <c r="D1342" s="17"/>
      <c r="E1342" s="17"/>
      <c r="F1342" s="17"/>
      <c r="G1342" s="17"/>
      <c r="H1342" s="19"/>
    </row>
    <row r="1343" spans="1:8" x14ac:dyDescent="0.35">
      <c r="A1343" s="17" t="s">
        <v>1660</v>
      </c>
      <c r="B1343" s="17" t="s">
        <v>1661</v>
      </c>
      <c r="C1343" s="17"/>
      <c r="D1343" s="17"/>
      <c r="E1343" s="17"/>
      <c r="F1343" s="17"/>
      <c r="G1343" s="17"/>
      <c r="H1343" s="19"/>
    </row>
    <row r="1344" spans="1:8" x14ac:dyDescent="0.35">
      <c r="A1344" s="17" t="s">
        <v>1662</v>
      </c>
      <c r="B1344" s="17" t="s">
        <v>1493</v>
      </c>
      <c r="C1344" s="17"/>
      <c r="D1344" s="17"/>
      <c r="E1344" s="17"/>
      <c r="F1344" s="17"/>
      <c r="G1344" s="17"/>
      <c r="H1344" s="19"/>
    </row>
    <row r="1345" spans="1:8" x14ac:dyDescent="0.35">
      <c r="A1345" s="17" t="s">
        <v>1663</v>
      </c>
      <c r="B1345" s="17" t="s">
        <v>1664</v>
      </c>
      <c r="C1345" s="17"/>
      <c r="D1345" s="17"/>
      <c r="E1345" s="17"/>
      <c r="F1345" s="17"/>
      <c r="G1345" s="17"/>
      <c r="H1345" s="19"/>
    </row>
    <row r="1346" spans="1:8" x14ac:dyDescent="0.35">
      <c r="A1346" s="17" t="s">
        <v>1665</v>
      </c>
      <c r="B1346" s="17" t="s">
        <v>1666</v>
      </c>
      <c r="C1346" s="17"/>
      <c r="D1346" s="17"/>
      <c r="E1346" s="17"/>
      <c r="F1346" s="17"/>
      <c r="G1346" s="17"/>
      <c r="H1346" s="19"/>
    </row>
    <row r="1347" spans="1:8" x14ac:dyDescent="0.35">
      <c r="A1347" s="17" t="s">
        <v>1667</v>
      </c>
      <c r="B1347" s="17" t="s">
        <v>1668</v>
      </c>
      <c r="C1347" s="17">
        <v>200</v>
      </c>
      <c r="D1347" s="17" t="s">
        <v>38</v>
      </c>
      <c r="E1347" s="18"/>
      <c r="F1347" s="17" t="str">
        <f>IF(ISBLANK(E1347),"", PRODUCT(C1347,E1347))</f>
        <v/>
      </c>
      <c r="G1347" s="19"/>
      <c r="H1347" s="17"/>
    </row>
    <row r="1348" spans="1:8" x14ac:dyDescent="0.35">
      <c r="A1348" s="17" t="s">
        <v>1669</v>
      </c>
      <c r="B1348" s="17" t="s">
        <v>1591</v>
      </c>
      <c r="C1348" s="17"/>
      <c r="D1348" s="17"/>
      <c r="E1348" s="17"/>
      <c r="F1348" s="17"/>
      <c r="G1348" s="17"/>
      <c r="H1348" s="19"/>
    </row>
    <row r="1349" spans="1:8" x14ac:dyDescent="0.35">
      <c r="A1349" s="17" t="s">
        <v>1670</v>
      </c>
      <c r="B1349" s="17" t="s">
        <v>1671</v>
      </c>
      <c r="C1349" s="17"/>
      <c r="D1349" s="17"/>
      <c r="E1349" s="17"/>
      <c r="F1349" s="17"/>
      <c r="G1349" s="17"/>
      <c r="H1349" s="19"/>
    </row>
    <row r="1350" spans="1:8" x14ac:dyDescent="0.35">
      <c r="A1350" s="17" t="s">
        <v>1672</v>
      </c>
      <c r="B1350" s="17" t="s">
        <v>1493</v>
      </c>
      <c r="C1350" s="17"/>
      <c r="D1350" s="17"/>
      <c r="E1350" s="17"/>
      <c r="F1350" s="17"/>
      <c r="G1350" s="17"/>
      <c r="H1350" s="19"/>
    </row>
    <row r="1351" spans="1:8" x14ac:dyDescent="0.35">
      <c r="A1351" s="17" t="s">
        <v>1673</v>
      </c>
      <c r="B1351" s="17" t="s">
        <v>1674</v>
      </c>
      <c r="C1351" s="17"/>
      <c r="D1351" s="17"/>
      <c r="E1351" s="17"/>
      <c r="F1351" s="17"/>
      <c r="G1351" s="17"/>
      <c r="H1351" s="19"/>
    </row>
    <row r="1352" spans="1:8" x14ac:dyDescent="0.35">
      <c r="A1352" s="17" t="s">
        <v>1675</v>
      </c>
      <c r="B1352" s="17" t="s">
        <v>1676</v>
      </c>
      <c r="C1352" s="17"/>
      <c r="D1352" s="17"/>
      <c r="E1352" s="17"/>
      <c r="F1352" s="17"/>
      <c r="G1352" s="17"/>
      <c r="H1352" s="19"/>
    </row>
    <row r="1353" spans="1:8" x14ac:dyDescent="0.35">
      <c r="A1353" s="17" t="s">
        <v>1677</v>
      </c>
      <c r="B1353" s="17" t="s">
        <v>1678</v>
      </c>
      <c r="C1353" s="17">
        <v>500</v>
      </c>
      <c r="D1353" s="17" t="s">
        <v>38</v>
      </c>
      <c r="E1353" s="18"/>
      <c r="F1353" s="17" t="str">
        <f>IF(ISBLANK(E1353),"", PRODUCT(C1353,E1353))</f>
        <v/>
      </c>
      <c r="G1353" s="19"/>
      <c r="H1353" s="17"/>
    </row>
    <row r="1354" spans="1:8" x14ac:dyDescent="0.35">
      <c r="A1354" s="17" t="s">
        <v>1679</v>
      </c>
      <c r="B1354" s="17" t="s">
        <v>1591</v>
      </c>
      <c r="C1354" s="17"/>
      <c r="D1354" s="17"/>
      <c r="E1354" s="17"/>
      <c r="F1354" s="17"/>
      <c r="G1354" s="17"/>
      <c r="H1354" s="19"/>
    </row>
    <row r="1355" spans="1:8" x14ac:dyDescent="0.35">
      <c r="A1355" s="17" t="s">
        <v>1680</v>
      </c>
      <c r="B1355" s="17" t="s">
        <v>1671</v>
      </c>
      <c r="C1355" s="17"/>
      <c r="D1355" s="17"/>
      <c r="E1355" s="17"/>
      <c r="F1355" s="17"/>
      <c r="G1355" s="17"/>
      <c r="H1355" s="19"/>
    </row>
    <row r="1356" spans="1:8" x14ac:dyDescent="0.35">
      <c r="A1356" s="17" t="s">
        <v>1681</v>
      </c>
      <c r="B1356" s="17" t="s">
        <v>1493</v>
      </c>
      <c r="C1356" s="17"/>
      <c r="D1356" s="17"/>
      <c r="E1356" s="17"/>
      <c r="F1356" s="17"/>
      <c r="G1356" s="17"/>
      <c r="H1356" s="19"/>
    </row>
    <row r="1357" spans="1:8" x14ac:dyDescent="0.35">
      <c r="A1357" s="17" t="s">
        <v>1682</v>
      </c>
      <c r="B1357" s="17" t="s">
        <v>1683</v>
      </c>
      <c r="C1357" s="17"/>
      <c r="D1357" s="17"/>
      <c r="E1357" s="17"/>
      <c r="F1357" s="17"/>
      <c r="G1357" s="17"/>
      <c r="H1357" s="19"/>
    </row>
    <row r="1358" spans="1:8" x14ac:dyDescent="0.35">
      <c r="A1358" s="17" t="s">
        <v>1684</v>
      </c>
      <c r="B1358" s="17" t="s">
        <v>1685</v>
      </c>
      <c r="C1358" s="17"/>
      <c r="D1358" s="17"/>
      <c r="E1358" s="17"/>
      <c r="F1358" s="17"/>
      <c r="G1358" s="17"/>
      <c r="H1358" s="19"/>
    </row>
    <row r="1359" spans="1:8" x14ac:dyDescent="0.35">
      <c r="A1359" s="17" t="s">
        <v>1686</v>
      </c>
      <c r="B1359" s="17" t="s">
        <v>1687</v>
      </c>
      <c r="C1359" s="17">
        <v>40</v>
      </c>
      <c r="D1359" s="17" t="s">
        <v>38</v>
      </c>
      <c r="E1359" s="18"/>
      <c r="F1359" s="17" t="str">
        <f>IF(ISBLANK(E1359),"", PRODUCT(C1359,E1359))</f>
        <v/>
      </c>
      <c r="G1359" s="19"/>
      <c r="H1359" s="17"/>
    </row>
    <row r="1360" spans="1:8" x14ac:dyDescent="0.35">
      <c r="A1360" s="17" t="s">
        <v>1688</v>
      </c>
      <c r="B1360" s="17" t="s">
        <v>818</v>
      </c>
      <c r="C1360" s="17"/>
      <c r="D1360" s="17"/>
      <c r="E1360" s="17"/>
      <c r="F1360" s="17"/>
      <c r="G1360" s="17"/>
      <c r="H1360" s="19"/>
    </row>
    <row r="1361" spans="1:8" x14ac:dyDescent="0.35">
      <c r="A1361" s="17" t="s">
        <v>1689</v>
      </c>
      <c r="B1361" s="17" t="s">
        <v>1690</v>
      </c>
      <c r="C1361" s="17"/>
      <c r="D1361" s="17"/>
      <c r="E1361" s="17"/>
      <c r="F1361" s="17"/>
      <c r="G1361" s="17"/>
      <c r="H1361" s="19"/>
    </row>
    <row r="1362" spans="1:8" x14ac:dyDescent="0.35">
      <c r="A1362" s="17" t="s">
        <v>1691</v>
      </c>
      <c r="B1362" s="17" t="s">
        <v>1692</v>
      </c>
      <c r="C1362" s="17">
        <v>5</v>
      </c>
      <c r="D1362" s="17" t="s">
        <v>38</v>
      </c>
      <c r="E1362" s="18"/>
      <c r="F1362" s="17" t="str">
        <f t="shared" ref="F1362:F1376" si="1">IF(ISBLANK(E1362),"", PRODUCT(C1362,E1362))</f>
        <v/>
      </c>
      <c r="G1362" s="19"/>
      <c r="H1362" s="17"/>
    </row>
    <row r="1363" spans="1:8" x14ac:dyDescent="0.35">
      <c r="A1363" s="17" t="s">
        <v>1693</v>
      </c>
      <c r="B1363" s="17" t="s">
        <v>1694</v>
      </c>
      <c r="C1363" s="17">
        <v>20</v>
      </c>
      <c r="D1363" s="17" t="s">
        <v>38</v>
      </c>
      <c r="E1363" s="18"/>
      <c r="F1363" s="17" t="str">
        <f t="shared" si="1"/>
        <v/>
      </c>
      <c r="G1363" s="19"/>
      <c r="H1363" s="17"/>
    </row>
    <row r="1364" spans="1:8" x14ac:dyDescent="0.35">
      <c r="A1364" s="17" t="s">
        <v>1695</v>
      </c>
      <c r="B1364" s="17" t="s">
        <v>1696</v>
      </c>
      <c r="C1364" s="17">
        <v>40</v>
      </c>
      <c r="D1364" s="17" t="s">
        <v>38</v>
      </c>
      <c r="E1364" s="18"/>
      <c r="F1364" s="17" t="str">
        <f t="shared" si="1"/>
        <v/>
      </c>
      <c r="G1364" s="19"/>
      <c r="H1364" s="17"/>
    </row>
    <row r="1365" spans="1:8" x14ac:dyDescent="0.35">
      <c r="A1365" s="17" t="s">
        <v>1697</v>
      </c>
      <c r="B1365" s="17" t="s">
        <v>1698</v>
      </c>
      <c r="C1365" s="17">
        <v>25</v>
      </c>
      <c r="D1365" s="17" t="s">
        <v>38</v>
      </c>
      <c r="E1365" s="18"/>
      <c r="F1365" s="17" t="str">
        <f t="shared" si="1"/>
        <v/>
      </c>
      <c r="G1365" s="19"/>
      <c r="H1365" s="17"/>
    </row>
    <row r="1366" spans="1:8" x14ac:dyDescent="0.35">
      <c r="A1366" s="17" t="s">
        <v>1699</v>
      </c>
      <c r="B1366" s="17" t="s">
        <v>1700</v>
      </c>
      <c r="C1366" s="17">
        <v>1</v>
      </c>
      <c r="D1366" s="17" t="s">
        <v>38</v>
      </c>
      <c r="E1366" s="18"/>
      <c r="F1366" s="17" t="str">
        <f t="shared" si="1"/>
        <v/>
      </c>
      <c r="G1366" s="19"/>
      <c r="H1366" s="17"/>
    </row>
    <row r="1367" spans="1:8" x14ac:dyDescent="0.35">
      <c r="A1367" s="17" t="s">
        <v>1701</v>
      </c>
      <c r="B1367" s="17" t="s">
        <v>1702</v>
      </c>
      <c r="C1367" s="17">
        <v>2</v>
      </c>
      <c r="D1367" s="17" t="s">
        <v>38</v>
      </c>
      <c r="E1367" s="18"/>
      <c r="F1367" s="17" t="str">
        <f t="shared" si="1"/>
        <v/>
      </c>
      <c r="G1367" s="19"/>
      <c r="H1367" s="17"/>
    </row>
    <row r="1368" spans="1:8" x14ac:dyDescent="0.35">
      <c r="A1368" s="17" t="s">
        <v>1703</v>
      </c>
      <c r="B1368" s="17" t="s">
        <v>1704</v>
      </c>
      <c r="C1368" s="17">
        <v>10</v>
      </c>
      <c r="D1368" s="17" t="s">
        <v>38</v>
      </c>
      <c r="E1368" s="18"/>
      <c r="F1368" s="17" t="str">
        <f t="shared" si="1"/>
        <v/>
      </c>
      <c r="G1368" s="19"/>
      <c r="H1368" s="17"/>
    </row>
    <row r="1369" spans="1:8" x14ac:dyDescent="0.35">
      <c r="A1369" s="17" t="s">
        <v>1705</v>
      </c>
      <c r="B1369" s="17" t="s">
        <v>1706</v>
      </c>
      <c r="C1369" s="17">
        <v>10</v>
      </c>
      <c r="D1369" s="17" t="s">
        <v>38</v>
      </c>
      <c r="E1369" s="18"/>
      <c r="F1369" s="17" t="str">
        <f t="shared" si="1"/>
        <v/>
      </c>
      <c r="G1369" s="19"/>
      <c r="H1369" s="17"/>
    </row>
    <row r="1370" spans="1:8" x14ac:dyDescent="0.35">
      <c r="A1370" s="17" t="s">
        <v>1707</v>
      </c>
      <c r="B1370" s="17" t="s">
        <v>1708</v>
      </c>
      <c r="C1370" s="17">
        <v>3</v>
      </c>
      <c r="D1370" s="17" t="s">
        <v>38</v>
      </c>
      <c r="E1370" s="18"/>
      <c r="F1370" s="17" t="str">
        <f t="shared" si="1"/>
        <v/>
      </c>
      <c r="G1370" s="19"/>
      <c r="H1370" s="17"/>
    </row>
    <row r="1371" spans="1:8" x14ac:dyDescent="0.35">
      <c r="A1371" s="17" t="s">
        <v>1709</v>
      </c>
      <c r="B1371" s="17" t="s">
        <v>1710</v>
      </c>
      <c r="C1371" s="17">
        <v>2</v>
      </c>
      <c r="D1371" s="17" t="s">
        <v>38</v>
      </c>
      <c r="E1371" s="18"/>
      <c r="F1371" s="17" t="str">
        <f t="shared" si="1"/>
        <v/>
      </c>
      <c r="G1371" s="19"/>
      <c r="H1371" s="17"/>
    </row>
    <row r="1372" spans="1:8" ht="58" x14ac:dyDescent="0.35">
      <c r="A1372" s="17" t="s">
        <v>1711</v>
      </c>
      <c r="B1372" s="26" t="s">
        <v>1712</v>
      </c>
      <c r="C1372" s="17">
        <v>1</v>
      </c>
      <c r="D1372" s="17" t="s">
        <v>1187</v>
      </c>
      <c r="E1372" s="18">
        <v>0</v>
      </c>
      <c r="F1372" s="17">
        <f t="shared" si="1"/>
        <v>0</v>
      </c>
      <c r="G1372" s="19"/>
      <c r="H1372" s="17"/>
    </row>
    <row r="1373" spans="1:8" ht="43.5" x14ac:dyDescent="0.35">
      <c r="A1373" s="17" t="s">
        <v>1748</v>
      </c>
      <c r="B1373" s="26" t="s">
        <v>1738</v>
      </c>
      <c r="C1373" s="17">
        <v>1</v>
      </c>
      <c r="D1373" s="17" t="s">
        <v>1187</v>
      </c>
      <c r="E1373" s="18">
        <v>0</v>
      </c>
      <c r="F1373" s="17">
        <f t="shared" si="1"/>
        <v>0</v>
      </c>
      <c r="G1373" s="19"/>
      <c r="H1373" s="17"/>
    </row>
    <row r="1374" spans="1:8" ht="43.5" x14ac:dyDescent="0.35">
      <c r="A1374" s="17" t="s">
        <v>1749</v>
      </c>
      <c r="B1374" s="26" t="s">
        <v>1739</v>
      </c>
      <c r="C1374" s="17">
        <v>1</v>
      </c>
      <c r="D1374" s="17" t="s">
        <v>1187</v>
      </c>
      <c r="E1374" s="18">
        <v>0</v>
      </c>
      <c r="F1374" s="17">
        <f t="shared" si="1"/>
        <v>0</v>
      </c>
      <c r="G1374" s="19"/>
      <c r="H1374" s="17"/>
    </row>
    <row r="1375" spans="1:8" ht="43.5" x14ac:dyDescent="0.35">
      <c r="A1375" s="17" t="s">
        <v>1750</v>
      </c>
      <c r="B1375" s="26" t="s">
        <v>1740</v>
      </c>
      <c r="C1375" s="17">
        <v>2</v>
      </c>
      <c r="D1375" s="17" t="s">
        <v>1187</v>
      </c>
      <c r="E1375" s="18">
        <v>0</v>
      </c>
      <c r="F1375" s="17">
        <f t="shared" si="1"/>
        <v>0</v>
      </c>
      <c r="G1375" s="19"/>
      <c r="H1375" s="17"/>
    </row>
    <row r="1376" spans="1:8" ht="43.5" x14ac:dyDescent="0.35">
      <c r="A1376" s="17" t="s">
        <v>1751</v>
      </c>
      <c r="B1376" s="26" t="s">
        <v>1741</v>
      </c>
      <c r="C1376" s="17">
        <v>2</v>
      </c>
      <c r="D1376" s="17" t="s">
        <v>1187</v>
      </c>
      <c r="E1376" s="18">
        <v>0</v>
      </c>
      <c r="F1376" s="17">
        <f t="shared" si="1"/>
        <v>0</v>
      </c>
      <c r="G1376" s="19"/>
      <c r="H1376" s="17"/>
    </row>
    <row r="1377" spans="3:7" x14ac:dyDescent="0.35">
      <c r="E1377" s="16" t="s">
        <v>47</v>
      </c>
      <c r="F1377" s="16" t="str">
        <f>IF((COUNT(C1055:C1376)&lt;&gt;COUNT(F1055:F1376)),"", ROUND(SUM(F1055:F1376),2))</f>
        <v/>
      </c>
      <c r="G1377" s="14" t="str">
        <f>IF((COUNT(C1055:C1376)&lt;&gt;COUNT(F1055:F1376)),"Neužpildytos visų objektų kainos", "")</f>
        <v>Neužpildytos visų objektų kainos</v>
      </c>
    </row>
    <row r="1378" spans="3:7" x14ac:dyDescent="0.35">
      <c r="C1378" s="16" t="s">
        <v>48</v>
      </c>
      <c r="D1378" s="19"/>
      <c r="E1378" s="16" t="s">
        <v>49</v>
      </c>
      <c r="F1378" s="16" t="str">
        <f>IF(OR(F1377="",D1378=""),"", ROUND(PRODUCT(D1378,F1377)/100,2))</f>
        <v/>
      </c>
      <c r="G1378" s="14" t="str">
        <f>IF(D1378="", "Nurodykite taikomą PVM dydį", "")</f>
        <v>Nurodykite taikomą PVM dydį</v>
      </c>
    </row>
    <row r="1379" spans="3:7" x14ac:dyDescent="0.35">
      <c r="E1379" s="16" t="s">
        <v>50</v>
      </c>
      <c r="F1379" s="16">
        <f>IF(ISBLANK(F1378), "", ROUND(SUM(F1377:F1378),2))</f>
        <v>0</v>
      </c>
    </row>
  </sheetData>
  <sheetProtection algorithmName="SHA-512" hashValue="LLhZ90ucIBwwWM3/SsWHg+11sulY0kTiRBWATrkFLh8xx02DX1eTtVoHOY/PvRauaiKOcXxnPYsx6Y4rIt6Rcg==" saltValue="eS7yA5ehloP4EEjvtgC97w=="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9140625" defaultRowHeight="14.5" x14ac:dyDescent="0.35"/>
  <cols>
    <col min="1" max="1" width="13.9140625" style="7" customWidth="1"/>
    <col min="2" max="2" width="10.9140625" style="7" customWidth="1"/>
    <col min="3" max="16384" width="10.9140625" style="7"/>
  </cols>
  <sheetData>
    <row r="2" spans="1:11" x14ac:dyDescent="0.35">
      <c r="A2" s="62" t="s">
        <v>1713</v>
      </c>
      <c r="B2" s="30"/>
      <c r="C2" s="30"/>
      <c r="D2" s="30"/>
      <c r="E2" s="30"/>
      <c r="F2" s="30"/>
      <c r="G2" s="30"/>
      <c r="H2" s="30"/>
      <c r="I2" s="30"/>
      <c r="J2" s="30"/>
      <c r="K2" s="30"/>
    </row>
    <row r="3" spans="1:11" x14ac:dyDescent="0.35">
      <c r="A3" s="30"/>
      <c r="B3" s="30"/>
      <c r="C3" s="30"/>
      <c r="D3" s="30"/>
      <c r="E3" s="30"/>
      <c r="F3" s="30"/>
      <c r="G3" s="30"/>
      <c r="H3" s="30"/>
      <c r="I3" s="30"/>
      <c r="J3" s="30"/>
      <c r="K3" s="30"/>
    </row>
    <row r="4" spans="1:11" ht="15.9" customHeight="1" thickBot="1" x14ac:dyDescent="0.4">
      <c r="A4" s="3"/>
      <c r="B4" s="3"/>
      <c r="C4" s="3"/>
      <c r="D4" s="3"/>
      <c r="E4" s="3"/>
      <c r="F4" s="3"/>
      <c r="G4" s="3"/>
      <c r="H4" s="3"/>
      <c r="I4" s="3"/>
      <c r="J4" s="3"/>
    </row>
    <row r="5" spans="1:11" ht="48" customHeight="1" x14ac:dyDescent="0.35">
      <c r="A5" s="63" t="s">
        <v>1714</v>
      </c>
      <c r="B5" s="54"/>
      <c r="C5" s="52" t="s">
        <v>1715</v>
      </c>
      <c r="D5" s="53"/>
      <c r="E5" s="54"/>
      <c r="F5" s="52" t="s">
        <v>1716</v>
      </c>
      <c r="G5" s="53"/>
      <c r="H5" s="54"/>
      <c r="I5" s="52" t="s">
        <v>1717</v>
      </c>
      <c r="J5" s="54"/>
      <c r="K5" s="4" t="s">
        <v>1718</v>
      </c>
    </row>
    <row r="6" spans="1:11" ht="48.9" customHeight="1" x14ac:dyDescent="0.35">
      <c r="A6" s="46"/>
      <c r="B6" s="35"/>
      <c r="C6" s="47"/>
      <c r="D6" s="48"/>
      <c r="E6" s="35"/>
      <c r="F6" s="47"/>
      <c r="G6" s="48"/>
      <c r="H6" s="35"/>
      <c r="I6" s="47"/>
      <c r="J6" s="35"/>
      <c r="K6" s="20"/>
    </row>
    <row r="7" spans="1:11" ht="48.9" customHeight="1" x14ac:dyDescent="0.35">
      <c r="A7" s="46"/>
      <c r="B7" s="35"/>
      <c r="C7" s="47"/>
      <c r="D7" s="48"/>
      <c r="E7" s="35"/>
      <c r="F7" s="47"/>
      <c r="G7" s="48"/>
      <c r="H7" s="35"/>
      <c r="I7" s="47"/>
      <c r="J7" s="35"/>
      <c r="K7" s="20"/>
    </row>
    <row r="8" spans="1:11" ht="48.9" customHeight="1" x14ac:dyDescent="0.35">
      <c r="A8" s="46"/>
      <c r="B8" s="35"/>
      <c r="C8" s="47"/>
      <c r="D8" s="48"/>
      <c r="E8" s="35"/>
      <c r="F8" s="47"/>
      <c r="G8" s="48"/>
      <c r="H8" s="35"/>
      <c r="I8" s="47"/>
      <c r="J8" s="35"/>
      <c r="K8" s="20"/>
    </row>
    <row r="9" spans="1:11" ht="48.9" customHeight="1" x14ac:dyDescent="0.35">
      <c r="A9" s="46"/>
      <c r="B9" s="35"/>
      <c r="C9" s="47"/>
      <c r="D9" s="48"/>
      <c r="E9" s="35"/>
      <c r="F9" s="47"/>
      <c r="G9" s="48"/>
      <c r="H9" s="35"/>
      <c r="I9" s="47"/>
      <c r="J9" s="35"/>
      <c r="K9" s="20"/>
    </row>
    <row r="10" spans="1:11" ht="48.9" customHeight="1" x14ac:dyDescent="0.35">
      <c r="A10" s="46"/>
      <c r="B10" s="35"/>
      <c r="C10" s="47"/>
      <c r="D10" s="48"/>
      <c r="E10" s="35"/>
      <c r="F10" s="47"/>
      <c r="G10" s="48"/>
      <c r="H10" s="35"/>
      <c r="I10" s="47"/>
      <c r="J10" s="35"/>
      <c r="K10" s="20"/>
    </row>
    <row r="11" spans="1:11" ht="48.9" customHeight="1" x14ac:dyDescent="0.35">
      <c r="A11" s="46"/>
      <c r="B11" s="35"/>
      <c r="C11" s="47"/>
      <c r="D11" s="48"/>
      <c r="E11" s="35"/>
      <c r="F11" s="47"/>
      <c r="G11" s="48"/>
      <c r="H11" s="35"/>
      <c r="I11" s="47"/>
      <c r="J11" s="35"/>
      <c r="K11" s="20"/>
    </row>
    <row r="12" spans="1:11" ht="48.9" customHeight="1" x14ac:dyDescent="0.35">
      <c r="A12" s="46"/>
      <c r="B12" s="35"/>
      <c r="C12" s="47"/>
      <c r="D12" s="48"/>
      <c r="E12" s="35"/>
      <c r="F12" s="47"/>
      <c r="G12" s="48"/>
      <c r="H12" s="35"/>
      <c r="I12" s="47"/>
      <c r="J12" s="35"/>
      <c r="K12" s="20"/>
    </row>
    <row r="13" spans="1:11" ht="48.9" customHeight="1" x14ac:dyDescent="0.35">
      <c r="A13" s="46"/>
      <c r="B13" s="35"/>
      <c r="C13" s="47"/>
      <c r="D13" s="48"/>
      <c r="E13" s="35"/>
      <c r="F13" s="47"/>
      <c r="G13" s="48"/>
      <c r="H13" s="35"/>
      <c r="I13" s="47"/>
      <c r="J13" s="35"/>
      <c r="K13" s="20"/>
    </row>
    <row r="14" spans="1:11" ht="48.9" customHeight="1" x14ac:dyDescent="0.35">
      <c r="A14" s="46"/>
      <c r="B14" s="35"/>
      <c r="C14" s="47"/>
      <c r="D14" s="48"/>
      <c r="E14" s="35"/>
      <c r="F14" s="47"/>
      <c r="G14" s="48"/>
      <c r="H14" s="35"/>
      <c r="I14" s="47"/>
      <c r="J14" s="35"/>
      <c r="K14" s="20"/>
    </row>
    <row r="15" spans="1:11" ht="48" customHeight="1" thickBot="1" x14ac:dyDescent="0.4">
      <c r="A15" s="72"/>
      <c r="B15" s="58"/>
      <c r="C15" s="56"/>
      <c r="D15" s="57"/>
      <c r="E15" s="58"/>
      <c r="F15" s="56"/>
      <c r="G15" s="57"/>
      <c r="H15" s="58"/>
      <c r="I15" s="56"/>
      <c r="J15" s="58"/>
      <c r="K15" s="21"/>
    </row>
    <row r="16" spans="1:11" ht="18.899999999999999" customHeight="1" x14ac:dyDescent="0.35">
      <c r="A16" s="5"/>
      <c r="B16" s="5"/>
      <c r="C16" s="5"/>
      <c r="D16" s="5"/>
      <c r="E16" s="5"/>
      <c r="F16" s="5"/>
      <c r="G16" s="5"/>
      <c r="H16" s="5"/>
      <c r="I16" s="5"/>
      <c r="J16" s="5"/>
      <c r="K16" s="6"/>
    </row>
    <row r="17" spans="1:11" ht="48.9" customHeight="1" x14ac:dyDescent="0.35">
      <c r="A17" s="60" t="s">
        <v>1719</v>
      </c>
      <c r="B17" s="30"/>
      <c r="C17" s="30"/>
      <c r="D17" s="30"/>
      <c r="E17" s="30"/>
      <c r="F17" s="30"/>
      <c r="G17" s="30"/>
      <c r="H17" s="30"/>
      <c r="I17" s="30"/>
      <c r="J17" s="30"/>
      <c r="K17" s="30"/>
    </row>
    <row r="18" spans="1:11" ht="15.9" customHeight="1" thickBot="1" x14ac:dyDescent="0.4">
      <c r="A18" s="5"/>
      <c r="B18" s="5"/>
      <c r="C18" s="5"/>
      <c r="D18" s="5"/>
      <c r="E18" s="5"/>
      <c r="F18" s="5"/>
      <c r="G18" s="5"/>
      <c r="H18" s="5"/>
      <c r="I18" s="5"/>
      <c r="J18" s="5"/>
      <c r="K18" s="6"/>
    </row>
    <row r="19" spans="1:11" ht="48.9" customHeight="1" x14ac:dyDescent="0.35">
      <c r="A19" s="63" t="s">
        <v>30</v>
      </c>
      <c r="B19" s="54"/>
      <c r="C19" s="52" t="s">
        <v>1715</v>
      </c>
      <c r="D19" s="53"/>
      <c r="E19" s="54"/>
      <c r="F19" s="52" t="s">
        <v>1720</v>
      </c>
      <c r="G19" s="53"/>
      <c r="H19" s="54"/>
      <c r="I19" s="70" t="s">
        <v>1717</v>
      </c>
      <c r="J19" s="71"/>
      <c r="K19" s="6"/>
    </row>
    <row r="20" spans="1:11" ht="48.9" customHeight="1" x14ac:dyDescent="0.35">
      <c r="A20" s="46"/>
      <c r="B20" s="35"/>
      <c r="C20" s="47"/>
      <c r="D20" s="48"/>
      <c r="E20" s="35"/>
      <c r="F20" s="47"/>
      <c r="G20" s="48"/>
      <c r="H20" s="35"/>
      <c r="I20" s="50"/>
      <c r="J20" s="51"/>
      <c r="K20" s="6"/>
    </row>
    <row r="21" spans="1:11" ht="48.9" customHeight="1" x14ac:dyDescent="0.35">
      <c r="A21" s="46"/>
      <c r="B21" s="35"/>
      <c r="C21" s="47"/>
      <c r="D21" s="48"/>
      <c r="E21" s="35"/>
      <c r="F21" s="47"/>
      <c r="G21" s="48"/>
      <c r="H21" s="35"/>
      <c r="I21" s="50"/>
      <c r="J21" s="51"/>
      <c r="K21" s="6"/>
    </row>
    <row r="22" spans="1:11" ht="48.9" customHeight="1" x14ac:dyDescent="0.35">
      <c r="A22" s="46"/>
      <c r="B22" s="35"/>
      <c r="C22" s="47"/>
      <c r="D22" s="48"/>
      <c r="E22" s="35"/>
      <c r="F22" s="47"/>
      <c r="G22" s="48"/>
      <c r="H22" s="35"/>
      <c r="I22" s="50"/>
      <c r="J22" s="51"/>
      <c r="K22" s="6"/>
    </row>
    <row r="23" spans="1:11" ht="48.9" customHeight="1" x14ac:dyDescent="0.35">
      <c r="A23" s="46"/>
      <c r="B23" s="35"/>
      <c r="C23" s="47"/>
      <c r="D23" s="48"/>
      <c r="E23" s="35"/>
      <c r="F23" s="47"/>
      <c r="G23" s="48"/>
      <c r="H23" s="35"/>
      <c r="I23" s="50"/>
      <c r="J23" s="51"/>
      <c r="K23" s="6"/>
    </row>
    <row r="24" spans="1:11" ht="48.9" customHeight="1" x14ac:dyDescent="0.35">
      <c r="A24" s="46"/>
      <c r="B24" s="35"/>
      <c r="C24" s="47"/>
      <c r="D24" s="48"/>
      <c r="E24" s="35"/>
      <c r="F24" s="47"/>
      <c r="G24" s="48"/>
      <c r="H24" s="35"/>
      <c r="I24" s="50"/>
      <c r="J24" s="51"/>
      <c r="K24" s="6"/>
    </row>
    <row r="25" spans="1:11" ht="48.9" customHeight="1" x14ac:dyDescent="0.35">
      <c r="A25" s="46"/>
      <c r="B25" s="35"/>
      <c r="C25" s="47"/>
      <c r="D25" s="48"/>
      <c r="E25" s="35"/>
      <c r="F25" s="47"/>
      <c r="G25" s="48"/>
      <c r="H25" s="35"/>
      <c r="I25" s="50"/>
      <c r="J25" s="51"/>
      <c r="K25" s="6"/>
    </row>
    <row r="26" spans="1:11" ht="48.9" customHeight="1" x14ac:dyDescent="0.35">
      <c r="A26" s="46"/>
      <c r="B26" s="35"/>
      <c r="C26" s="47"/>
      <c r="D26" s="48"/>
      <c r="E26" s="35"/>
      <c r="F26" s="47"/>
      <c r="G26" s="48"/>
      <c r="H26" s="35"/>
      <c r="I26" s="50"/>
      <c r="J26" s="51"/>
      <c r="K26" s="6"/>
    </row>
    <row r="27" spans="1:11" ht="48.9" customHeight="1" x14ac:dyDescent="0.35">
      <c r="A27" s="46"/>
      <c r="B27" s="35"/>
      <c r="C27" s="47"/>
      <c r="D27" s="48"/>
      <c r="E27" s="35"/>
      <c r="F27" s="47"/>
      <c r="G27" s="48"/>
      <c r="H27" s="35"/>
      <c r="I27" s="50"/>
      <c r="J27" s="51"/>
      <c r="K27" s="6"/>
    </row>
    <row r="28" spans="1:11" ht="48.9" customHeight="1" x14ac:dyDescent="0.35">
      <c r="A28" s="46"/>
      <c r="B28" s="35"/>
      <c r="C28" s="47"/>
      <c r="D28" s="48"/>
      <c r="E28" s="35"/>
      <c r="F28" s="47"/>
      <c r="G28" s="48"/>
      <c r="H28" s="35"/>
      <c r="I28" s="50"/>
      <c r="J28" s="51"/>
      <c r="K28" s="6"/>
    </row>
    <row r="29" spans="1:11" ht="48.9" customHeight="1" x14ac:dyDescent="0.35">
      <c r="A29" s="46"/>
      <c r="B29" s="35"/>
      <c r="C29" s="47"/>
      <c r="D29" s="48"/>
      <c r="E29" s="35"/>
      <c r="F29" s="47"/>
      <c r="G29" s="48"/>
      <c r="H29" s="35"/>
      <c r="I29" s="50"/>
      <c r="J29" s="51"/>
      <c r="K29" s="6"/>
    </row>
    <row r="31" spans="1:11" ht="33" customHeight="1" x14ac:dyDescent="0.35">
      <c r="A31" s="68"/>
      <c r="B31" s="30"/>
      <c r="C31" s="30"/>
      <c r="D31" s="30"/>
      <c r="E31" s="30"/>
      <c r="F31" s="30"/>
      <c r="G31" s="30"/>
      <c r="H31" s="30"/>
      <c r="I31" s="30"/>
      <c r="J31" s="30"/>
    </row>
    <row r="33" spans="1:10" ht="15.9" customHeight="1" x14ac:dyDescent="0.35">
      <c r="A33" s="49" t="s">
        <v>1721</v>
      </c>
      <c r="B33" s="30"/>
      <c r="C33" s="30"/>
      <c r="D33" s="30"/>
      <c r="E33" s="30"/>
      <c r="F33" s="30"/>
      <c r="G33" s="30"/>
      <c r="H33" s="30"/>
      <c r="I33" s="30"/>
      <c r="J33" s="30"/>
    </row>
    <row r="34" spans="1:10" ht="15.9" customHeight="1" thickBot="1" x14ac:dyDescent="0.4"/>
    <row r="35" spans="1:10" ht="15.9" customHeight="1" x14ac:dyDescent="0.35">
      <c r="A35" s="11" t="s">
        <v>29</v>
      </c>
      <c r="B35" s="73" t="s">
        <v>1722</v>
      </c>
      <c r="C35" s="53"/>
      <c r="D35" s="53"/>
      <c r="E35" s="53"/>
      <c r="F35" s="53"/>
      <c r="G35" s="54"/>
      <c r="H35" s="74" t="s">
        <v>1723</v>
      </c>
      <c r="I35" s="53"/>
      <c r="J35" s="71"/>
    </row>
    <row r="36" spans="1:10" ht="48" customHeight="1" x14ac:dyDescent="0.35">
      <c r="A36" s="22" t="s">
        <v>1724</v>
      </c>
      <c r="B36" s="61" t="s">
        <v>1725</v>
      </c>
      <c r="C36" s="48"/>
      <c r="D36" s="48"/>
      <c r="E36" s="48"/>
      <c r="F36" s="48"/>
      <c r="G36" s="35"/>
      <c r="H36" s="59"/>
      <c r="I36" s="48"/>
      <c r="J36" s="51"/>
    </row>
    <row r="37" spans="1:10" ht="48" customHeight="1" x14ac:dyDescent="0.35">
      <c r="A37" s="22" t="s">
        <v>1726</v>
      </c>
      <c r="B37" s="61" t="s">
        <v>1727</v>
      </c>
      <c r="C37" s="48"/>
      <c r="D37" s="48"/>
      <c r="E37" s="48"/>
      <c r="F37" s="48"/>
      <c r="G37" s="35"/>
      <c r="H37" s="59"/>
      <c r="I37" s="48"/>
      <c r="J37" s="51"/>
    </row>
    <row r="38" spans="1:10" ht="48" customHeight="1" x14ac:dyDescent="0.35">
      <c r="A38" s="22" t="s">
        <v>1728</v>
      </c>
      <c r="B38" s="61" t="s">
        <v>1729</v>
      </c>
      <c r="C38" s="48"/>
      <c r="D38" s="48"/>
      <c r="E38" s="48"/>
      <c r="F38" s="48"/>
      <c r="G38" s="35"/>
      <c r="H38" s="59"/>
      <c r="I38" s="48"/>
      <c r="J38" s="51"/>
    </row>
    <row r="39" spans="1:10" ht="48" customHeight="1" x14ac:dyDescent="0.35">
      <c r="A39" s="22" t="s">
        <v>1730</v>
      </c>
      <c r="B39" s="61" t="s">
        <v>1731</v>
      </c>
      <c r="C39" s="48"/>
      <c r="D39" s="48"/>
      <c r="E39" s="48"/>
      <c r="F39" s="48"/>
      <c r="G39" s="35"/>
      <c r="H39" s="59"/>
      <c r="I39" s="48"/>
      <c r="J39" s="51"/>
    </row>
    <row r="40" spans="1:10" ht="48" customHeight="1" x14ac:dyDescent="0.35">
      <c r="A40" s="23"/>
      <c r="B40" s="55"/>
      <c r="C40" s="48"/>
      <c r="D40" s="48"/>
      <c r="E40" s="48"/>
      <c r="F40" s="48"/>
      <c r="G40" s="35"/>
      <c r="H40" s="59"/>
      <c r="I40" s="48"/>
      <c r="J40" s="51"/>
    </row>
    <row r="41" spans="1:10" ht="48" customHeight="1" x14ac:dyDescent="0.35">
      <c r="A41" s="23"/>
      <c r="B41" s="55"/>
      <c r="C41" s="48"/>
      <c r="D41" s="48"/>
      <c r="E41" s="48"/>
      <c r="F41" s="48"/>
      <c r="G41" s="35"/>
      <c r="H41" s="59"/>
      <c r="I41" s="48"/>
      <c r="J41" s="51"/>
    </row>
    <row r="42" spans="1:10" ht="48" customHeight="1" x14ac:dyDescent="0.35">
      <c r="A42" s="23"/>
      <c r="B42" s="55"/>
      <c r="C42" s="48"/>
      <c r="D42" s="48"/>
      <c r="E42" s="48"/>
      <c r="F42" s="48"/>
      <c r="G42" s="35"/>
      <c r="H42" s="59"/>
      <c r="I42" s="48"/>
      <c r="J42" s="51"/>
    </row>
    <row r="43" spans="1:10" ht="48" customHeight="1" x14ac:dyDescent="0.35">
      <c r="A43" s="23"/>
      <c r="B43" s="55"/>
      <c r="C43" s="48"/>
      <c r="D43" s="48"/>
      <c r="E43" s="48"/>
      <c r="F43" s="48"/>
      <c r="G43" s="35"/>
      <c r="H43" s="59"/>
      <c r="I43" s="48"/>
      <c r="J43" s="51"/>
    </row>
    <row r="44" spans="1:10" ht="48" customHeight="1" x14ac:dyDescent="0.35">
      <c r="A44" s="23"/>
      <c r="B44" s="55"/>
      <c r="C44" s="48"/>
      <c r="D44" s="48"/>
      <c r="E44" s="48"/>
      <c r="F44" s="48"/>
      <c r="G44" s="35"/>
      <c r="H44" s="59"/>
      <c r="I44" s="48"/>
      <c r="J44" s="51"/>
    </row>
    <row r="45" spans="1:10" ht="48" customHeight="1" x14ac:dyDescent="0.35">
      <c r="A45" s="23"/>
      <c r="B45" s="55"/>
      <c r="C45" s="48"/>
      <c r="D45" s="48"/>
      <c r="E45" s="48"/>
      <c r="F45" s="48"/>
      <c r="G45" s="35"/>
      <c r="H45" s="59"/>
      <c r="I45" s="48"/>
      <c r="J45" s="51"/>
    </row>
    <row r="46" spans="1:10" ht="48.9" customHeight="1" thickBot="1" x14ac:dyDescent="0.4">
      <c r="A46" s="24"/>
      <c r="B46" s="75"/>
      <c r="C46" s="57"/>
      <c r="D46" s="57"/>
      <c r="E46" s="57"/>
      <c r="F46" s="57"/>
      <c r="G46" s="58"/>
      <c r="H46" s="64"/>
      <c r="I46" s="65"/>
      <c r="J46" s="66"/>
    </row>
    <row r="48" spans="1:10" ht="102" customHeight="1" x14ac:dyDescent="0.35">
      <c r="A48" s="68" t="s">
        <v>1732</v>
      </c>
      <c r="B48" s="30"/>
      <c r="C48" s="30"/>
      <c r="D48" s="30"/>
      <c r="E48" s="30"/>
      <c r="F48" s="30"/>
      <c r="G48" s="30"/>
      <c r="H48" s="30"/>
      <c r="I48" s="30"/>
      <c r="J48" s="30"/>
    </row>
    <row r="51" spans="1:10" x14ac:dyDescent="0.35">
      <c r="A51" s="67" t="s">
        <v>1733</v>
      </c>
      <c r="B51" s="30"/>
      <c r="C51" s="30"/>
      <c r="D51" s="30"/>
      <c r="E51" s="69"/>
      <c r="F51" s="30"/>
      <c r="G51" s="30"/>
      <c r="H51" s="30"/>
      <c r="I51" s="30"/>
      <c r="J51" s="30"/>
    </row>
    <row r="53" spans="1:10" x14ac:dyDescent="0.35">
      <c r="A53" s="67" t="s">
        <v>1734</v>
      </c>
      <c r="B53" s="30"/>
      <c r="C53" s="30"/>
      <c r="D53" s="30"/>
      <c r="E53" s="69"/>
      <c r="F53" s="30"/>
      <c r="G53" s="30"/>
      <c r="H53" s="30"/>
      <c r="I53" s="30"/>
      <c r="J53" s="30"/>
    </row>
    <row r="100" spans="1:1" ht="15.5" x14ac:dyDescent="0.35">
      <c r="A100" t="s">
        <v>1735</v>
      </c>
    </row>
  </sheetData>
  <sheetProtection sheet="1"/>
  <mergeCells count="1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I21:J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F20:H20"/>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F13:H13"/>
    <mergeCell ref="I26:J26"/>
    <mergeCell ref="F22:H22"/>
    <mergeCell ref="A7:B7"/>
    <mergeCell ref="I25:J25"/>
    <mergeCell ref="C23:E23"/>
    <mergeCell ref="F14:H14"/>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21:B21"/>
    <mergeCell ref="A10:B10"/>
    <mergeCell ref="F9:H9"/>
    <mergeCell ref="C11:E11"/>
    <mergeCell ref="A33:J33"/>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Aurelija Navickaitė</cp:lastModifiedBy>
  <dcterms:created xsi:type="dcterms:W3CDTF">2023-04-04T12:16:45Z</dcterms:created>
  <dcterms:modified xsi:type="dcterms:W3CDTF">2024-03-14T16:51:09Z</dcterms:modified>
</cp:coreProperties>
</file>