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C:\Users\rasbuz\Documents\Chirurginės priemonės\"/>
    </mc:Choice>
  </mc:AlternateContent>
  <xr:revisionPtr revIDLastSave="0" documentId="13_ncr:1_{F076FEB9-B0C5-4B7C-97DA-3BD738FAE1CD}"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2" i="1" l="1"/>
  <c r="F61" i="1"/>
  <c r="F71" i="1" s="1"/>
  <c r="F72" i="1" s="1"/>
  <c r="F73" i="1" s="1"/>
  <c r="G51" i="1"/>
  <c r="F40" i="1"/>
  <c r="G50" i="1" s="1"/>
  <c r="G21" i="1"/>
  <c r="G71" i="1" l="1"/>
  <c r="F50" i="1"/>
  <c r="F51" i="1" s="1"/>
  <c r="F52" i="1" s="1"/>
</calcChain>
</file>

<file path=xl/sharedStrings.xml><?xml version="1.0" encoding="utf-8"?>
<sst xmlns="http://schemas.openxmlformats.org/spreadsheetml/2006/main" count="157" uniqueCount="117">
  <si>
    <t>PIRKIMO SĄLYGŲ PRIEDAS "PASIŪLYMO FORMA"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</si>
  <si>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</si>
  <si>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</si>
  <si>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</si>
  <si>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</si>
  <si>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</si>
  <si>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</si>
  <si>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</si>
  <si>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</si>
  <si>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</si>
  <si>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</si>
  <si>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</si>
  <si>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</si>
  <si>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</si>
  <si>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</si>
  <si>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</si>
  <si>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</si>
  <si>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</si>
  <si>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</si>
  <si>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</si>
  <si>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</si>
  <si>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</si>
  <si>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</si>
  <si>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</si>
  <si>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</si>
  <si>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</si>
  <si>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</si>
  <si>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</si>
  <si>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</si>
  <si>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</si>
  <si>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</si>
  <si>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</si>
  <si>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Siūlomos prekės, pavadinimas, gamintojas, kodas</t>
  </si>
  <si>
    <t>Tiekėjo siūlomi parametrai ir parametrą pagrindžiantys dokumentai</t>
  </si>
  <si>
    <t>Suma be PVM</t>
  </si>
  <si>
    <t>Taikomas PVM dydis (%)</t>
  </si>
  <si>
    <t>PVM suma</t>
  </si>
  <si>
    <t>Suma su PVM</t>
  </si>
  <si>
    <t>vnt</t>
  </si>
  <si>
    <t>3. DALIS</t>
  </si>
  <si>
    <t>JUOSTELĖS STRESINIO ŠLAPIMO NELAIKYMO GYDYMUI</t>
  </si>
  <si>
    <t>3.</t>
  </si>
  <si>
    <t>Juostelės stresinio šlapimo nelaikymo gydymui</t>
  </si>
  <si>
    <t>3.1.</t>
  </si>
  <si>
    <t>3.1.1.</t>
  </si>
  <si>
    <t>Pagamintos iš monofilamentinio propileno ar lygiavertės medžiagos</t>
  </si>
  <si>
    <t>3.1.2.</t>
  </si>
  <si>
    <t>Juostelės ilgis 50 cm (±5cm)</t>
  </si>
  <si>
    <t>3.1.3.</t>
  </si>
  <si>
    <t>Juostelės plotis 1,25 cm (±1mm)</t>
  </si>
  <si>
    <t>3.1.4.</t>
  </si>
  <si>
    <t>Juostelės storis 0,5mm (±0,01mm)</t>
  </si>
  <si>
    <t>3.1.5.</t>
  </si>
  <si>
    <t>Maksimalus išsitempimas 57,3% (0,3%)</t>
  </si>
  <si>
    <t>3.1.6.</t>
  </si>
  <si>
    <t>Poringumas 85% (±1%)</t>
  </si>
  <si>
    <t>3.1.7.</t>
  </si>
  <si>
    <t>Juosta austa su atraumatiniais, pailgos kilpelės formos kraštais. Specialus raštas sąlygoja teisingą juostos išsidėstymą po šlapimkanaliu.</t>
  </si>
  <si>
    <t>3.1.8.</t>
  </si>
  <si>
    <t>Simetriški 2,5cm (±1mm) susiaurėjimai juostos galuose palengvina įvėrimą į adatą.</t>
  </si>
  <si>
    <t>3.1.9.</t>
  </si>
  <si>
    <t>Akučių dydis 1,36mm x 0,42mm, 1,485mm x 0,76mm (galima dydžių paklaida 0,01mm). Juosta be apsauginės folijos</t>
  </si>
  <si>
    <t>4. DALIS</t>
  </si>
  <si>
    <t>4.</t>
  </si>
  <si>
    <t>4.1.</t>
  </si>
  <si>
    <t>4.1.1.</t>
  </si>
  <si>
    <t>4.1.2.</t>
  </si>
  <si>
    <t>4.1.3.</t>
  </si>
  <si>
    <t>4.1.4.</t>
  </si>
  <si>
    <t>4.1.5.</t>
  </si>
  <si>
    <t>4.1.6.</t>
  </si>
  <si>
    <t>4.1.7.</t>
  </si>
  <si>
    <t>4.1.8.</t>
  </si>
  <si>
    <t>Galuose metalinės jungtys, tinkančios ligoninėje naudojamoms Emeto adatoms</t>
  </si>
  <si>
    <t>4.1.9.</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</si>
  <si>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</si>
  <si>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</si>
  <si>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</si>
  <si>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</si>
  <si>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</si>
  <si>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</si>
  <si>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</si>
  <si>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</si>
  <si>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</si>
  <si>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</si>
  <si>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</si>
  <si>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</si>
  <si>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</si>
  <si>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</si>
  <si>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</si>
  <si>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</si>
  <si>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</si>
  <si>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</si>
  <si>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</si>
  <si>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</si>
  <si>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8687-1 2024-02-08 12:24:23</t>
  </si>
  <si>
    <t>CHIRURGINĖS PRIEMONĖS</t>
  </si>
  <si>
    <t>Cyrene, 102313, Abiss</t>
  </si>
  <si>
    <t>Pagamintos iš monofilamentinio propileno</t>
  </si>
  <si>
    <t xml:space="preserve">50cm /Pridedamas katalogas </t>
  </si>
  <si>
    <t xml:space="preserve">1,25cm / Pridedamas katalogas </t>
  </si>
  <si>
    <t xml:space="preserve">0,5mm / Pridedamas katalogas </t>
  </si>
  <si>
    <t xml:space="preserve">57,3% /Pridedamas katalogas </t>
  </si>
  <si>
    <t xml:space="preserve">85% / Pridedamas katalogas </t>
  </si>
  <si>
    <t>Simetriški 2,5cm susiaurėjimai juostos galuose palengvina įvėrimą į adatą.</t>
  </si>
  <si>
    <t>Akučių dydis 1,36mm x 0,42mm, 1,485mm x 0,76mm  Juosta be apsauginės folijos.</t>
  </si>
  <si>
    <t>Krakow, Lenkija</t>
  </si>
  <si>
    <t>Abiss Poland sp. z o.o.</t>
  </si>
  <si>
    <t>ul. Bagrowa 1, 30-733 Krakow, Lenkija/Poland</t>
  </si>
  <si>
    <t>PL6751488086</t>
  </si>
  <si>
    <t>Santander Bank PL33191010482786916685700002</t>
  </si>
  <si>
    <t>0048126177547, info@abisspoland.pl</t>
  </si>
  <si>
    <t>Pawel Komenda, +48126177547, info@abisspoland.pl</t>
  </si>
  <si>
    <t>prekių įsigijimai Bendrijos viduje</t>
  </si>
  <si>
    <t>Lech Zabulewicz</t>
  </si>
  <si>
    <t>Lech Zabulewicz, Valdybos narys</t>
  </si>
  <si>
    <t>Cyrene, 112313, Abiss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</si>
</sst>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2"/>
      <color theme="1"/>
      <name val="Times New Roman"/>
      <family val="1"/>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
      <patternFill patternType="solid">
        <fgColor theme="0" tint="-0.249977111117893"/>
        <bgColor rgb="FFBFBFBF"/>
      </patternFill>
    </fill>
    <fill>
      <patternFill patternType="solid">
        <fgColor indexed="9"/>
        <bgColor indexed="64"/>
      </patternFill>
    </fill>
    <fill>
      <patternFill patternType="solid">
        <fgColor indexed="2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6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16" xfId="0" applyFont="1" applyFill="1" applyBorder="1"/>
    <xf numFmtId="0" fontId="1" fillId="4" borderId="16" xfId="0" applyFont="1" applyFill="1" applyBorder="1"/>
    <xf numFmtId="0" fontId="1" fillId="6" borderId="16"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4" borderId="16" xfId="0" applyFont="1" applyFill="1" applyBorder="1" applyAlignment="1">
      <alignment wrapText="1"/>
    </xf>
    <xf numFmtId="0" fontId="1" fillId="7" borderId="16" xfId="0" applyFont="1" applyFill="1" applyBorder="1" applyProtection="1">
      <protection locked="0"/>
    </xf>
    <xf numFmtId="0" fontId="2" fillId="4" borderId="16" xfId="0" applyFont="1" applyFill="1" applyBorder="1" applyAlignment="1">
      <alignment wrapText="1"/>
    </xf>
    <xf numFmtId="0" fontId="2" fillId="4" borderId="16" xfId="0" applyFont="1" applyFill="1" applyBorder="1" applyAlignment="1">
      <alignment vertical="center" wrapText="1"/>
    </xf>
    <xf numFmtId="0" fontId="2" fillId="8" borderId="16" xfId="0" applyFont="1" applyFill="1" applyBorder="1"/>
    <xf numFmtId="0" fontId="0" fillId="9" borderId="1" xfId="0" applyFill="1" applyBorder="1" applyAlignment="1" applyProtection="1">
      <alignment wrapText="1"/>
      <protection locked="0"/>
    </xf>
    <xf numFmtId="14" fontId="1" fillId="5" borderId="1" xfId="0" applyNumberFormat="1" applyFont="1" applyFill="1" applyBorder="1" applyProtection="1">
      <protection locked="0"/>
    </xf>
    <xf numFmtId="0" fontId="0" fillId="9" borderId="1" xfId="0" applyFill="1" applyBorder="1" applyProtection="1">
      <protection locked="0"/>
    </xf>
    <xf numFmtId="0" fontId="5" fillId="9" borderId="0" xfId="0" applyFont="1" applyFill="1" applyAlignment="1" applyProtection="1">
      <alignment horizontal="left"/>
      <protection locked="0"/>
    </xf>
    <xf numFmtId="0" fontId="5" fillId="10" borderId="0" xfId="0" applyFont="1" applyFill="1" applyAlignment="1" applyProtection="1">
      <alignment horizontal="left"/>
      <protection locked="0"/>
    </xf>
    <xf numFmtId="0" fontId="1" fillId="2" borderId="0" xfId="0" applyFont="1" applyFill="1"/>
    <xf numFmtId="0" fontId="5" fillId="9" borderId="1" xfId="0" applyFont="1" applyFill="1" applyBorder="1" applyAlignment="1" applyProtection="1">
      <alignment horizontal="center" vertical="center" wrapText="1"/>
      <protection locked="0"/>
    </xf>
    <xf numFmtId="0" fontId="5" fillId="10"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2" xfId="0" applyBorder="1"/>
    <xf numFmtId="0" fontId="1" fillId="4" borderId="16" xfId="0" applyFont="1" applyFill="1" applyBorder="1" applyAlignment="1">
      <alignment vertical="center" wrapText="1"/>
    </xf>
    <xf numFmtId="0" fontId="0" fillId="0" borderId="16"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15" xfId="0" applyBorder="1"/>
    <xf numFmtId="0" fontId="1" fillId="5" borderId="16" xfId="0" applyFont="1" applyFill="1" applyBorder="1" applyAlignment="1" applyProtection="1">
      <alignment horizontal="center" vertical="center" wrapText="1"/>
      <protection locked="0"/>
    </xf>
    <xf numFmtId="0" fontId="0" fillId="0" borderId="16"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3" borderId="7"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0" fillId="0" borderId="13" xfId="0" applyBorder="1"/>
    <xf numFmtId="0" fontId="1" fillId="5" borderId="14" xfId="0" applyFont="1" applyFill="1" applyBorder="1" applyAlignment="1" applyProtection="1">
      <alignment horizontal="center" vertical="center" wrapText="1"/>
      <protection locked="0"/>
    </xf>
    <xf numFmtId="0" fontId="0" fillId="0" borderId="14" xfId="0" applyBorder="1"/>
    <xf numFmtId="0" fontId="1" fillId="3" borderId="1"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0" xfId="0" applyBorder="1"/>
    <xf numFmtId="0" fontId="0" fillId="0" borderId="9" xfId="0" applyBorder="1"/>
    <xf numFmtId="0" fontId="1" fillId="2" borderId="4" xfId="0" applyFont="1" applyFill="1" applyBorder="1" applyAlignment="1">
      <alignment horizontal="center" vertical="center" wrapText="1"/>
    </xf>
    <xf numFmtId="0" fontId="4" fillId="2" borderId="0" xfId="0" applyFont="1" applyFill="1" applyAlignment="1">
      <alignment horizontal="left" vertical="top" wrapText="1"/>
    </xf>
    <xf numFmtId="0" fontId="1" fillId="5" borderId="1" xfId="0" applyFont="1" applyFill="1" applyBorder="1" applyAlignment="1" applyProtection="1">
      <alignment horizontal="left" vertical="center" wrapText="1"/>
      <protection locked="0"/>
    </xf>
    <xf numFmtId="0" fontId="1" fillId="2" borderId="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0" fillId="0" borderId="11" xfId="0" applyBorder="1"/>
    <xf numFmtId="0" fontId="1" fillId="3" borderId="0" xfId="0" applyFont="1" applyFill="1" applyProtection="1">
      <protection locked="0"/>
    </xf>
    <xf numFmtId="0" fontId="2" fillId="2" borderId="0" xfId="0" applyFont="1" applyFill="1" applyAlignment="1">
      <alignment horizontal="left"/>
    </xf>
    <xf numFmtId="0" fontId="1" fillId="2" borderId="0" xfId="0" applyFont="1" applyFill="1" applyAlignment="1">
      <alignment horizontal="right"/>
    </xf>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73"/>
  <sheetViews>
    <sheetView tabSelected="1" topLeftCell="A72" workbookViewId="0">
      <selection activeCell="H29" sqref="H29"/>
    </sheetView>
  </sheetViews>
  <sheetFormatPr defaultColWidth="10.875" defaultRowHeight="15" x14ac:dyDescent="0.25"/>
  <cols>
    <col min="1" max="1" width="9.125" style="1" customWidth="1"/>
    <col min="2" max="2" width="78" style="1" customWidth="1"/>
    <col min="3" max="3" width="9.5" style="1" customWidth="1"/>
    <col min="4" max="4" width="13" style="1" customWidth="1"/>
    <col min="5" max="5" width="16.25" style="1" customWidth="1"/>
    <col min="6" max="6" width="16.625" style="1" customWidth="1"/>
    <col min="7" max="7" width="20.5" style="1" customWidth="1"/>
    <col min="8" max="8" width="39.87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96</v>
      </c>
      <c r="B4" s="2"/>
    </row>
    <row r="5" spans="1:6" x14ac:dyDescent="0.25">
      <c r="A5" s="2"/>
      <c r="B5" s="2"/>
    </row>
    <row r="6" spans="1:6" x14ac:dyDescent="0.25">
      <c r="A6" s="1" t="s">
        <v>1</v>
      </c>
      <c r="B6" s="12" t="s">
        <v>2</v>
      </c>
    </row>
    <row r="7" spans="1:6" x14ac:dyDescent="0.25">
      <c r="B7" s="2"/>
    </row>
    <row r="8" spans="1:6" x14ac:dyDescent="0.25">
      <c r="A8" s="4" t="s">
        <v>3</v>
      </c>
      <c r="B8" s="27">
        <v>45362</v>
      </c>
    </row>
    <row r="9" spans="1:6" x14ac:dyDescent="0.25">
      <c r="A9" s="4" t="s">
        <v>4</v>
      </c>
      <c r="B9" s="13">
        <v>3.4</v>
      </c>
    </row>
    <row r="10" spans="1:6" ht="15.75" x14ac:dyDescent="0.25">
      <c r="A10" s="4" t="s">
        <v>5</v>
      </c>
      <c r="B10" s="28" t="s">
        <v>106</v>
      </c>
    </row>
    <row r="12" spans="1:6" ht="15.75" x14ac:dyDescent="0.25">
      <c r="A12" s="34" t="s">
        <v>6</v>
      </c>
      <c r="B12" s="35"/>
      <c r="C12" s="32" t="s">
        <v>107</v>
      </c>
      <c r="D12" s="33"/>
      <c r="E12" s="33"/>
      <c r="F12" s="33"/>
    </row>
    <row r="13" spans="1:6" ht="15.95" customHeight="1" x14ac:dyDescent="0.25">
      <c r="A13" s="39" t="s">
        <v>7</v>
      </c>
      <c r="B13" s="40"/>
      <c r="C13" s="32">
        <v>122807509</v>
      </c>
      <c r="D13" s="33"/>
      <c r="E13" s="33"/>
      <c r="F13" s="33"/>
    </row>
    <row r="14" spans="1:6" ht="15.95" customHeight="1" x14ac:dyDescent="0.25">
      <c r="A14" s="39" t="s">
        <v>8</v>
      </c>
      <c r="B14" s="40"/>
      <c r="C14" s="32" t="s">
        <v>108</v>
      </c>
      <c r="D14" s="33"/>
      <c r="E14" s="33"/>
      <c r="F14" s="33"/>
    </row>
    <row r="15" spans="1:6" ht="15.95" customHeight="1" x14ac:dyDescent="0.25">
      <c r="A15" s="34" t="s">
        <v>9</v>
      </c>
      <c r="B15" s="35"/>
      <c r="C15" s="32" t="s">
        <v>109</v>
      </c>
      <c r="D15" s="33"/>
      <c r="E15" s="33"/>
      <c r="F15" s="33"/>
    </row>
    <row r="16" spans="1:6" ht="63" customHeight="1" x14ac:dyDescent="0.25">
      <c r="A16" s="43" t="s">
        <v>10</v>
      </c>
      <c r="B16" s="40"/>
      <c r="C16" s="32" t="s">
        <v>110</v>
      </c>
      <c r="D16" s="33"/>
      <c r="E16" s="33"/>
      <c r="F16" s="33"/>
    </row>
    <row r="17" spans="1:7" ht="15.95" customHeight="1" x14ac:dyDescent="0.25">
      <c r="A17" s="34" t="s">
        <v>11</v>
      </c>
      <c r="B17" s="35"/>
      <c r="C17" s="32" t="s">
        <v>114</v>
      </c>
      <c r="D17" s="33"/>
      <c r="E17" s="33"/>
      <c r="F17" s="33"/>
    </row>
    <row r="18" spans="1:7" ht="15.95" customHeight="1" x14ac:dyDescent="0.25">
      <c r="A18" s="34" t="s">
        <v>12</v>
      </c>
      <c r="B18" s="35"/>
      <c r="C18" s="32" t="s">
        <v>111</v>
      </c>
      <c r="D18" s="33"/>
      <c r="E18" s="33"/>
      <c r="F18" s="33"/>
    </row>
    <row r="19" spans="1:7" ht="48" customHeight="1" x14ac:dyDescent="0.25">
      <c r="A19" s="34" t="s">
        <v>13</v>
      </c>
      <c r="B19" s="35"/>
      <c r="C19" s="32" t="s">
        <v>115</v>
      </c>
      <c r="D19" s="33"/>
      <c r="E19" s="33"/>
      <c r="F19" s="33"/>
    </row>
    <row r="20" spans="1:7" ht="54.95" customHeight="1" x14ac:dyDescent="0.25">
      <c r="A20" s="34" t="s">
        <v>14</v>
      </c>
      <c r="B20" s="35"/>
      <c r="C20" s="32" t="s">
        <v>112</v>
      </c>
      <c r="D20" s="33"/>
      <c r="E20" s="33"/>
      <c r="F20" s="33"/>
    </row>
    <row r="21" spans="1:7" ht="71.099999999999994" customHeight="1" x14ac:dyDescent="0.25">
      <c r="A21" s="36" t="s">
        <v>15</v>
      </c>
      <c r="B21" s="37"/>
      <c r="C21" s="41"/>
      <c r="D21" s="42"/>
      <c r="E21" s="42"/>
      <c r="F21" s="42"/>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4" t="s">
        <v>16</v>
      </c>
      <c r="B23" s="31"/>
      <c r="C23" s="31"/>
      <c r="D23" s="31"/>
      <c r="E23" s="31"/>
      <c r="F23" s="31"/>
    </row>
    <row r="24" spans="1:7" x14ac:dyDescent="0.25">
      <c r="A24" s="31" t="s">
        <v>17</v>
      </c>
      <c r="B24" s="31"/>
      <c r="C24" s="31"/>
      <c r="D24" s="31"/>
      <c r="E24" s="31"/>
      <c r="F24" s="31"/>
    </row>
    <row r="25" spans="1:7" x14ac:dyDescent="0.25">
      <c r="A25" s="31" t="s">
        <v>18</v>
      </c>
      <c r="B25" s="31"/>
      <c r="C25" s="31"/>
      <c r="D25" s="31"/>
      <c r="E25" s="31"/>
      <c r="F25" s="31"/>
    </row>
    <row r="26" spans="1:7" x14ac:dyDescent="0.25">
      <c r="A26" s="31" t="s">
        <v>19</v>
      </c>
      <c r="B26" s="31"/>
      <c r="C26" s="31"/>
      <c r="D26" s="31"/>
      <c r="E26" s="31"/>
      <c r="F26" s="31"/>
    </row>
    <row r="27" spans="1:7" x14ac:dyDescent="0.25">
      <c r="A27" s="31" t="s">
        <v>20</v>
      </c>
      <c r="B27" s="31"/>
      <c r="C27" s="31"/>
      <c r="D27" s="31"/>
      <c r="E27" s="31"/>
      <c r="F27" s="31"/>
    </row>
    <row r="28" spans="1:7" ht="32.1" customHeight="1" x14ac:dyDescent="0.25">
      <c r="A28" s="38" t="s">
        <v>21</v>
      </c>
      <c r="B28" s="31"/>
      <c r="C28" s="31"/>
      <c r="D28" s="31"/>
      <c r="E28" s="31"/>
      <c r="F28" s="31"/>
    </row>
    <row r="29" spans="1:7" x14ac:dyDescent="0.25">
      <c r="A29" s="31" t="s">
        <v>22</v>
      </c>
      <c r="B29" s="31"/>
      <c r="C29" s="31"/>
      <c r="D29" s="31"/>
      <c r="E29" s="31"/>
      <c r="F29" s="31"/>
    </row>
    <row r="30" spans="1:7" ht="15.75" x14ac:dyDescent="0.25">
      <c r="A30" s="14" t="s">
        <v>23</v>
      </c>
      <c r="D30" s="29" t="s">
        <v>113</v>
      </c>
      <c r="E30" s="30"/>
      <c r="F30" s="30"/>
    </row>
    <row r="31" spans="1:7" x14ac:dyDescent="0.25">
      <c r="A31" s="14" t="s">
        <v>24</v>
      </c>
    </row>
    <row r="35" spans="1:8" x14ac:dyDescent="0.25">
      <c r="A35" s="12" t="s">
        <v>39</v>
      </c>
      <c r="B35" s="12" t="s">
        <v>40</v>
      </c>
    </row>
    <row r="37" spans="1:8" x14ac:dyDescent="0.25">
      <c r="A37" s="12" t="s">
        <v>25</v>
      </c>
    </row>
    <row r="38" spans="1:8" ht="45" x14ac:dyDescent="0.25">
      <c r="A38" s="24" t="s">
        <v>26</v>
      </c>
      <c r="B38" s="24" t="s">
        <v>27</v>
      </c>
      <c r="C38" s="24" t="s">
        <v>28</v>
      </c>
      <c r="D38" s="24" t="s">
        <v>29</v>
      </c>
      <c r="E38" s="24" t="s">
        <v>30</v>
      </c>
      <c r="F38" s="24" t="s">
        <v>31</v>
      </c>
      <c r="G38" s="24" t="s">
        <v>32</v>
      </c>
      <c r="H38" s="24" t="s">
        <v>33</v>
      </c>
    </row>
    <row r="39" spans="1:8" x14ac:dyDescent="0.25">
      <c r="A39" s="15" t="s">
        <v>41</v>
      </c>
      <c r="B39" s="23" t="s">
        <v>42</v>
      </c>
      <c r="C39" s="16"/>
      <c r="D39" s="16"/>
      <c r="E39" s="16"/>
      <c r="F39" s="16"/>
      <c r="G39" s="16"/>
      <c r="H39" s="16"/>
    </row>
    <row r="40" spans="1:8" ht="15.75" x14ac:dyDescent="0.25">
      <c r="A40" s="16" t="s">
        <v>43</v>
      </c>
      <c r="B40" s="21" t="s">
        <v>42</v>
      </c>
      <c r="C40" s="16">
        <v>200</v>
      </c>
      <c r="D40" s="16" t="s">
        <v>38</v>
      </c>
      <c r="E40" s="17">
        <v>135</v>
      </c>
      <c r="F40" s="16">
        <f>IF(ISBLANK(E40),"", PRODUCT(C40,E40))</f>
        <v>27000</v>
      </c>
      <c r="G40" s="26" t="s">
        <v>97</v>
      </c>
      <c r="H40" s="16"/>
    </row>
    <row r="41" spans="1:8" ht="15.75" x14ac:dyDescent="0.25">
      <c r="A41" s="16" t="s">
        <v>44</v>
      </c>
      <c r="B41" s="21" t="s">
        <v>45</v>
      </c>
      <c r="C41" s="16"/>
      <c r="D41" s="16"/>
      <c r="E41" s="16"/>
      <c r="F41" s="16"/>
      <c r="G41" s="16"/>
      <c r="H41" s="26" t="s">
        <v>98</v>
      </c>
    </row>
    <row r="42" spans="1:8" ht="15.75" x14ac:dyDescent="0.25">
      <c r="A42" s="16" t="s">
        <v>46</v>
      </c>
      <c r="B42" s="21" t="s">
        <v>47</v>
      </c>
      <c r="C42" s="16"/>
      <c r="D42" s="16"/>
      <c r="E42" s="16"/>
      <c r="F42" s="16"/>
      <c r="G42" s="16"/>
      <c r="H42" s="26" t="s">
        <v>99</v>
      </c>
    </row>
    <row r="43" spans="1:8" ht="15.75" x14ac:dyDescent="0.25">
      <c r="A43" s="16" t="s">
        <v>48</v>
      </c>
      <c r="B43" s="21" t="s">
        <v>49</v>
      </c>
      <c r="C43" s="16"/>
      <c r="D43" s="16"/>
      <c r="E43" s="16"/>
      <c r="F43" s="16"/>
      <c r="G43" s="16"/>
      <c r="H43" s="26" t="s">
        <v>100</v>
      </c>
    </row>
    <row r="44" spans="1:8" ht="15.75" x14ac:dyDescent="0.25">
      <c r="A44" s="16" t="s">
        <v>50</v>
      </c>
      <c r="B44" s="21" t="s">
        <v>51</v>
      </c>
      <c r="C44" s="16"/>
      <c r="D44" s="16"/>
      <c r="E44" s="16"/>
      <c r="F44" s="16"/>
      <c r="G44" s="16"/>
      <c r="H44" s="26" t="s">
        <v>101</v>
      </c>
    </row>
    <row r="45" spans="1:8" ht="15.75" x14ac:dyDescent="0.25">
      <c r="A45" s="16" t="s">
        <v>52</v>
      </c>
      <c r="B45" s="21" t="s">
        <v>53</v>
      </c>
      <c r="C45" s="16"/>
      <c r="D45" s="16"/>
      <c r="E45" s="16"/>
      <c r="F45" s="16"/>
      <c r="G45" s="16"/>
      <c r="H45" s="26" t="s">
        <v>102</v>
      </c>
    </row>
    <row r="46" spans="1:8" ht="15.75" x14ac:dyDescent="0.25">
      <c r="A46" s="16" t="s">
        <v>54</v>
      </c>
      <c r="B46" s="21" t="s">
        <v>55</v>
      </c>
      <c r="C46" s="16"/>
      <c r="D46" s="16"/>
      <c r="E46" s="16"/>
      <c r="F46" s="16"/>
      <c r="G46" s="16"/>
      <c r="H46" s="26" t="s">
        <v>103</v>
      </c>
    </row>
    <row r="47" spans="1:8" ht="63" x14ac:dyDescent="0.25">
      <c r="A47" s="16" t="s">
        <v>56</v>
      </c>
      <c r="B47" s="21" t="s">
        <v>57</v>
      </c>
      <c r="C47" s="16"/>
      <c r="D47" s="16"/>
      <c r="E47" s="16"/>
      <c r="F47" s="16"/>
      <c r="G47" s="16"/>
      <c r="H47" s="26" t="s">
        <v>57</v>
      </c>
    </row>
    <row r="48" spans="1:8" ht="31.5" x14ac:dyDescent="0.25">
      <c r="A48" s="16" t="s">
        <v>58</v>
      </c>
      <c r="B48" s="21" t="s">
        <v>59</v>
      </c>
      <c r="C48" s="16"/>
      <c r="D48" s="16"/>
      <c r="E48" s="16"/>
      <c r="F48" s="16"/>
      <c r="G48" s="16"/>
      <c r="H48" s="26" t="s">
        <v>104</v>
      </c>
    </row>
    <row r="49" spans="1:8" ht="31.5" x14ac:dyDescent="0.25">
      <c r="A49" s="16" t="s">
        <v>60</v>
      </c>
      <c r="B49" s="21" t="s">
        <v>61</v>
      </c>
      <c r="C49" s="16"/>
      <c r="D49" s="16"/>
      <c r="E49" s="16"/>
      <c r="F49" s="16"/>
      <c r="G49" s="16"/>
      <c r="H49" s="26" t="s">
        <v>105</v>
      </c>
    </row>
    <row r="50" spans="1:8" x14ac:dyDescent="0.25">
      <c r="E50" s="15" t="s">
        <v>34</v>
      </c>
      <c r="F50" s="15">
        <f>IF((COUNT(C40:C49)&lt;&gt;COUNT(F40:F49)),"", ROUND(SUM(F40:F49),2))</f>
        <v>27000</v>
      </c>
      <c r="G50" s="14" t="str">
        <f>IF((COUNT(C40:C49)&lt;&gt;COUNT(F40:F49)),"Neužpildytos visų objektų kainos", "")</f>
        <v/>
      </c>
    </row>
    <row r="51" spans="1:8" x14ac:dyDescent="0.25">
      <c r="C51" s="25" t="s">
        <v>35</v>
      </c>
      <c r="D51" s="22"/>
      <c r="E51" s="15" t="s">
        <v>36</v>
      </c>
      <c r="F51" s="15" t="str">
        <f>IF(OR(F50="",D51=""),"", ROUND(PRODUCT(D51,F50)/100,2))</f>
        <v/>
      </c>
      <c r="G51" s="14" t="str">
        <f>IF(D51="", "Nurodykite taikomą PVM dydį", "")</f>
        <v>Nurodykite taikomą PVM dydį</v>
      </c>
    </row>
    <row r="52" spans="1:8" x14ac:dyDescent="0.25">
      <c r="E52" s="15" t="s">
        <v>37</v>
      </c>
      <c r="F52" s="15">
        <f>IF(ISBLANK(F51), "", ROUND(SUM(F50:F51),2))</f>
        <v>27000</v>
      </c>
    </row>
    <row r="56" spans="1:8" x14ac:dyDescent="0.25">
      <c r="A56" s="12" t="s">
        <v>62</v>
      </c>
      <c r="B56" s="12" t="s">
        <v>40</v>
      </c>
    </row>
    <row r="58" spans="1:8" x14ac:dyDescent="0.25">
      <c r="A58" s="12" t="s">
        <v>25</v>
      </c>
    </row>
    <row r="59" spans="1:8" ht="45" x14ac:dyDescent="0.25">
      <c r="A59" s="24" t="s">
        <v>26</v>
      </c>
      <c r="B59" s="24" t="s">
        <v>27</v>
      </c>
      <c r="C59" s="24" t="s">
        <v>28</v>
      </c>
      <c r="D59" s="24" t="s">
        <v>29</v>
      </c>
      <c r="E59" s="24" t="s">
        <v>30</v>
      </c>
      <c r="F59" s="24" t="s">
        <v>31</v>
      </c>
      <c r="G59" s="24" t="s">
        <v>32</v>
      </c>
      <c r="H59" s="24" t="s">
        <v>33</v>
      </c>
    </row>
    <row r="60" spans="1:8" x14ac:dyDescent="0.25">
      <c r="A60" s="15" t="s">
        <v>63</v>
      </c>
      <c r="B60" s="15" t="s">
        <v>42</v>
      </c>
      <c r="C60" s="16"/>
      <c r="D60" s="16"/>
      <c r="E60" s="16"/>
      <c r="F60" s="16"/>
      <c r="G60" s="16"/>
      <c r="H60" s="16"/>
    </row>
    <row r="61" spans="1:8" ht="15.75" x14ac:dyDescent="0.25">
      <c r="A61" s="16" t="s">
        <v>64</v>
      </c>
      <c r="B61" s="21" t="s">
        <v>42</v>
      </c>
      <c r="C61" s="16">
        <v>200</v>
      </c>
      <c r="D61" s="16" t="s">
        <v>38</v>
      </c>
      <c r="E61" s="17">
        <v>145</v>
      </c>
      <c r="F61" s="16">
        <f>IF(ISBLANK(E61),"", PRODUCT(C61,E61))</f>
        <v>29000</v>
      </c>
      <c r="G61" s="26" t="s">
        <v>116</v>
      </c>
      <c r="H61" s="16"/>
    </row>
    <row r="62" spans="1:8" ht="15.75" x14ac:dyDescent="0.25">
      <c r="A62" s="16" t="s">
        <v>65</v>
      </c>
      <c r="B62" s="21" t="s">
        <v>45</v>
      </c>
      <c r="C62" s="16"/>
      <c r="D62" s="16"/>
      <c r="E62" s="16"/>
      <c r="F62" s="16"/>
      <c r="G62" s="16"/>
      <c r="H62" s="26" t="s">
        <v>98</v>
      </c>
    </row>
    <row r="63" spans="1:8" ht="15.75" x14ac:dyDescent="0.25">
      <c r="A63" s="16" t="s">
        <v>66</v>
      </c>
      <c r="B63" s="21" t="s">
        <v>47</v>
      </c>
      <c r="C63" s="16"/>
      <c r="D63" s="16"/>
      <c r="E63" s="16"/>
      <c r="F63" s="16"/>
      <c r="G63" s="16"/>
      <c r="H63" s="26" t="s">
        <v>99</v>
      </c>
    </row>
    <row r="64" spans="1:8" ht="15.75" x14ac:dyDescent="0.25">
      <c r="A64" s="16" t="s">
        <v>67</v>
      </c>
      <c r="B64" s="21" t="s">
        <v>49</v>
      </c>
      <c r="C64" s="16"/>
      <c r="D64" s="16"/>
      <c r="E64" s="16"/>
      <c r="F64" s="16"/>
      <c r="G64" s="16"/>
      <c r="H64" s="26" t="s">
        <v>100</v>
      </c>
    </row>
    <row r="65" spans="1:8" ht="15.75" x14ac:dyDescent="0.25">
      <c r="A65" s="16" t="s">
        <v>68</v>
      </c>
      <c r="B65" s="21" t="s">
        <v>51</v>
      </c>
      <c r="C65" s="16"/>
      <c r="D65" s="16"/>
      <c r="E65" s="16"/>
      <c r="F65" s="16"/>
      <c r="G65" s="16"/>
      <c r="H65" s="26" t="s">
        <v>101</v>
      </c>
    </row>
    <row r="66" spans="1:8" ht="15.75" x14ac:dyDescent="0.25">
      <c r="A66" s="16" t="s">
        <v>69</v>
      </c>
      <c r="B66" s="21" t="s">
        <v>53</v>
      </c>
      <c r="C66" s="16"/>
      <c r="D66" s="16"/>
      <c r="E66" s="16"/>
      <c r="F66" s="16"/>
      <c r="G66" s="16"/>
      <c r="H66" s="26" t="s">
        <v>102</v>
      </c>
    </row>
    <row r="67" spans="1:8" ht="15.75" x14ac:dyDescent="0.25">
      <c r="A67" s="16" t="s">
        <v>70</v>
      </c>
      <c r="B67" s="21" t="s">
        <v>55</v>
      </c>
      <c r="C67" s="16"/>
      <c r="D67" s="16"/>
      <c r="E67" s="16"/>
      <c r="F67" s="16"/>
      <c r="G67" s="16"/>
      <c r="H67" s="26" t="s">
        <v>103</v>
      </c>
    </row>
    <row r="68" spans="1:8" ht="63" x14ac:dyDescent="0.25">
      <c r="A68" s="16" t="s">
        <v>71</v>
      </c>
      <c r="B68" s="21" t="s">
        <v>57</v>
      </c>
      <c r="C68" s="16"/>
      <c r="D68" s="16"/>
      <c r="E68" s="16"/>
      <c r="F68" s="16"/>
      <c r="G68" s="16"/>
      <c r="H68" s="26" t="s">
        <v>57</v>
      </c>
    </row>
    <row r="69" spans="1:8" ht="31.5" x14ac:dyDescent="0.25">
      <c r="A69" s="16" t="s">
        <v>72</v>
      </c>
      <c r="B69" s="21" t="s">
        <v>73</v>
      </c>
      <c r="C69" s="16"/>
      <c r="D69" s="16"/>
      <c r="E69" s="16"/>
      <c r="F69" s="16"/>
      <c r="G69" s="16"/>
      <c r="H69" s="26" t="s">
        <v>73</v>
      </c>
    </row>
    <row r="70" spans="1:8" ht="31.5" x14ac:dyDescent="0.25">
      <c r="A70" s="16" t="s">
        <v>74</v>
      </c>
      <c r="B70" s="21" t="s">
        <v>61</v>
      </c>
      <c r="C70" s="16"/>
      <c r="D70" s="16"/>
      <c r="E70" s="16"/>
      <c r="F70" s="16"/>
      <c r="G70" s="16"/>
      <c r="H70" s="26" t="s">
        <v>105</v>
      </c>
    </row>
    <row r="71" spans="1:8" x14ac:dyDescent="0.25">
      <c r="E71" s="15" t="s">
        <v>34</v>
      </c>
      <c r="F71" s="15">
        <f>IF((COUNT(C61:C70)&lt;&gt;COUNT(F61:F70)),"", ROUND(SUM(F61:F70),2))</f>
        <v>29000</v>
      </c>
      <c r="G71" s="14" t="str">
        <f>IF((COUNT(C61:C70)&lt;&gt;COUNT(F61:F70)),"Neužpildytos visų objektų kainos", "")</f>
        <v/>
      </c>
    </row>
    <row r="72" spans="1:8" x14ac:dyDescent="0.25">
      <c r="C72" s="25" t="s">
        <v>35</v>
      </c>
      <c r="D72" s="22"/>
      <c r="E72" s="15" t="s">
        <v>36</v>
      </c>
      <c r="F72" s="15" t="str">
        <f>IF(OR(F71="",D72=""),"", ROUND(PRODUCT(D72,F71)/100,2))</f>
        <v/>
      </c>
      <c r="G72" s="14" t="str">
        <f>IF(D72="", "Nurodykite taikomą PVM dydį", "")</f>
        <v>Nurodykite taikomą PVM dydį</v>
      </c>
    </row>
    <row r="73" spans="1:8" x14ac:dyDescent="0.25">
      <c r="E73" s="15" t="s">
        <v>37</v>
      </c>
      <c r="F73" s="15">
        <f>IF(ISBLANK(F72), "", ROUND(SUM(F71:F72),2))</f>
        <v>29000</v>
      </c>
    </row>
  </sheetData>
  <mergeCells count="28">
    <mergeCell ref="A25:F25"/>
    <mergeCell ref="A27:F27"/>
    <mergeCell ref="A26:F26"/>
    <mergeCell ref="C19:F19"/>
    <mergeCell ref="C13:F13"/>
    <mergeCell ref="C18:F18"/>
    <mergeCell ref="A16:B16"/>
    <mergeCell ref="A23:F23"/>
    <mergeCell ref="C15:F15"/>
    <mergeCell ref="A18:B18"/>
    <mergeCell ref="C17:F17"/>
    <mergeCell ref="A15:B15"/>
    <mergeCell ref="D30:F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3"/>
  <sheetViews>
    <sheetView topLeftCell="A27" workbookViewId="0">
      <selection activeCell="Q40" sqref="Q40"/>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5" t="s">
        <v>75</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76</v>
      </c>
      <c r="B5" s="55"/>
      <c r="C5" s="53" t="s">
        <v>77</v>
      </c>
      <c r="D5" s="54"/>
      <c r="E5" s="55"/>
      <c r="F5" s="53" t="s">
        <v>78</v>
      </c>
      <c r="G5" s="54"/>
      <c r="H5" s="55"/>
      <c r="I5" s="53" t="s">
        <v>79</v>
      </c>
      <c r="J5" s="55"/>
      <c r="K5" s="9" t="s">
        <v>80</v>
      </c>
    </row>
    <row r="6" spans="1:11" ht="48.95" customHeight="1" x14ac:dyDescent="0.25">
      <c r="A6" s="46"/>
      <c r="B6" s="35"/>
      <c r="C6" s="51"/>
      <c r="D6" s="48"/>
      <c r="E6" s="35"/>
      <c r="F6" s="51"/>
      <c r="G6" s="48"/>
      <c r="H6" s="35"/>
      <c r="I6" s="51"/>
      <c r="J6" s="35"/>
      <c r="K6" s="18"/>
    </row>
    <row r="7" spans="1:11" ht="48.95" customHeight="1" x14ac:dyDescent="0.25">
      <c r="A7" s="46"/>
      <c r="B7" s="35"/>
      <c r="C7" s="51"/>
      <c r="D7" s="48"/>
      <c r="E7" s="35"/>
      <c r="F7" s="51"/>
      <c r="G7" s="48"/>
      <c r="H7" s="35"/>
      <c r="I7" s="51"/>
      <c r="J7" s="35"/>
      <c r="K7" s="18"/>
    </row>
    <row r="8" spans="1:11" ht="48.95" customHeight="1" x14ac:dyDescent="0.25">
      <c r="A8" s="46"/>
      <c r="B8" s="35"/>
      <c r="C8" s="51"/>
      <c r="D8" s="48"/>
      <c r="E8" s="35"/>
      <c r="F8" s="51"/>
      <c r="G8" s="48"/>
      <c r="H8" s="35"/>
      <c r="I8" s="51"/>
      <c r="J8" s="35"/>
      <c r="K8" s="18"/>
    </row>
    <row r="9" spans="1:11" ht="18.95" customHeight="1" x14ac:dyDescent="0.25">
      <c r="A9" s="10"/>
      <c r="B9" s="10"/>
      <c r="C9" s="10"/>
      <c r="D9" s="10"/>
      <c r="E9" s="10"/>
      <c r="F9" s="10"/>
      <c r="G9" s="10"/>
      <c r="H9" s="10"/>
      <c r="I9" s="10"/>
      <c r="J9" s="10"/>
      <c r="K9" s="11"/>
    </row>
    <row r="10" spans="1:11" ht="48.95" customHeight="1" x14ac:dyDescent="0.25">
      <c r="A10" s="65" t="s">
        <v>81</v>
      </c>
      <c r="B10" s="31"/>
      <c r="C10" s="31"/>
      <c r="D10" s="31"/>
      <c r="E10" s="31"/>
      <c r="F10" s="31"/>
      <c r="G10" s="31"/>
      <c r="H10" s="31"/>
      <c r="I10" s="31"/>
      <c r="J10" s="31"/>
      <c r="K10" s="31"/>
    </row>
    <row r="11" spans="1:11" ht="15.95" customHeight="1" thickBot="1" x14ac:dyDescent="0.3">
      <c r="A11" s="10"/>
      <c r="B11" s="10"/>
      <c r="C11" s="10"/>
      <c r="D11" s="10"/>
      <c r="E11" s="10"/>
      <c r="F11" s="10"/>
      <c r="G11" s="10"/>
      <c r="H11" s="10"/>
      <c r="I11" s="10"/>
      <c r="J11" s="10"/>
      <c r="K11" s="11"/>
    </row>
    <row r="12" spans="1:11" ht="48.95" customHeight="1" x14ac:dyDescent="0.25">
      <c r="A12" s="56" t="s">
        <v>27</v>
      </c>
      <c r="B12" s="55"/>
      <c r="C12" s="53" t="s">
        <v>77</v>
      </c>
      <c r="D12" s="54"/>
      <c r="E12" s="55"/>
      <c r="F12" s="53" t="s">
        <v>82</v>
      </c>
      <c r="G12" s="54"/>
      <c r="H12" s="55"/>
      <c r="I12" s="66" t="s">
        <v>79</v>
      </c>
      <c r="J12" s="61"/>
      <c r="K12" s="11"/>
    </row>
    <row r="13" spans="1:11" ht="48.95" customHeight="1" x14ac:dyDescent="0.25">
      <c r="A13" s="46"/>
      <c r="B13" s="35"/>
      <c r="C13" s="51"/>
      <c r="D13" s="48"/>
      <c r="E13" s="35"/>
      <c r="F13" s="51"/>
      <c r="G13" s="48"/>
      <c r="H13" s="35"/>
      <c r="I13" s="52"/>
      <c r="J13" s="50"/>
      <c r="K13" s="11"/>
    </row>
    <row r="14" spans="1:11" ht="48.95" customHeight="1" x14ac:dyDescent="0.25">
      <c r="A14" s="46"/>
      <c r="B14" s="35"/>
      <c r="C14" s="51"/>
      <c r="D14" s="48"/>
      <c r="E14" s="35"/>
      <c r="F14" s="51"/>
      <c r="G14" s="48"/>
      <c r="H14" s="35"/>
      <c r="I14" s="52"/>
      <c r="J14" s="50"/>
      <c r="K14" s="11"/>
    </row>
    <row r="15" spans="1:11" ht="48.95" customHeight="1" x14ac:dyDescent="0.25">
      <c r="A15" s="46"/>
      <c r="B15" s="35"/>
      <c r="C15" s="51"/>
      <c r="D15" s="48"/>
      <c r="E15" s="35"/>
      <c r="F15" s="51"/>
      <c r="G15" s="48"/>
      <c r="H15" s="35"/>
      <c r="I15" s="52"/>
      <c r="J15" s="50"/>
      <c r="K15" s="11"/>
    </row>
    <row r="17" spans="1:10" ht="33" customHeight="1" x14ac:dyDescent="0.25">
      <c r="A17" s="57"/>
      <c r="B17" s="31"/>
      <c r="C17" s="31"/>
      <c r="D17" s="31"/>
      <c r="E17" s="31"/>
      <c r="F17" s="31"/>
      <c r="G17" s="31"/>
      <c r="H17" s="31"/>
      <c r="I17" s="31"/>
      <c r="J17" s="31"/>
    </row>
    <row r="19" spans="1:10" ht="15.95" customHeight="1" x14ac:dyDescent="0.25">
      <c r="A19" s="63" t="s">
        <v>83</v>
      </c>
      <c r="B19" s="31"/>
      <c r="C19" s="31"/>
      <c r="D19" s="31"/>
      <c r="E19" s="31"/>
      <c r="F19" s="31"/>
      <c r="G19" s="31"/>
      <c r="H19" s="31"/>
      <c r="I19" s="31"/>
      <c r="J19" s="31"/>
    </row>
    <row r="20" spans="1:10" ht="15.95" customHeight="1" thickBot="1" x14ac:dyDescent="0.3"/>
    <row r="21" spans="1:10" ht="15.95" customHeight="1" x14ac:dyDescent="0.25">
      <c r="A21" s="8" t="s">
        <v>26</v>
      </c>
      <c r="B21" s="59" t="s">
        <v>84</v>
      </c>
      <c r="C21" s="54"/>
      <c r="D21" s="54"/>
      <c r="E21" s="54"/>
      <c r="F21" s="54"/>
      <c r="G21" s="55"/>
      <c r="H21" s="60" t="s">
        <v>85</v>
      </c>
      <c r="I21" s="54"/>
      <c r="J21" s="61"/>
    </row>
    <row r="22" spans="1:10" ht="48" customHeight="1" x14ac:dyDescent="0.25">
      <c r="A22" s="19" t="s">
        <v>86</v>
      </c>
      <c r="B22" s="47" t="s">
        <v>87</v>
      </c>
      <c r="C22" s="48"/>
      <c r="D22" s="48"/>
      <c r="E22" s="48"/>
      <c r="F22" s="48"/>
      <c r="G22" s="35"/>
      <c r="H22" s="49"/>
      <c r="I22" s="48"/>
      <c r="J22" s="50"/>
    </row>
    <row r="23" spans="1:10" ht="48" customHeight="1" x14ac:dyDescent="0.25">
      <c r="A23" s="19" t="s">
        <v>88</v>
      </c>
      <c r="B23" s="47" t="s">
        <v>89</v>
      </c>
      <c r="C23" s="48"/>
      <c r="D23" s="48"/>
      <c r="E23" s="48"/>
      <c r="F23" s="48"/>
      <c r="G23" s="35"/>
      <c r="H23" s="49"/>
      <c r="I23" s="48"/>
      <c r="J23" s="50"/>
    </row>
    <row r="24" spans="1:10" ht="48" customHeight="1" x14ac:dyDescent="0.25">
      <c r="A24" s="19" t="s">
        <v>90</v>
      </c>
      <c r="B24" s="47" t="s">
        <v>91</v>
      </c>
      <c r="C24" s="48"/>
      <c r="D24" s="48"/>
      <c r="E24" s="48"/>
      <c r="F24" s="48"/>
      <c r="G24" s="35"/>
      <c r="H24" s="49"/>
      <c r="I24" s="48"/>
      <c r="J24" s="50"/>
    </row>
    <row r="25" spans="1:10" ht="48" customHeight="1" x14ac:dyDescent="0.25">
      <c r="A25" s="20"/>
      <c r="B25" s="58"/>
      <c r="C25" s="48"/>
      <c r="D25" s="48"/>
      <c r="E25" s="48"/>
      <c r="F25" s="48"/>
      <c r="G25" s="35"/>
      <c r="H25" s="49"/>
      <c r="I25" s="48"/>
      <c r="J25" s="50"/>
    </row>
    <row r="26" spans="1:10" ht="48" customHeight="1" x14ac:dyDescent="0.25">
      <c r="A26" s="20"/>
      <c r="B26" s="58"/>
      <c r="C26" s="48"/>
      <c r="D26" s="48"/>
      <c r="E26" s="48"/>
      <c r="F26" s="48"/>
      <c r="G26" s="35"/>
      <c r="H26" s="49"/>
      <c r="I26" s="48"/>
      <c r="J26" s="50"/>
    </row>
    <row r="27" spans="1:10" ht="48" customHeight="1" x14ac:dyDescent="0.25">
      <c r="A27" s="20"/>
      <c r="B27" s="58"/>
      <c r="C27" s="48"/>
      <c r="D27" s="48"/>
      <c r="E27" s="48"/>
      <c r="F27" s="48"/>
      <c r="G27" s="35"/>
      <c r="H27" s="49"/>
      <c r="I27" s="48"/>
      <c r="J27" s="50"/>
    </row>
    <row r="28" spans="1:10" ht="48" customHeight="1" x14ac:dyDescent="0.25">
      <c r="A28" s="20"/>
      <c r="B28" s="58"/>
      <c r="C28" s="48"/>
      <c r="D28" s="48"/>
      <c r="E28" s="48"/>
      <c r="F28" s="48"/>
      <c r="G28" s="35"/>
      <c r="H28" s="49"/>
      <c r="I28" s="48"/>
      <c r="J28" s="50"/>
    </row>
    <row r="29" spans="1:10" ht="48" customHeight="1" x14ac:dyDescent="0.25">
      <c r="A29" s="20"/>
      <c r="B29" s="58"/>
      <c r="C29" s="48"/>
      <c r="D29" s="48"/>
      <c r="E29" s="48"/>
      <c r="F29" s="48"/>
      <c r="G29" s="35"/>
      <c r="H29" s="49"/>
      <c r="I29" s="48"/>
      <c r="J29" s="50"/>
    </row>
    <row r="31" spans="1:10" ht="102" customHeight="1" x14ac:dyDescent="0.25">
      <c r="A31" s="57" t="s">
        <v>92</v>
      </c>
      <c r="B31" s="31"/>
      <c r="C31" s="31"/>
      <c r="D31" s="31"/>
      <c r="E31" s="31"/>
      <c r="F31" s="31"/>
      <c r="G31" s="31"/>
      <c r="H31" s="31"/>
      <c r="I31" s="31"/>
      <c r="J31" s="31"/>
    </row>
    <row r="34" spans="1:10" x14ac:dyDescent="0.25">
      <c r="A34" s="64" t="s">
        <v>93</v>
      </c>
      <c r="B34" s="31"/>
      <c r="C34" s="31"/>
      <c r="D34" s="31"/>
      <c r="E34" s="62"/>
      <c r="F34" s="31"/>
      <c r="G34" s="31"/>
      <c r="H34" s="31"/>
      <c r="I34" s="31"/>
      <c r="J34" s="31"/>
    </row>
    <row r="36" spans="1:10" x14ac:dyDescent="0.25">
      <c r="A36" s="64" t="s">
        <v>94</v>
      </c>
      <c r="B36" s="31"/>
      <c r="C36" s="31"/>
      <c r="D36" s="31"/>
      <c r="E36" s="62"/>
      <c r="F36" s="31"/>
      <c r="G36" s="31"/>
      <c r="H36" s="31"/>
      <c r="I36" s="31"/>
      <c r="J36" s="31"/>
    </row>
    <row r="83" spans="1:1" ht="15.75" x14ac:dyDescent="0.25">
      <c r="A83" t="s">
        <v>95</v>
      </c>
    </row>
  </sheetData>
  <sheetProtection algorithmName="SHA-512" hashValue="6E6TybbVH3D7D3NlynKCzUk9g4aw7LmF2co7GjGuVTqUlTJognu+LjIsKzyjVbX3RxizO6vYSFiPKRx1+tqyrg==" saltValue="rs0nmpkWw4vpd87Wk9iwzQ==" spinCount="100000" sheet="1"/>
  <mergeCells count="59">
    <mergeCell ref="A34:D34"/>
    <mergeCell ref="C7:E7"/>
    <mergeCell ref="B22:G22"/>
    <mergeCell ref="A10:K10"/>
    <mergeCell ref="A15:B15"/>
    <mergeCell ref="H24:J24"/>
    <mergeCell ref="I13:J13"/>
    <mergeCell ref="A12:B12"/>
    <mergeCell ref="H26:J26"/>
    <mergeCell ref="F7:H7"/>
    <mergeCell ref="F14:H14"/>
    <mergeCell ref="E34:J34"/>
    <mergeCell ref="C13:E13"/>
    <mergeCell ref="B25:G25"/>
    <mergeCell ref="I12:J12"/>
    <mergeCell ref="F8:H8"/>
    <mergeCell ref="E36:J36"/>
    <mergeCell ref="C6:E6"/>
    <mergeCell ref="F6:H6"/>
    <mergeCell ref="B29:G29"/>
    <mergeCell ref="H25:J25"/>
    <mergeCell ref="A19:J19"/>
    <mergeCell ref="F13:H13"/>
    <mergeCell ref="B28:G28"/>
    <mergeCell ref="H22:J22"/>
    <mergeCell ref="A31:J31"/>
    <mergeCell ref="B24:G24"/>
    <mergeCell ref="B26:G26"/>
    <mergeCell ref="I14:J14"/>
    <mergeCell ref="A14:B14"/>
    <mergeCell ref="A36:D36"/>
    <mergeCell ref="C15:E15"/>
    <mergeCell ref="H29:J29"/>
    <mergeCell ref="A13:B13"/>
    <mergeCell ref="F12:H12"/>
    <mergeCell ref="C5:E5"/>
    <mergeCell ref="H27:J27"/>
    <mergeCell ref="A17:J17"/>
    <mergeCell ref="I7:J7"/>
    <mergeCell ref="H28:J28"/>
    <mergeCell ref="B27:G27"/>
    <mergeCell ref="B21:G21"/>
    <mergeCell ref="H21:J21"/>
    <mergeCell ref="I8:J8"/>
    <mergeCell ref="A8:B8"/>
    <mergeCell ref="F5:H5"/>
    <mergeCell ref="C14:E14"/>
    <mergeCell ref="F15:H15"/>
    <mergeCell ref="A2:K3"/>
    <mergeCell ref="A6:B6"/>
    <mergeCell ref="B23:G23"/>
    <mergeCell ref="H23:J23"/>
    <mergeCell ref="C8:E8"/>
    <mergeCell ref="I15:J15"/>
    <mergeCell ref="C12:E12"/>
    <mergeCell ref="I5:J5"/>
    <mergeCell ref="A7:B7"/>
    <mergeCell ref="I6:J6"/>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2024-05-14T10:07:14Z</dcterms:modified>
</cp:coreProperties>
</file>