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rasbuz\Documents\VIENKARTINĖS PRIEMONĖS 7859-6  P.N 688898\"/>
    </mc:Choice>
  </mc:AlternateContent>
  <xr:revisionPtr revIDLastSave="0" documentId="13_ncr:1_{614C3366-F6AF-4C6D-BA67-83CA70DAD1A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2" i="1" l="1"/>
  <c r="F74" i="1"/>
  <c r="G81" i="1" s="1"/>
  <c r="G63" i="1"/>
  <c r="F60" i="1"/>
  <c r="F58" i="1"/>
  <c r="G48" i="1"/>
  <c r="F40" i="1"/>
  <c r="F47" i="1" s="1"/>
  <c r="F48" i="1" s="1"/>
  <c r="F49" i="1" s="1"/>
  <c r="F81" i="1" l="1"/>
  <c r="F82" i="1" s="1"/>
  <c r="F83" i="1" s="1"/>
  <c r="G47" i="1"/>
  <c r="G62" i="1"/>
  <c r="F62" i="1"/>
  <c r="F63" i="1" s="1"/>
  <c r="F64" i="1" s="1"/>
</calcChain>
</file>

<file path=xl/sharedStrings.xml><?xml version="1.0" encoding="utf-8"?>
<sst xmlns="http://schemas.openxmlformats.org/spreadsheetml/2006/main" count="188" uniqueCount="137">
  <si>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</si>
  <si>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</si>
  <si>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</si>
  <si>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</si>
  <si>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</si>
  <si>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</si>
  <si>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</si>
  <si>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</si>
  <si>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</si>
  <si>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</si>
  <si>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</si>
  <si>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</si>
  <si>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</si>
  <si>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</si>
  <si>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</si>
  <si>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</si>
  <si>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</si>
  <si>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</si>
  <si>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</si>
  <si>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</si>
  <si>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</si>
  <si>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</si>
  <si>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</si>
  <si>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</si>
  <si>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</si>
  <si>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</si>
  <si>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</si>
  <si>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</si>
  <si>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</si>
  <si>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</si>
  <si>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</si>
  <si>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</si>
  <si>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</si>
  <si>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</si>
  <si>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</si>
  <si>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</si>
  <si>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</si>
  <si>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</si>
  <si>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Vienkartinis</t>
  </si>
  <si>
    <t>vnt.</t>
  </si>
  <si>
    <t>143. DALIS</t>
  </si>
  <si>
    <t>BIOPSINĖS ŽNYPLĖS BRONCHOSKOPINĖS</t>
  </si>
  <si>
    <t>143.</t>
  </si>
  <si>
    <t>Biopsinės žnyplės bronchoskopinės</t>
  </si>
  <si>
    <t>143.1.</t>
  </si>
  <si>
    <t>143.1.1.</t>
  </si>
  <si>
    <t xml:space="preserve">Vienkartinio  naudojimo, sterili pakuotė. </t>
  </si>
  <si>
    <t>143.1.2.</t>
  </si>
  <si>
    <t>Kaušeliai perforuoti ir pasisukantys šoninei biopsijai paimti</t>
  </si>
  <si>
    <t>143.1.3.</t>
  </si>
  <si>
    <t xml:space="preserve">Turi būti galimybė pasirinkti ovalius arba aligatoriaus tipo kaušelius. </t>
  </si>
  <si>
    <t>143.1.4.</t>
  </si>
  <si>
    <t>Kaušelio diametras 1,9mm (±0,1 mm)</t>
  </si>
  <si>
    <t>143.1.5.</t>
  </si>
  <si>
    <t>Paimamo mėginio tūris 4 mm³ (±0,1 mm³), galimybė pasirinkti su adata.  </t>
  </si>
  <si>
    <t>143.1.6.</t>
  </si>
  <si>
    <t>Darbinis ilgis 1150mm (±50mm), tinkamos darbiniam kanalui diametro 2,0 mm.</t>
  </si>
  <si>
    <t>144. DALIS</t>
  </si>
  <si>
    <t>APIPLOVIMO ŽARNELĖ, SUJUNGIMO ŽARNELĖ</t>
  </si>
  <si>
    <t>144.</t>
  </si>
  <si>
    <t>Apiplovimo žarnelė, sujungimo žarnelė</t>
  </si>
  <si>
    <t>144.1.</t>
  </si>
  <si>
    <t>Apiplovimo žarnelė</t>
  </si>
  <si>
    <t>144.1.1.</t>
  </si>
  <si>
    <t>Apiplovimo žarnelė prie pompos Endogator</t>
  </si>
  <si>
    <t>144.2.</t>
  </si>
  <si>
    <t>Žarnelė sujungimui</t>
  </si>
  <si>
    <t>144.2.1.</t>
  </si>
  <si>
    <t>Žarnelė  sujungimui su apiplovimo žarnele Maj-855 prie pompos Endogator</t>
  </si>
  <si>
    <t>180. DALIS</t>
  </si>
  <si>
    <t>BRONCHOSKOPŲ KANALŲ VALYMO ŠEPETĖLIS</t>
  </si>
  <si>
    <t>180.</t>
  </si>
  <si>
    <t>Bronchoskopų kanalų valymo šepetėlis</t>
  </si>
  <si>
    <t>180.1.</t>
  </si>
  <si>
    <t>180.1.1.</t>
  </si>
  <si>
    <t>180.1.2.</t>
  </si>
  <si>
    <t>Šepetėlis skirtas endoskopų valymui, kurių vidinės dalies diametras 2,0mm-3,2mm</t>
  </si>
  <si>
    <t>180.1.3.</t>
  </si>
  <si>
    <t>Darbinis ilgis 950cm-1150cm</t>
  </si>
  <si>
    <t>180.1.4.</t>
  </si>
  <si>
    <t>Dviejų darbinių galų, su šereliais</t>
  </si>
  <si>
    <t>180.1.5.</t>
  </si>
  <si>
    <t>Vienas darbinis galas skirtas instrumento kanalo ir siurbimo kanalo vidui valyti, antras darbinis galas skirtas siurbimo vožtuvo, oro/vandens vožtuvo, biopsijos vožtuvo vidinėms dalims ir angoms valyti</t>
  </si>
  <si>
    <t>180.1.6.</t>
  </si>
  <si>
    <t>Supakuotas po 1vnt.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</si>
  <si>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</si>
  <si>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</si>
  <si>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</si>
  <si>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</si>
  <si>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</si>
  <si>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</si>
  <si>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</si>
  <si>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</si>
  <si>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</si>
  <si>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</si>
  <si>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</si>
  <si>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</si>
  <si>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</si>
  <si>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</si>
  <si>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</si>
  <si>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</si>
  <si>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</si>
  <si>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</si>
  <si>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7859-6 2023-09-20 14:30:25</t>
  </si>
  <si>
    <t xml:space="preserve">VIENKARTINĖS  PAGALBINĖS MEDICININĖS PRIEMONĖS </t>
  </si>
  <si>
    <r>
      <t xml:space="preserve">6. Pasiūlymų formoje būtina palikti tik siūlomas pirkimo dalis. Nepasiūlytas pirkimo dalis būtina </t>
    </r>
    <r>
      <rPr>
        <b/>
        <sz val="11"/>
        <color theme="1"/>
        <rFont val="Calibri"/>
        <family val="2"/>
        <charset val="186"/>
        <scheme val="minor"/>
      </rPr>
      <t>IŠTRINTI.</t>
    </r>
  </si>
  <si>
    <t>BW-411B, Olympus</t>
  </si>
  <si>
    <t>MAJ-1608, Olympus</t>
  </si>
  <si>
    <t>MAJ-855, Olympus</t>
  </si>
  <si>
    <t>FB-231D/24D/221D/211D, Olympus</t>
  </si>
  <si>
    <t>Darbinis ilgis 1150mm, tinkamos darbiniam kanalui diametro 2,0 mm.</t>
  </si>
  <si>
    <t>Kaušelio diametras 1,9mm. Bukletas_Pirkimo dalis Nr. 143_1, pls.2</t>
  </si>
  <si>
    <t>Bukletas_Pirkimo dalis Nr. 143_3, pls.1-4</t>
  </si>
  <si>
    <t>Paimamo mėginio tūris 4 mm³ , galimybė pasirinkti su adata.  Bukletas_Pirkimo dalis Nr. 143_2, pls.1</t>
  </si>
  <si>
    <t>Darbinis ilgis 950cm</t>
  </si>
  <si>
    <t>Bukletas_Pirkimo dalis Nr. 178-180, psl.3; Bukletas_Pirkimo dalis Nr. 180, psl.1-2</t>
  </si>
  <si>
    <t>Vilnius</t>
  </si>
  <si>
    <t>Olympus Sverige Aktiebolag (Lietuvoje veikianti per filialą „Olympus Sverige Aktiebolag Lietuvos filialas“)</t>
  </si>
  <si>
    <t>P/d 1816, 171 23 Solna, Švedija (L. Zamenhofo g. 3, Vilnius)</t>
  </si>
  <si>
    <t>LT100009813015</t>
  </si>
  <si>
    <t>LT077044060008063000, AB SEB bankas, b.k. 70440</t>
  </si>
  <si>
    <t>Tomas Butauskas ir Laima Valė</t>
  </si>
  <si>
    <t>Andrius Simonaitis</t>
  </si>
  <si>
    <t>Tomas Butauskas ir Laima Valė, tel. nr. 8 5 2330021, el. paštas: tomas.butauskas@olympus.com ir laima.vale@olympus.com</t>
  </si>
  <si>
    <t>tel. nr. 8 5 2330021,  el. paštas: tomas.butauskas@olympus.com ir laima.vale@olympus.com</t>
  </si>
  <si>
    <t>Andrius Simonaitis įgaliojimas</t>
  </si>
  <si>
    <t>Ne</t>
  </si>
  <si>
    <t>4.</t>
  </si>
  <si>
    <t>5.</t>
  </si>
  <si>
    <t>6.</t>
  </si>
  <si>
    <t>7.</t>
  </si>
  <si>
    <t>8.</t>
  </si>
  <si>
    <t>CE sertifikatas</t>
  </si>
  <si>
    <t>Tiekėjo deklaracijos (Deklaracija dėl atsakingų asmenų; Tiekėjo deklaracija dėl Tarybos Reglamente (ES) 2022576 nustatytų sąlygų nebuvimo)</t>
  </si>
  <si>
    <t>EBVPD</t>
  </si>
  <si>
    <t>Katalogas</t>
  </si>
  <si>
    <t>Bukletai.7z (Bukletas_Pirkimo dalis Nr. 141; Bukletas_Pirkimo dalis Nr. 142; Bukletas_Pirkimo dalis Nr. 143_1; Bukletas_Pirkimo dalis Nr. 143_2; Bukletas_Pirkimo dalis Nr. 143_3; Bukletas_Pirkimo dalis Nr. 144; Bukletas_Pirkimo dalis Nr. 145; Bukletas_Pirkimo dalis Nr. 178-180; Bukletas_Pirkimo dalis Nr. 180; Bukletas_Pirkimo dalis Nr. 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</si>
</sst>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5" tint="-0.249977111117893"/>
        <bgColor rgb="FFBFBFBF"/>
      </patternFill>
    </fill>
    <fill>
      <patternFill patternType="solid">
        <fgColor theme="5"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6" fillId="2" borderId="0" xfId="0" applyFont="1" applyFill="1"/>
    <xf numFmtId="0" fontId="7" fillId="2" borderId="0" xfId="0" applyFont="1" applyFill="1"/>
    <xf numFmtId="0" fontId="7" fillId="2" borderId="0" xfId="0" applyFont="1" applyFill="1" applyAlignment="1">
      <alignment horizontal="center"/>
    </xf>
    <xf numFmtId="0" fontId="6" fillId="2" borderId="1" xfId="0" applyFont="1" applyFill="1" applyBorder="1" applyAlignment="1">
      <alignment horizontal="left"/>
    </xf>
    <xf numFmtId="0" fontId="6" fillId="2" borderId="0" xfId="0" applyFont="1" applyFill="1" applyAlignment="1">
      <alignment vertical="center" wrapText="1"/>
    </xf>
    <xf numFmtId="0" fontId="6" fillId="2" borderId="0" xfId="0" applyFont="1" applyFill="1" applyAlignment="1" applyProtection="1">
      <alignment horizontal="center" vertical="center" wrapText="1"/>
      <protection locked="0"/>
    </xf>
    <xf numFmtId="0" fontId="6" fillId="2" borderId="3" xfId="0" applyFont="1" applyFill="1" applyBorder="1"/>
    <xf numFmtId="0" fontId="6" fillId="2" borderId="4" xfId="0" applyFont="1" applyFill="1" applyBorder="1" applyAlignment="1">
      <alignment horizontal="center" vertical="center" wrapText="1"/>
    </xf>
    <xf numFmtId="0" fontId="6" fillId="2" borderId="6" xfId="0" applyFont="1" applyFill="1" applyBorder="1" applyAlignment="1">
      <alignment horizont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7" fillId="4" borderId="0" xfId="0" applyFont="1" applyFill="1"/>
    <xf numFmtId="0" fontId="6" fillId="5" borderId="1" xfId="0" applyFont="1" applyFill="1" applyBorder="1" applyProtection="1">
      <protection locked="0"/>
    </xf>
    <xf numFmtId="0" fontId="6" fillId="4" borderId="0" xfId="0" applyFont="1" applyFill="1"/>
    <xf numFmtId="0" fontId="7" fillId="4" borderId="16" xfId="0" applyFont="1" applyFill="1" applyBorder="1"/>
    <xf numFmtId="0" fontId="6" fillId="4" borderId="16" xfId="0" applyFont="1" applyFill="1" applyBorder="1"/>
    <xf numFmtId="0" fontId="6" fillId="6" borderId="16" xfId="0" applyFont="1" applyFill="1" applyBorder="1" applyProtection="1">
      <protection locked="0"/>
    </xf>
    <xf numFmtId="0" fontId="6" fillId="5" borderId="16" xfId="0" applyFont="1" applyFill="1" applyBorder="1" applyProtection="1">
      <protection locked="0"/>
    </xf>
    <xf numFmtId="0" fontId="6" fillId="3" borderId="8" xfId="0" applyFont="1" applyFill="1" applyBorder="1" applyAlignment="1" applyProtection="1">
      <alignment horizontal="center" vertical="center"/>
      <protection locked="0"/>
    </xf>
    <xf numFmtId="0" fontId="6" fillId="4" borderId="7" xfId="0" applyFont="1" applyFill="1" applyBorder="1" applyAlignment="1">
      <alignment horizontal="center" vertical="center" wrapText="1"/>
    </xf>
    <xf numFmtId="0" fontId="6" fillId="5" borderId="7" xfId="0" applyFont="1" applyFill="1" applyBorder="1" applyAlignment="1" applyProtection="1">
      <alignment horizontal="center" vertical="center" wrapText="1"/>
      <protection locked="0"/>
    </xf>
    <xf numFmtId="0" fontId="7" fillId="4" borderId="16" xfId="0" applyFont="1" applyFill="1" applyBorder="1" applyAlignment="1">
      <alignment vertical="center" wrapText="1"/>
    </xf>
    <xf numFmtId="0" fontId="6" fillId="7" borderId="0" xfId="0" applyFont="1" applyFill="1" applyProtection="1">
      <protection locked="0"/>
    </xf>
    <xf numFmtId="0" fontId="6" fillId="8" borderId="0" xfId="0" applyFont="1" applyFill="1"/>
    <xf numFmtId="0" fontId="6" fillId="9" borderId="0" xfId="0" applyFont="1" applyFill="1"/>
    <xf numFmtId="0" fontId="5" fillId="5" borderId="16" xfId="0" applyFont="1" applyFill="1" applyBorder="1" applyAlignment="1" applyProtection="1">
      <alignment wrapText="1"/>
      <protection locked="0"/>
    </xf>
    <xf numFmtId="0" fontId="5" fillId="5" borderId="16" xfId="0" applyFont="1" applyFill="1" applyBorder="1" applyProtection="1">
      <protection locked="0"/>
    </xf>
    <xf numFmtId="0" fontId="5" fillId="4" borderId="16" xfId="0" applyFont="1" applyFill="1" applyBorder="1"/>
    <xf numFmtId="0" fontId="5" fillId="4" borderId="16" xfId="0" applyFont="1" applyFill="1" applyBorder="1" applyAlignment="1">
      <alignment wrapText="1"/>
    </xf>
    <xf numFmtId="14" fontId="6" fillId="5" borderId="1" xfId="0" applyNumberFormat="1" applyFont="1" applyFill="1" applyBorder="1" applyProtection="1">
      <protection locked="0"/>
    </xf>
    <xf numFmtId="0" fontId="4" fillId="5" borderId="1" xfId="0" applyFont="1" applyFill="1" applyBorder="1" applyProtection="1">
      <protection locked="0"/>
    </xf>
    <xf numFmtId="0" fontId="3" fillId="5" borderId="7" xfId="0" applyFont="1" applyFill="1" applyBorder="1" applyAlignment="1" applyProtection="1">
      <alignment horizontal="center" vertical="center" wrapText="1"/>
      <protection locked="0"/>
    </xf>
    <xf numFmtId="0" fontId="6" fillId="2" borderId="0" xfId="0" applyFont="1" applyFill="1"/>
    <xf numFmtId="0" fontId="6" fillId="2" borderId="0" xfId="0" applyFont="1" applyFill="1" applyAlignment="1">
      <alignment vertical="center" wrapText="1"/>
    </xf>
    <xf numFmtId="0" fontId="6" fillId="4" borderId="16" xfId="0" applyFont="1" applyFill="1" applyBorder="1" applyAlignment="1">
      <alignment vertical="center" wrapText="1"/>
    </xf>
    <xf numFmtId="0" fontId="0" fillId="0" borderId="16" xfId="0" applyBorder="1"/>
    <xf numFmtId="0" fontId="6" fillId="5" borderId="16" xfId="0" applyFont="1" applyFill="1" applyBorder="1" applyAlignment="1" applyProtection="1">
      <alignment horizontal="center" vertical="center" wrapText="1"/>
      <protection locked="0"/>
    </xf>
    <xf numFmtId="0" fontId="0" fillId="0" borderId="16" xfId="0" applyBorder="1" applyProtection="1">
      <protection locked="0"/>
    </xf>
    <xf numFmtId="0" fontId="7" fillId="2" borderId="0" xfId="0" applyFont="1" applyFill="1"/>
    <xf numFmtId="0" fontId="6" fillId="2" borderId="1" xfId="0" applyFont="1" applyFill="1" applyBorder="1" applyAlignment="1">
      <alignment vertical="center" wrapText="1"/>
    </xf>
    <xf numFmtId="0" fontId="0" fillId="0" borderId="12" xfId="0" applyBorder="1"/>
    <xf numFmtId="0" fontId="4" fillId="5" borderId="1"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2" xfId="0" applyBorder="1" applyProtection="1">
      <protection locked="0"/>
    </xf>
    <xf numFmtId="49" fontId="8" fillId="2" borderId="2" xfId="0" applyNumberFormat="1" applyFont="1" applyFill="1" applyBorder="1" applyAlignment="1">
      <alignment horizontal="left" vertical="center" wrapText="1"/>
    </xf>
    <xf numFmtId="0" fontId="0" fillId="0" borderId="15" xfId="0" applyBorder="1"/>
    <xf numFmtId="49" fontId="8" fillId="2" borderId="2" xfId="0" applyNumberFormat="1" applyFont="1" applyFill="1" applyBorder="1" applyAlignment="1">
      <alignment horizontal="left" vertical="center"/>
    </xf>
    <xf numFmtId="0" fontId="6" fillId="2" borderId="0" xfId="0" applyFont="1" applyFill="1" applyAlignment="1">
      <alignment horizontal="right"/>
    </xf>
    <xf numFmtId="0" fontId="3" fillId="3" borderId="0" xfId="0" applyFont="1" applyFill="1" applyProtection="1">
      <protection locked="0"/>
    </xf>
    <xf numFmtId="0" fontId="3" fillId="5" borderId="1" xfId="0" applyFont="1" applyFill="1" applyBorder="1" applyAlignment="1" applyProtection="1">
      <alignment horizontal="left" vertical="center" wrapText="1"/>
      <protection locked="0"/>
    </xf>
    <xf numFmtId="0" fontId="0" fillId="0" borderId="13" xfId="0" applyBorder="1"/>
    <xf numFmtId="0" fontId="3" fillId="5" borderId="14" xfId="0" applyFont="1" applyFill="1" applyBorder="1" applyAlignment="1" applyProtection="1">
      <alignment horizontal="center" vertical="center" wrapText="1"/>
      <protection locked="0"/>
    </xf>
    <xf numFmtId="0" fontId="0" fillId="0" borderId="14" xfId="0" applyBorder="1"/>
    <xf numFmtId="0" fontId="1" fillId="5" borderId="1" xfId="0" applyFont="1" applyFill="1" applyBorder="1" applyAlignment="1" applyProtection="1">
      <alignment horizontal="left" vertical="center" wrapText="1"/>
      <protection locked="0"/>
    </xf>
    <xf numFmtId="0" fontId="2" fillId="5" borderId="14" xfId="0" applyFont="1" applyFill="1" applyBorder="1" applyAlignment="1" applyProtection="1">
      <alignment horizontal="center" vertical="center" wrapText="1"/>
      <protection locked="0"/>
    </xf>
    <xf numFmtId="0" fontId="9" fillId="2" borderId="0" xfId="0" applyFont="1" applyFill="1" applyAlignment="1">
      <alignment horizontal="left" vertical="top" wrapText="1"/>
    </xf>
    <xf numFmtId="0" fontId="2" fillId="5" borderId="1" xfId="0" applyFont="1" applyFill="1" applyBorder="1" applyAlignment="1" applyProtection="1">
      <alignment horizontal="left" vertical="center" wrapText="1"/>
      <protection locked="0"/>
    </xf>
    <xf numFmtId="0" fontId="6" fillId="4" borderId="1" xfId="0" applyFont="1" applyFill="1" applyBorder="1" applyAlignment="1">
      <alignment horizontal="left" vertical="center" wrapText="1"/>
    </xf>
    <xf numFmtId="0" fontId="6" fillId="5" borderId="14"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7" fillId="2" borderId="0" xfId="0" applyFont="1" applyFill="1" applyAlignment="1">
      <alignment horizontal="left"/>
    </xf>
    <xf numFmtId="0" fontId="6" fillId="2" borderId="9" xfId="0" applyFont="1" applyFill="1" applyBorder="1" applyAlignment="1">
      <alignment horizontal="center" vertical="center" wrapText="1"/>
    </xf>
    <xf numFmtId="0" fontId="0" fillId="0" borderId="10" xfId="0" applyBorder="1"/>
    <xf numFmtId="0" fontId="0" fillId="0" borderId="9" xfId="0" applyBorder="1"/>
    <xf numFmtId="0" fontId="6" fillId="2" borderId="11" xfId="0" applyFont="1" applyFill="1" applyBorder="1" applyAlignment="1">
      <alignment horizontal="center" vertical="center" wrapText="1"/>
    </xf>
    <xf numFmtId="0" fontId="0" fillId="0" borderId="11" xfId="0" applyBorder="1"/>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0" xfId="0" applyFont="1" applyFill="1" applyAlignment="1">
      <alignment horizontal="left" vertical="center" wrapText="1"/>
    </xf>
    <xf numFmtId="0" fontId="7"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83"/>
  <sheetViews>
    <sheetView tabSelected="1" zoomScale="71" zoomScaleNormal="71" workbookViewId="0">
      <selection activeCell="K86" sqref="K86"/>
    </sheetView>
  </sheetViews>
  <sheetFormatPr defaultColWidth="10.875" defaultRowHeight="15" x14ac:dyDescent="0.25"/>
  <cols>
    <col min="1" max="1" width="9.125" style="1" customWidth="1"/>
    <col min="2" max="2" width="58.875" style="1" customWidth="1"/>
    <col min="3" max="3" width="12.125" style="1" customWidth="1"/>
    <col min="4" max="4" width="13.625" style="1" customWidth="1"/>
    <col min="5" max="5" width="20.5" style="1" customWidth="1"/>
    <col min="6" max="6" width="20" style="1" customWidth="1"/>
    <col min="7" max="7" width="26.625" style="1" customWidth="1"/>
    <col min="8" max="8" width="32.8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104</v>
      </c>
      <c r="B4" s="2"/>
    </row>
    <row r="5" spans="1:6" x14ac:dyDescent="0.25">
      <c r="A5" s="2"/>
      <c r="B5" s="2"/>
    </row>
    <row r="6" spans="1:6" x14ac:dyDescent="0.25">
      <c r="A6" s="1" t="s">
        <v>1</v>
      </c>
      <c r="B6" s="12" t="s">
        <v>2</v>
      </c>
    </row>
    <row r="7" spans="1:6" x14ac:dyDescent="0.25">
      <c r="B7" s="2"/>
    </row>
    <row r="8" spans="1:6" x14ac:dyDescent="0.25">
      <c r="A8" s="4" t="s">
        <v>3</v>
      </c>
      <c r="B8" s="30">
        <v>45226</v>
      </c>
    </row>
    <row r="9" spans="1:6" x14ac:dyDescent="0.25">
      <c r="A9" s="4" t="s">
        <v>4</v>
      </c>
      <c r="B9" s="13"/>
    </row>
    <row r="10" spans="1:6" x14ac:dyDescent="0.25">
      <c r="A10" s="4" t="s">
        <v>5</v>
      </c>
      <c r="B10" s="31" t="s">
        <v>116</v>
      </c>
    </row>
    <row r="12" spans="1:6" ht="37.5" customHeight="1" x14ac:dyDescent="0.25">
      <c r="A12" s="40" t="s">
        <v>6</v>
      </c>
      <c r="B12" s="41"/>
      <c r="C12" s="42" t="s">
        <v>117</v>
      </c>
      <c r="D12" s="43"/>
      <c r="E12" s="43"/>
      <c r="F12" s="44"/>
    </row>
    <row r="13" spans="1:6" ht="15.75" x14ac:dyDescent="0.25">
      <c r="A13" s="47" t="s">
        <v>7</v>
      </c>
      <c r="B13" s="46"/>
      <c r="C13" s="42">
        <v>9000273809</v>
      </c>
      <c r="D13" s="43"/>
      <c r="E13" s="43"/>
      <c r="F13" s="44"/>
    </row>
    <row r="14" spans="1:6" ht="15.95" customHeight="1" x14ac:dyDescent="0.25">
      <c r="A14" s="47" t="s">
        <v>8</v>
      </c>
      <c r="B14" s="46"/>
      <c r="C14" s="42" t="s">
        <v>118</v>
      </c>
      <c r="D14" s="43"/>
      <c r="E14" s="43"/>
      <c r="F14" s="44"/>
    </row>
    <row r="15" spans="1:6" ht="15.95" customHeight="1" x14ac:dyDescent="0.25">
      <c r="A15" s="40" t="s">
        <v>9</v>
      </c>
      <c r="B15" s="41"/>
      <c r="C15" s="42" t="s">
        <v>119</v>
      </c>
      <c r="D15" s="43"/>
      <c r="E15" s="43"/>
      <c r="F15" s="44"/>
    </row>
    <row r="16" spans="1:6" ht="63.2" customHeight="1" x14ac:dyDescent="0.25">
      <c r="A16" s="45" t="s">
        <v>10</v>
      </c>
      <c r="B16" s="46"/>
      <c r="C16" s="42" t="s">
        <v>120</v>
      </c>
      <c r="D16" s="43"/>
      <c r="E16" s="43"/>
      <c r="F16" s="44"/>
    </row>
    <row r="17" spans="1:6" ht="15.95" customHeight="1" x14ac:dyDescent="0.25">
      <c r="A17" s="40" t="s">
        <v>11</v>
      </c>
      <c r="B17" s="41"/>
      <c r="C17" s="42" t="s">
        <v>121</v>
      </c>
      <c r="D17" s="43"/>
      <c r="E17" s="43"/>
      <c r="F17" s="44"/>
    </row>
    <row r="18" spans="1:6" ht="33.75" customHeight="1" x14ac:dyDescent="0.25">
      <c r="A18" s="40" t="s">
        <v>12</v>
      </c>
      <c r="B18" s="41"/>
      <c r="C18" s="42" t="s">
        <v>124</v>
      </c>
      <c r="D18" s="43"/>
      <c r="E18" s="43"/>
      <c r="F18" s="44"/>
    </row>
    <row r="19" spans="1:6" ht="48" customHeight="1" x14ac:dyDescent="0.25">
      <c r="A19" s="40" t="s">
        <v>13</v>
      </c>
      <c r="B19" s="41"/>
      <c r="C19" s="42" t="s">
        <v>122</v>
      </c>
      <c r="D19" s="43"/>
      <c r="E19" s="43"/>
      <c r="F19" s="44"/>
    </row>
    <row r="20" spans="1:6" ht="54.95" customHeight="1" x14ac:dyDescent="0.25">
      <c r="A20" s="40" t="s">
        <v>14</v>
      </c>
      <c r="B20" s="41"/>
      <c r="C20" s="42" t="s">
        <v>123</v>
      </c>
      <c r="D20" s="43"/>
      <c r="E20" s="43"/>
      <c r="F20" s="44"/>
    </row>
    <row r="21" spans="1:6" ht="71.099999999999994" customHeight="1" x14ac:dyDescent="0.25">
      <c r="A21" s="35" t="s">
        <v>15</v>
      </c>
      <c r="B21" s="36"/>
      <c r="C21" s="37"/>
      <c r="D21" s="38"/>
      <c r="E21" s="38"/>
      <c r="F21" s="38"/>
    </row>
    <row r="22" spans="1:6" ht="18" customHeight="1" x14ac:dyDescent="0.25">
      <c r="A22" s="5"/>
      <c r="B22" s="5"/>
      <c r="C22" s="6"/>
      <c r="D22" s="6"/>
      <c r="E22" s="6"/>
      <c r="F22" s="6"/>
    </row>
    <row r="23" spans="1:6" x14ac:dyDescent="0.25">
      <c r="A23" s="39" t="s">
        <v>16</v>
      </c>
      <c r="B23" s="33"/>
      <c r="C23" s="33"/>
      <c r="D23" s="33"/>
      <c r="E23" s="33"/>
      <c r="F23" s="33"/>
    </row>
    <row r="24" spans="1:6" x14ac:dyDescent="0.25">
      <c r="A24" s="33" t="s">
        <v>17</v>
      </c>
      <c r="B24" s="33"/>
      <c r="C24" s="33"/>
      <c r="D24" s="33"/>
      <c r="E24" s="33"/>
      <c r="F24" s="33"/>
    </row>
    <row r="25" spans="1:6" x14ac:dyDescent="0.25">
      <c r="A25" s="33" t="s">
        <v>18</v>
      </c>
      <c r="B25" s="33"/>
      <c r="C25" s="33"/>
      <c r="D25" s="33"/>
      <c r="E25" s="33"/>
      <c r="F25" s="33"/>
    </row>
    <row r="26" spans="1:6" x14ac:dyDescent="0.25">
      <c r="A26" s="33" t="s">
        <v>19</v>
      </c>
      <c r="B26" s="33"/>
      <c r="C26" s="33"/>
      <c r="D26" s="33"/>
      <c r="E26" s="33"/>
      <c r="F26" s="33"/>
    </row>
    <row r="27" spans="1:6" x14ac:dyDescent="0.25">
      <c r="A27" s="33" t="s">
        <v>20</v>
      </c>
      <c r="B27" s="33"/>
      <c r="C27" s="33"/>
      <c r="D27" s="33"/>
      <c r="E27" s="33"/>
      <c r="F27" s="33"/>
    </row>
    <row r="28" spans="1:6" ht="32.1" customHeight="1" x14ac:dyDescent="0.25">
      <c r="A28" s="34" t="s">
        <v>21</v>
      </c>
      <c r="B28" s="33"/>
      <c r="C28" s="33"/>
      <c r="D28" s="33"/>
      <c r="E28" s="33"/>
      <c r="F28" s="33"/>
    </row>
    <row r="29" spans="1:6" x14ac:dyDescent="0.25">
      <c r="A29" s="33" t="s">
        <v>22</v>
      </c>
      <c r="B29" s="33"/>
      <c r="C29" s="33"/>
      <c r="D29" s="33"/>
      <c r="E29" s="33"/>
      <c r="F29" s="33"/>
    </row>
    <row r="30" spans="1:6" x14ac:dyDescent="0.25">
      <c r="A30" s="14" t="s">
        <v>23</v>
      </c>
      <c r="D30" s="23"/>
    </row>
    <row r="31" spans="1:6" x14ac:dyDescent="0.25">
      <c r="A31" s="24" t="s">
        <v>105</v>
      </c>
      <c r="B31" s="25"/>
      <c r="C31" s="25"/>
      <c r="D31" s="25"/>
    </row>
    <row r="35" spans="1:8" x14ac:dyDescent="0.25">
      <c r="A35" s="12" t="s">
        <v>40</v>
      </c>
      <c r="B35" s="12" t="s">
        <v>41</v>
      </c>
    </row>
    <row r="37" spans="1:8" x14ac:dyDescent="0.25">
      <c r="A37" s="12" t="s">
        <v>24</v>
      </c>
    </row>
    <row r="38" spans="1:8" ht="30" x14ac:dyDescent="0.25">
      <c r="A38" s="22" t="s">
        <v>25</v>
      </c>
      <c r="B38" s="22" t="s">
        <v>26</v>
      </c>
      <c r="C38" s="22" t="s">
        <v>27</v>
      </c>
      <c r="D38" s="22" t="s">
        <v>28</v>
      </c>
      <c r="E38" s="22" t="s">
        <v>29</v>
      </c>
      <c r="F38" s="22" t="s">
        <v>30</v>
      </c>
      <c r="G38" s="22" t="s">
        <v>31</v>
      </c>
      <c r="H38" s="22" t="s">
        <v>32</v>
      </c>
    </row>
    <row r="39" spans="1:8" x14ac:dyDescent="0.25">
      <c r="A39" s="15" t="s">
        <v>42</v>
      </c>
      <c r="B39" s="15" t="s">
        <v>43</v>
      </c>
      <c r="C39" s="16"/>
      <c r="D39" s="16"/>
      <c r="E39" s="16"/>
      <c r="F39" s="16"/>
      <c r="G39" s="16"/>
      <c r="H39" s="16"/>
    </row>
    <row r="40" spans="1:8" x14ac:dyDescent="0.25">
      <c r="A40" s="16" t="s">
        <v>44</v>
      </c>
      <c r="B40" s="16" t="s">
        <v>43</v>
      </c>
      <c r="C40" s="16">
        <v>50</v>
      </c>
      <c r="D40" s="16" t="s">
        <v>33</v>
      </c>
      <c r="E40" s="17">
        <v>8.8000000000000007</v>
      </c>
      <c r="F40" s="16">
        <f>IF(ISBLANK(E40),"", PRODUCT(C40,E40))</f>
        <v>440.00000000000006</v>
      </c>
      <c r="G40" s="27" t="s">
        <v>109</v>
      </c>
      <c r="H40" s="16" t="s">
        <v>112</v>
      </c>
    </row>
    <row r="41" spans="1:8" ht="30" x14ac:dyDescent="0.25">
      <c r="A41" s="16" t="s">
        <v>45</v>
      </c>
      <c r="B41" s="28" t="s">
        <v>46</v>
      </c>
      <c r="C41" s="16"/>
      <c r="D41" s="16"/>
      <c r="E41" s="16"/>
      <c r="F41" s="16"/>
      <c r="G41" s="16"/>
      <c r="H41" s="26" t="s">
        <v>46</v>
      </c>
    </row>
    <row r="42" spans="1:8" ht="30" x14ac:dyDescent="0.25">
      <c r="A42" s="16" t="s">
        <v>47</v>
      </c>
      <c r="B42" s="29" t="s">
        <v>48</v>
      </c>
      <c r="C42" s="16"/>
      <c r="D42" s="16"/>
      <c r="E42" s="16"/>
      <c r="F42" s="16"/>
      <c r="G42" s="16"/>
      <c r="H42" s="26" t="s">
        <v>48</v>
      </c>
    </row>
    <row r="43" spans="1:8" ht="30" x14ac:dyDescent="0.25">
      <c r="A43" s="16" t="s">
        <v>49</v>
      </c>
      <c r="B43" s="29" t="s">
        <v>50</v>
      </c>
      <c r="C43" s="16"/>
      <c r="D43" s="16"/>
      <c r="E43" s="16"/>
      <c r="F43" s="16"/>
      <c r="G43" s="16"/>
      <c r="H43" s="26" t="s">
        <v>50</v>
      </c>
    </row>
    <row r="44" spans="1:8" ht="30" x14ac:dyDescent="0.25">
      <c r="A44" s="16" t="s">
        <v>51</v>
      </c>
      <c r="B44" s="29" t="s">
        <v>52</v>
      </c>
      <c r="C44" s="16"/>
      <c r="D44" s="16"/>
      <c r="E44" s="16"/>
      <c r="F44" s="16"/>
      <c r="G44" s="16"/>
      <c r="H44" s="26" t="s">
        <v>111</v>
      </c>
    </row>
    <row r="45" spans="1:8" ht="60" x14ac:dyDescent="0.25">
      <c r="A45" s="16" t="s">
        <v>53</v>
      </c>
      <c r="B45" s="29" t="s">
        <v>54</v>
      </c>
      <c r="C45" s="16"/>
      <c r="D45" s="16"/>
      <c r="E45" s="16"/>
      <c r="F45" s="16"/>
      <c r="G45" s="16"/>
      <c r="H45" s="26" t="s">
        <v>113</v>
      </c>
    </row>
    <row r="46" spans="1:8" ht="30" x14ac:dyDescent="0.25">
      <c r="A46" s="16" t="s">
        <v>55</v>
      </c>
      <c r="B46" s="29" t="s">
        <v>56</v>
      </c>
      <c r="C46" s="16"/>
      <c r="D46" s="16"/>
      <c r="E46" s="16"/>
      <c r="F46" s="16"/>
      <c r="G46" s="16"/>
      <c r="H46" s="26" t="s">
        <v>110</v>
      </c>
    </row>
    <row r="47" spans="1:8" x14ac:dyDescent="0.25">
      <c r="E47" s="15" t="s">
        <v>34</v>
      </c>
      <c r="F47" s="15">
        <f>IF((COUNT(C40:C46)&lt;&gt;COUNT(F40:F46)),"", ROUND(SUM(F40:F46),2))</f>
        <v>440</v>
      </c>
      <c r="G47" s="14" t="str">
        <f>IF((COUNT(C40:C46)&lt;&gt;COUNT(F40:F46)),"Neužpildytos visų objektų kainos", "")</f>
        <v/>
      </c>
    </row>
    <row r="48" spans="1:8" x14ac:dyDescent="0.25">
      <c r="C48" s="15" t="s">
        <v>35</v>
      </c>
      <c r="D48" s="18">
        <v>5</v>
      </c>
      <c r="E48" s="15" t="s">
        <v>36</v>
      </c>
      <c r="F48" s="15">
        <f>IF(OR(F47="",D48=""),"", ROUND(PRODUCT(D48,F47)/100,2))</f>
        <v>22</v>
      </c>
      <c r="G48" s="14" t="str">
        <f>IF(D48="", "Nurodykite taikomą PVM dydį", "")</f>
        <v/>
      </c>
    </row>
    <row r="49" spans="1:8" x14ac:dyDescent="0.25">
      <c r="E49" s="15" t="s">
        <v>37</v>
      </c>
      <c r="F49" s="15">
        <f>IF(ISBLANK(F48), "", ROUND(SUM(F47:F48),2))</f>
        <v>462</v>
      </c>
    </row>
    <row r="53" spans="1:8" x14ac:dyDescent="0.25">
      <c r="A53" s="12" t="s">
        <v>57</v>
      </c>
      <c r="B53" s="12" t="s">
        <v>58</v>
      </c>
    </row>
    <row r="55" spans="1:8" x14ac:dyDescent="0.25">
      <c r="A55" s="12" t="s">
        <v>24</v>
      </c>
    </row>
    <row r="56" spans="1:8" ht="30" x14ac:dyDescent="0.25">
      <c r="A56" s="22" t="s">
        <v>25</v>
      </c>
      <c r="B56" s="22" t="s">
        <v>26</v>
      </c>
      <c r="C56" s="22" t="s">
        <v>27</v>
      </c>
      <c r="D56" s="22" t="s">
        <v>28</v>
      </c>
      <c r="E56" s="22" t="s">
        <v>29</v>
      </c>
      <c r="F56" s="22" t="s">
        <v>30</v>
      </c>
      <c r="G56" s="22" t="s">
        <v>31</v>
      </c>
      <c r="H56" s="22" t="s">
        <v>32</v>
      </c>
    </row>
    <row r="57" spans="1:8" x14ac:dyDescent="0.25">
      <c r="A57" s="15" t="s">
        <v>59</v>
      </c>
      <c r="B57" s="15" t="s">
        <v>60</v>
      </c>
      <c r="C57" s="16"/>
      <c r="D57" s="16"/>
      <c r="E57" s="16"/>
      <c r="F57" s="16"/>
      <c r="G57" s="16"/>
      <c r="H57" s="16"/>
    </row>
    <row r="58" spans="1:8" x14ac:dyDescent="0.25">
      <c r="A58" s="16" t="s">
        <v>61</v>
      </c>
      <c r="B58" s="16" t="s">
        <v>62</v>
      </c>
      <c r="C58" s="16">
        <v>10</v>
      </c>
      <c r="D58" s="16" t="s">
        <v>33</v>
      </c>
      <c r="E58" s="17">
        <v>61</v>
      </c>
      <c r="F58" s="16">
        <f>IF(ISBLANK(E58),"", PRODUCT(C58,E58))</f>
        <v>610</v>
      </c>
      <c r="G58" s="27" t="s">
        <v>108</v>
      </c>
      <c r="H58" s="16"/>
    </row>
    <row r="59" spans="1:8" x14ac:dyDescent="0.25">
      <c r="A59" s="16" t="s">
        <v>63</v>
      </c>
      <c r="B59" s="28" t="s">
        <v>64</v>
      </c>
      <c r="C59" s="16"/>
      <c r="D59" s="16"/>
      <c r="E59" s="16"/>
      <c r="F59" s="16"/>
      <c r="G59" s="16"/>
      <c r="H59" s="27" t="s">
        <v>64</v>
      </c>
    </row>
    <row r="60" spans="1:8" x14ac:dyDescent="0.25">
      <c r="A60" s="16" t="s">
        <v>65</v>
      </c>
      <c r="B60" s="16" t="s">
        <v>66</v>
      </c>
      <c r="C60" s="16">
        <v>10</v>
      </c>
      <c r="D60" s="16" t="s">
        <v>33</v>
      </c>
      <c r="E60" s="17">
        <v>12</v>
      </c>
      <c r="F60" s="16">
        <f>IF(ISBLANK(E60),"", PRODUCT(C60,E60))</f>
        <v>120</v>
      </c>
      <c r="G60" s="27" t="s">
        <v>107</v>
      </c>
      <c r="H60" s="16"/>
    </row>
    <row r="61" spans="1:8" ht="30" x14ac:dyDescent="0.25">
      <c r="A61" s="16" t="s">
        <v>67</v>
      </c>
      <c r="B61" s="28" t="s">
        <v>68</v>
      </c>
      <c r="C61" s="16"/>
      <c r="D61" s="16"/>
      <c r="E61" s="16"/>
      <c r="F61" s="16"/>
      <c r="G61" s="16"/>
      <c r="H61" s="26" t="s">
        <v>68</v>
      </c>
    </row>
    <row r="62" spans="1:8" x14ac:dyDescent="0.25">
      <c r="E62" s="15" t="s">
        <v>34</v>
      </c>
      <c r="F62" s="15">
        <f>IF((COUNT(C58:C61)&lt;&gt;COUNT(F58:F61)),"", ROUND(SUM(F58:F61),2))</f>
        <v>730</v>
      </c>
      <c r="G62" s="14" t="str">
        <f>IF((COUNT(C58:C61)&lt;&gt;COUNT(F58:F61)),"Neužpildytos visų objektų kainos", "")</f>
        <v/>
      </c>
    </row>
    <row r="63" spans="1:8" x14ac:dyDescent="0.25">
      <c r="C63" s="15" t="s">
        <v>35</v>
      </c>
      <c r="D63" s="18">
        <v>21</v>
      </c>
      <c r="E63" s="15" t="s">
        <v>36</v>
      </c>
      <c r="F63" s="15">
        <f>IF(OR(F62="",D63=""),"", ROUND(PRODUCT(D63,F62)/100,2))</f>
        <v>153.30000000000001</v>
      </c>
      <c r="G63" s="14" t="str">
        <f>IF(D63="", "Nurodykite taikomą PVM dydį", "")</f>
        <v/>
      </c>
    </row>
    <row r="64" spans="1:8" x14ac:dyDescent="0.25">
      <c r="E64" s="15" t="s">
        <v>37</v>
      </c>
      <c r="F64" s="15">
        <f>IF(ISBLANK(F63), "", ROUND(SUM(F62:F63),2))</f>
        <v>883.3</v>
      </c>
    </row>
    <row r="67" spans="1:8" ht="19.5" customHeight="1" x14ac:dyDescent="0.25"/>
    <row r="69" spans="1:8" x14ac:dyDescent="0.25">
      <c r="A69" s="12" t="s">
        <v>69</v>
      </c>
      <c r="B69" s="12" t="s">
        <v>70</v>
      </c>
    </row>
    <row r="71" spans="1:8" x14ac:dyDescent="0.25">
      <c r="A71" s="12" t="s">
        <v>24</v>
      </c>
    </row>
    <row r="72" spans="1:8" ht="30" x14ac:dyDescent="0.25">
      <c r="A72" s="22" t="s">
        <v>25</v>
      </c>
      <c r="B72" s="22" t="s">
        <v>26</v>
      </c>
      <c r="C72" s="22" t="s">
        <v>27</v>
      </c>
      <c r="D72" s="22" t="s">
        <v>28</v>
      </c>
      <c r="E72" s="22" t="s">
        <v>29</v>
      </c>
      <c r="F72" s="22" t="s">
        <v>30</v>
      </c>
      <c r="G72" s="22" t="s">
        <v>31</v>
      </c>
      <c r="H72" s="22" t="s">
        <v>32</v>
      </c>
    </row>
    <row r="73" spans="1:8" x14ac:dyDescent="0.25">
      <c r="A73" s="15" t="s">
        <v>71</v>
      </c>
      <c r="B73" s="15" t="s">
        <v>72</v>
      </c>
      <c r="C73" s="16"/>
      <c r="D73" s="16"/>
      <c r="E73" s="16"/>
      <c r="F73" s="16"/>
      <c r="G73" s="16"/>
      <c r="H73" s="16"/>
    </row>
    <row r="74" spans="1:8" ht="45" x14ac:dyDescent="0.25">
      <c r="A74" s="16" t="s">
        <v>73</v>
      </c>
      <c r="B74" s="16" t="s">
        <v>72</v>
      </c>
      <c r="C74" s="16">
        <v>1200</v>
      </c>
      <c r="D74" s="16" t="s">
        <v>39</v>
      </c>
      <c r="E74" s="17">
        <v>2.65</v>
      </c>
      <c r="F74" s="16">
        <f>IF(ISBLANK(E74),"", PRODUCT(C74,E74))</f>
        <v>3180</v>
      </c>
      <c r="G74" s="27" t="s">
        <v>106</v>
      </c>
      <c r="H74" s="29" t="s">
        <v>115</v>
      </c>
    </row>
    <row r="75" spans="1:8" x14ac:dyDescent="0.25">
      <c r="A75" s="16" t="s">
        <v>74</v>
      </c>
      <c r="B75" s="28" t="s">
        <v>38</v>
      </c>
      <c r="C75" s="16"/>
      <c r="D75" s="16"/>
      <c r="E75" s="16"/>
      <c r="F75" s="16"/>
      <c r="G75" s="16"/>
      <c r="H75" s="27" t="s">
        <v>38</v>
      </c>
    </row>
    <row r="76" spans="1:8" ht="45" x14ac:dyDescent="0.25">
      <c r="A76" s="16" t="s">
        <v>75</v>
      </c>
      <c r="B76" s="29" t="s">
        <v>76</v>
      </c>
      <c r="C76" s="16"/>
      <c r="D76" s="16"/>
      <c r="E76" s="16"/>
      <c r="F76" s="16"/>
      <c r="G76" s="16"/>
      <c r="H76" s="26" t="s">
        <v>76</v>
      </c>
    </row>
    <row r="77" spans="1:8" x14ac:dyDescent="0.25">
      <c r="A77" s="16" t="s">
        <v>77</v>
      </c>
      <c r="B77" s="29" t="s">
        <v>78</v>
      </c>
      <c r="C77" s="16"/>
      <c r="D77" s="16"/>
      <c r="E77" s="16"/>
      <c r="F77" s="16"/>
      <c r="G77" s="16"/>
      <c r="H77" s="27" t="s">
        <v>114</v>
      </c>
    </row>
    <row r="78" spans="1:8" x14ac:dyDescent="0.25">
      <c r="A78" s="16" t="s">
        <v>79</v>
      </c>
      <c r="B78" s="29" t="s">
        <v>80</v>
      </c>
      <c r="C78" s="16"/>
      <c r="D78" s="16"/>
      <c r="E78" s="16"/>
      <c r="F78" s="16"/>
      <c r="G78" s="16"/>
      <c r="H78" s="27" t="s">
        <v>80</v>
      </c>
    </row>
    <row r="79" spans="1:8" ht="90" x14ac:dyDescent="0.25">
      <c r="A79" s="16" t="s">
        <v>81</v>
      </c>
      <c r="B79" s="29" t="s">
        <v>82</v>
      </c>
      <c r="C79" s="16"/>
      <c r="D79" s="16"/>
      <c r="E79" s="16"/>
      <c r="F79" s="16"/>
      <c r="G79" s="16"/>
      <c r="H79" s="26" t="s">
        <v>82</v>
      </c>
    </row>
    <row r="80" spans="1:8" x14ac:dyDescent="0.25">
      <c r="A80" s="16" t="s">
        <v>83</v>
      </c>
      <c r="B80" s="28" t="s">
        <v>84</v>
      </c>
      <c r="C80" s="16"/>
      <c r="D80" s="16"/>
      <c r="E80" s="16"/>
      <c r="F80" s="16"/>
      <c r="G80" s="16"/>
      <c r="H80" s="27" t="s">
        <v>84</v>
      </c>
    </row>
    <row r="81" spans="3:7" x14ac:dyDescent="0.25">
      <c r="E81" s="15" t="s">
        <v>34</v>
      </c>
      <c r="F81" s="15">
        <f>IF((COUNT(C74:C80)&lt;&gt;COUNT(F74:F80)),"", ROUND(SUM(F74:F80),2))</f>
        <v>3180</v>
      </c>
      <c r="G81" s="14" t="str">
        <f>IF((COUNT(C74:C80)&lt;&gt;COUNT(F74:F80)),"Neužpildytos visų objektų kainos", "")</f>
        <v/>
      </c>
    </row>
    <row r="82" spans="3:7" x14ac:dyDescent="0.25">
      <c r="C82" s="15" t="s">
        <v>35</v>
      </c>
      <c r="D82" s="18">
        <v>5</v>
      </c>
      <c r="E82" s="15" t="s">
        <v>36</v>
      </c>
      <c r="F82" s="15">
        <f>IF(OR(F81="",D82=""),"", ROUND(PRODUCT(D82,F81)/100,2))</f>
        <v>159</v>
      </c>
      <c r="G82" s="14" t="str">
        <f>IF(D82="", "Nurodykite taikomą PVM dydį", "")</f>
        <v/>
      </c>
    </row>
    <row r="83" spans="3:7" x14ac:dyDescent="0.25">
      <c r="E83" s="15" t="s">
        <v>37</v>
      </c>
      <c r="F83" s="15">
        <f>IF(ISBLANK(F82), "", ROUND(SUM(F81:F82),2))</f>
        <v>3339</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4"/>
  <sheetViews>
    <sheetView topLeftCell="A15" workbookViewId="0">
      <selection activeCell="B26" sqref="B26:G2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3" t="s">
        <v>85</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69" t="s">
        <v>86</v>
      </c>
      <c r="B5" s="66"/>
      <c r="C5" s="70" t="s">
        <v>87</v>
      </c>
      <c r="D5" s="65"/>
      <c r="E5" s="66"/>
      <c r="F5" s="70" t="s">
        <v>88</v>
      </c>
      <c r="G5" s="65"/>
      <c r="H5" s="66"/>
      <c r="I5" s="70" t="s">
        <v>89</v>
      </c>
      <c r="J5" s="66"/>
      <c r="K5" s="9" t="s">
        <v>90</v>
      </c>
    </row>
    <row r="6" spans="1:11" ht="48.95" customHeight="1" x14ac:dyDescent="0.25">
      <c r="A6" s="60"/>
      <c r="B6" s="41"/>
      <c r="C6" s="61"/>
      <c r="D6" s="51"/>
      <c r="E6" s="41"/>
      <c r="F6" s="61"/>
      <c r="G6" s="51"/>
      <c r="H6" s="41"/>
      <c r="I6" s="61"/>
      <c r="J6" s="41"/>
      <c r="K6" s="19"/>
    </row>
    <row r="7" spans="1:11" ht="48.95" customHeight="1" x14ac:dyDescent="0.25">
      <c r="A7" s="60"/>
      <c r="B7" s="41"/>
      <c r="C7" s="61"/>
      <c r="D7" s="51"/>
      <c r="E7" s="41"/>
      <c r="F7" s="61"/>
      <c r="G7" s="51"/>
      <c r="H7" s="41"/>
      <c r="I7" s="61"/>
      <c r="J7" s="41"/>
      <c r="K7" s="19"/>
    </row>
    <row r="8" spans="1:11" ht="48.95" customHeight="1" x14ac:dyDescent="0.25">
      <c r="A8" s="60"/>
      <c r="B8" s="41"/>
      <c r="C8" s="61"/>
      <c r="D8" s="51"/>
      <c r="E8" s="41"/>
      <c r="F8" s="61"/>
      <c r="G8" s="51"/>
      <c r="H8" s="41"/>
      <c r="I8" s="61"/>
      <c r="J8" s="41"/>
      <c r="K8" s="19"/>
    </row>
    <row r="9" spans="1:11" ht="18.95" customHeight="1" x14ac:dyDescent="0.25">
      <c r="A9" s="10"/>
      <c r="B9" s="10"/>
      <c r="C9" s="10"/>
      <c r="D9" s="10"/>
      <c r="E9" s="10"/>
      <c r="F9" s="10"/>
      <c r="G9" s="10"/>
      <c r="H9" s="10"/>
      <c r="I9" s="10"/>
      <c r="J9" s="10"/>
      <c r="K9" s="11"/>
    </row>
    <row r="10" spans="1:11" ht="48.95" customHeight="1" x14ac:dyDescent="0.25">
      <c r="A10" s="72" t="s">
        <v>91</v>
      </c>
      <c r="B10" s="33"/>
      <c r="C10" s="33"/>
      <c r="D10" s="33"/>
      <c r="E10" s="33"/>
      <c r="F10" s="33"/>
      <c r="G10" s="33"/>
      <c r="H10" s="33"/>
      <c r="I10" s="33"/>
      <c r="J10" s="33"/>
      <c r="K10" s="33"/>
    </row>
    <row r="11" spans="1:11" ht="15.95" customHeight="1" thickBot="1" x14ac:dyDescent="0.3">
      <c r="A11" s="10"/>
      <c r="B11" s="10"/>
      <c r="C11" s="10"/>
      <c r="D11" s="10"/>
      <c r="E11" s="10"/>
      <c r="F11" s="10"/>
      <c r="G11" s="10"/>
      <c r="H11" s="10"/>
      <c r="I11" s="10"/>
      <c r="J11" s="10"/>
      <c r="K11" s="11"/>
    </row>
    <row r="12" spans="1:11" ht="48.95" customHeight="1" x14ac:dyDescent="0.25">
      <c r="A12" s="69" t="s">
        <v>26</v>
      </c>
      <c r="B12" s="66"/>
      <c r="C12" s="70" t="s">
        <v>87</v>
      </c>
      <c r="D12" s="65"/>
      <c r="E12" s="66"/>
      <c r="F12" s="70" t="s">
        <v>92</v>
      </c>
      <c r="G12" s="65"/>
      <c r="H12" s="66"/>
      <c r="I12" s="71" t="s">
        <v>89</v>
      </c>
      <c r="J12" s="68"/>
      <c r="K12" s="11"/>
    </row>
    <row r="13" spans="1:11" ht="48.95" customHeight="1" x14ac:dyDescent="0.25">
      <c r="A13" s="60"/>
      <c r="B13" s="41"/>
      <c r="C13" s="61"/>
      <c r="D13" s="51"/>
      <c r="E13" s="41"/>
      <c r="F13" s="61"/>
      <c r="G13" s="51"/>
      <c r="H13" s="41"/>
      <c r="I13" s="62"/>
      <c r="J13" s="53"/>
      <c r="K13" s="11"/>
    </row>
    <row r="14" spans="1:11" ht="48.95" customHeight="1" x14ac:dyDescent="0.25">
      <c r="A14" s="60"/>
      <c r="B14" s="41"/>
      <c r="C14" s="61"/>
      <c r="D14" s="51"/>
      <c r="E14" s="41"/>
      <c r="F14" s="61"/>
      <c r="G14" s="51"/>
      <c r="H14" s="41"/>
      <c r="I14" s="62"/>
      <c r="J14" s="53"/>
      <c r="K14" s="11"/>
    </row>
    <row r="15" spans="1:11" ht="48.95" customHeight="1" x14ac:dyDescent="0.25">
      <c r="A15" s="60"/>
      <c r="B15" s="41"/>
      <c r="C15" s="61"/>
      <c r="D15" s="51"/>
      <c r="E15" s="41"/>
      <c r="F15" s="61"/>
      <c r="G15" s="51"/>
      <c r="H15" s="41"/>
      <c r="I15" s="62"/>
      <c r="J15" s="53"/>
      <c r="K15" s="11"/>
    </row>
    <row r="16" spans="1:11" ht="48.95" customHeight="1" x14ac:dyDescent="0.25">
      <c r="A16" s="60"/>
      <c r="B16" s="41"/>
      <c r="C16" s="61"/>
      <c r="D16" s="51"/>
      <c r="E16" s="41"/>
      <c r="F16" s="61"/>
      <c r="G16" s="51"/>
      <c r="H16" s="41"/>
      <c r="I16" s="62"/>
      <c r="J16" s="53"/>
      <c r="K16" s="11"/>
    </row>
    <row r="18" spans="1:10" ht="33" customHeight="1" x14ac:dyDescent="0.25">
      <c r="A18" s="56"/>
      <c r="B18" s="33"/>
      <c r="C18" s="33"/>
      <c r="D18" s="33"/>
      <c r="E18" s="33"/>
      <c r="F18" s="33"/>
      <c r="G18" s="33"/>
      <c r="H18" s="33"/>
      <c r="I18" s="33"/>
      <c r="J18" s="33"/>
    </row>
    <row r="20" spans="1:10" ht="15.95" customHeight="1" x14ac:dyDescent="0.25">
      <c r="A20" s="63" t="s">
        <v>93</v>
      </c>
      <c r="B20" s="33"/>
      <c r="C20" s="33"/>
      <c r="D20" s="33"/>
      <c r="E20" s="33"/>
      <c r="F20" s="33"/>
      <c r="G20" s="33"/>
      <c r="H20" s="33"/>
      <c r="I20" s="33"/>
      <c r="J20" s="33"/>
    </row>
    <row r="21" spans="1:10" ht="15.95" customHeight="1" thickBot="1" x14ac:dyDescent="0.3"/>
    <row r="22" spans="1:10" ht="15.95" customHeight="1" x14ac:dyDescent="0.25">
      <c r="A22" s="8" t="s">
        <v>25</v>
      </c>
      <c r="B22" s="64" t="s">
        <v>94</v>
      </c>
      <c r="C22" s="65"/>
      <c r="D22" s="65"/>
      <c r="E22" s="65"/>
      <c r="F22" s="65"/>
      <c r="G22" s="66"/>
      <c r="H22" s="67" t="s">
        <v>95</v>
      </c>
      <c r="I22" s="65"/>
      <c r="J22" s="68"/>
    </row>
    <row r="23" spans="1:10" ht="48" customHeight="1" x14ac:dyDescent="0.25">
      <c r="A23" s="20" t="s">
        <v>96</v>
      </c>
      <c r="B23" s="58" t="s">
        <v>97</v>
      </c>
      <c r="C23" s="51"/>
      <c r="D23" s="51"/>
      <c r="E23" s="51"/>
      <c r="F23" s="51"/>
      <c r="G23" s="41"/>
      <c r="H23" s="59"/>
      <c r="I23" s="51"/>
      <c r="J23" s="53"/>
    </row>
    <row r="24" spans="1:10" ht="48" customHeight="1" x14ac:dyDescent="0.25">
      <c r="A24" s="20" t="s">
        <v>98</v>
      </c>
      <c r="B24" s="58" t="s">
        <v>99</v>
      </c>
      <c r="C24" s="51"/>
      <c r="D24" s="51"/>
      <c r="E24" s="51"/>
      <c r="F24" s="51"/>
      <c r="G24" s="41"/>
      <c r="H24" s="59"/>
      <c r="I24" s="51"/>
      <c r="J24" s="53"/>
    </row>
    <row r="25" spans="1:10" ht="48" customHeight="1" x14ac:dyDescent="0.25">
      <c r="A25" s="21">
        <v>3</v>
      </c>
      <c r="B25" s="50" t="s">
        <v>125</v>
      </c>
      <c r="C25" s="51"/>
      <c r="D25" s="51"/>
      <c r="E25" s="51"/>
      <c r="F25" s="51"/>
      <c r="G25" s="41"/>
      <c r="H25" s="52" t="s">
        <v>126</v>
      </c>
      <c r="I25" s="51"/>
      <c r="J25" s="53"/>
    </row>
    <row r="26" spans="1:10" ht="48" customHeight="1" x14ac:dyDescent="0.25">
      <c r="A26" s="32" t="s">
        <v>127</v>
      </c>
      <c r="B26" s="54" t="s">
        <v>136</v>
      </c>
      <c r="C26" s="51"/>
      <c r="D26" s="51"/>
      <c r="E26" s="51"/>
      <c r="F26" s="51"/>
      <c r="G26" s="41"/>
      <c r="H26" s="55" t="s">
        <v>126</v>
      </c>
      <c r="I26" s="51"/>
      <c r="J26" s="53"/>
    </row>
    <row r="27" spans="1:10" ht="48" customHeight="1" x14ac:dyDescent="0.25">
      <c r="A27" s="32" t="s">
        <v>128</v>
      </c>
      <c r="B27" s="57" t="s">
        <v>132</v>
      </c>
      <c r="C27" s="51"/>
      <c r="D27" s="51"/>
      <c r="E27" s="51"/>
      <c r="F27" s="51"/>
      <c r="G27" s="41"/>
      <c r="H27" s="55" t="s">
        <v>126</v>
      </c>
      <c r="I27" s="51"/>
      <c r="J27" s="53"/>
    </row>
    <row r="28" spans="1:10" ht="48" customHeight="1" x14ac:dyDescent="0.25">
      <c r="A28" s="32" t="s">
        <v>129</v>
      </c>
      <c r="B28" s="57" t="s">
        <v>133</v>
      </c>
      <c r="C28" s="51"/>
      <c r="D28" s="51"/>
      <c r="E28" s="51"/>
      <c r="F28" s="51"/>
      <c r="G28" s="41"/>
      <c r="H28" s="55" t="s">
        <v>126</v>
      </c>
      <c r="I28" s="51"/>
      <c r="J28" s="53"/>
    </row>
    <row r="29" spans="1:10" ht="48" customHeight="1" x14ac:dyDescent="0.25">
      <c r="A29" s="32" t="s">
        <v>130</v>
      </c>
      <c r="B29" s="57" t="s">
        <v>134</v>
      </c>
      <c r="C29" s="51"/>
      <c r="D29" s="51"/>
      <c r="E29" s="51"/>
      <c r="F29" s="51"/>
      <c r="G29" s="41"/>
      <c r="H29" s="55" t="s">
        <v>126</v>
      </c>
      <c r="I29" s="51"/>
      <c r="J29" s="53"/>
    </row>
    <row r="30" spans="1:10" ht="48" customHeight="1" x14ac:dyDescent="0.25">
      <c r="A30" s="32" t="s">
        <v>131</v>
      </c>
      <c r="B30" s="57" t="s">
        <v>135</v>
      </c>
      <c r="C30" s="51"/>
      <c r="D30" s="51"/>
      <c r="E30" s="51"/>
      <c r="F30" s="51"/>
      <c r="G30" s="41"/>
      <c r="H30" s="55" t="s">
        <v>126</v>
      </c>
      <c r="I30" s="51"/>
      <c r="J30" s="53"/>
    </row>
    <row r="32" spans="1:10" ht="102" customHeight="1" x14ac:dyDescent="0.25">
      <c r="A32" s="56" t="s">
        <v>100</v>
      </c>
      <c r="B32" s="33"/>
      <c r="C32" s="33"/>
      <c r="D32" s="33"/>
      <c r="E32" s="33"/>
      <c r="F32" s="33"/>
      <c r="G32" s="33"/>
      <c r="H32" s="33"/>
      <c r="I32" s="33"/>
      <c r="J32" s="33"/>
    </row>
    <row r="35" spans="1:10" x14ac:dyDescent="0.25">
      <c r="A35" s="48" t="s">
        <v>101</v>
      </c>
      <c r="B35" s="33"/>
      <c r="C35" s="33"/>
      <c r="D35" s="33"/>
      <c r="E35" s="49" t="s">
        <v>122</v>
      </c>
      <c r="F35" s="33"/>
      <c r="G35" s="33"/>
      <c r="H35" s="33"/>
      <c r="I35" s="33"/>
      <c r="J35" s="33"/>
    </row>
    <row r="37" spans="1:10" x14ac:dyDescent="0.25">
      <c r="A37" s="48" t="s">
        <v>102</v>
      </c>
      <c r="B37" s="33"/>
      <c r="C37" s="33"/>
      <c r="D37" s="33"/>
      <c r="E37" s="49" t="s">
        <v>122</v>
      </c>
      <c r="F37" s="33"/>
      <c r="G37" s="33"/>
      <c r="H37" s="33"/>
      <c r="I37" s="33"/>
      <c r="J37" s="33"/>
    </row>
    <row r="84" spans="1:1" ht="15.75" x14ac:dyDescent="0.25">
      <c r="A84" t="s">
        <v>103</v>
      </c>
    </row>
  </sheetData>
  <sheetProtection algorithmName="SHA-512" hashValue="p1GQCxaXNPobe3o+HJmWzhE7UJu1ztSUUBM7DyXTiOzC3P/h8VnJFiJDpaq7/NWZbGkgNwRm1Gh4r8xXhUnbwQ==" saltValue="AjiNwxGt1zgFlOfORklELg==" spinCount="100000" sheet="1"/>
  <mergeCells count="63">
    <mergeCell ref="A2:K3"/>
    <mergeCell ref="A5:B5"/>
    <mergeCell ref="C5:E5"/>
    <mergeCell ref="F5:H5"/>
    <mergeCell ref="I5:J5"/>
    <mergeCell ref="A6:B6"/>
    <mergeCell ref="C6:E6"/>
    <mergeCell ref="F6:H6"/>
    <mergeCell ref="I6:J6"/>
    <mergeCell ref="A7:B7"/>
    <mergeCell ref="C7:E7"/>
    <mergeCell ref="F7:H7"/>
    <mergeCell ref="I7:J7"/>
    <mergeCell ref="A8:B8"/>
    <mergeCell ref="C8:E8"/>
    <mergeCell ref="F8:H8"/>
    <mergeCell ref="I8:J8"/>
    <mergeCell ref="A10:K10"/>
    <mergeCell ref="A12:B12"/>
    <mergeCell ref="C12:E12"/>
    <mergeCell ref="F12:H12"/>
    <mergeCell ref="I12:J12"/>
    <mergeCell ref="A15:B15"/>
    <mergeCell ref="C15:E15"/>
    <mergeCell ref="F15:H15"/>
    <mergeCell ref="I15:J15"/>
    <mergeCell ref="A13:B13"/>
    <mergeCell ref="C13:E13"/>
    <mergeCell ref="F13:H13"/>
    <mergeCell ref="I13:J13"/>
    <mergeCell ref="A14:B14"/>
    <mergeCell ref="C14:E14"/>
    <mergeCell ref="F14:H14"/>
    <mergeCell ref="I14:J14"/>
    <mergeCell ref="H29:J29"/>
    <mergeCell ref="B24:G24"/>
    <mergeCell ref="H24:J24"/>
    <mergeCell ref="A16:B16"/>
    <mergeCell ref="C16:E16"/>
    <mergeCell ref="F16:H16"/>
    <mergeCell ref="I16:J16"/>
    <mergeCell ref="A18:J18"/>
    <mergeCell ref="A20:J20"/>
    <mergeCell ref="B22:G22"/>
    <mergeCell ref="H22:J22"/>
    <mergeCell ref="B23:G23"/>
    <mergeCell ref="H23:J23"/>
    <mergeCell ref="A35:D35"/>
    <mergeCell ref="E35:J35"/>
    <mergeCell ref="A37:D37"/>
    <mergeCell ref="E37:J37"/>
    <mergeCell ref="B25:G25"/>
    <mergeCell ref="H25:J25"/>
    <mergeCell ref="B26:G26"/>
    <mergeCell ref="H26:J26"/>
    <mergeCell ref="A32:J32"/>
    <mergeCell ref="B30:G30"/>
    <mergeCell ref="H30:J30"/>
    <mergeCell ref="B27:G27"/>
    <mergeCell ref="H27:J27"/>
    <mergeCell ref="B28:G28"/>
    <mergeCell ref="H28:J28"/>
    <mergeCell ref="B29:G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2024-05-28T10:47:40Z</dcterms:modified>
</cp:coreProperties>
</file>