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m.valakeviciute\Desktop\2024 06\!New folder\"/>
    </mc:Choice>
  </mc:AlternateContent>
  <xr:revisionPtr revIDLastSave="0" documentId="8_{2D4A16A3-CCB9-4222-8877-76B3E4CE6A72}"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F69" i="1"/>
  <c r="F67" i="1"/>
  <c r="F65" i="1"/>
  <c r="F63" i="1"/>
  <c r="F61" i="1"/>
  <c r="F59" i="1"/>
  <c r="F57" i="1"/>
  <c r="F55" i="1"/>
  <c r="F53" i="1"/>
  <c r="F51" i="1"/>
  <c r="F49" i="1"/>
  <c r="F47" i="1"/>
  <c r="F45" i="1"/>
  <c r="F43" i="1"/>
  <c r="F41" i="1"/>
  <c r="F39" i="1"/>
  <c r="G21" i="1"/>
  <c r="G71" i="1" l="1"/>
  <c r="F71" i="1"/>
  <c r="F72" i="1" s="1"/>
  <c r="F73" i="1" s="1"/>
</calcChain>
</file>

<file path=xl/sharedStrings.xml><?xml version="1.0" encoding="utf-8"?>
<sst xmlns="http://schemas.openxmlformats.org/spreadsheetml/2006/main" count="194" uniqueCount="143">
  <si>
    <t>PIRKIMO SĄLYGŲ PRIEDAS "PASIŪLYMO FORMA"</t>
  </si>
  <si>
    <t>STERILIZACIJOS PROCESO EFEKTYVUMO KONTROLĖS PRIEMONĖS IR ĮPAKAVIMO MEDŽIAGOS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</si>
  <si>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</si>
  <si>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</si>
  <si>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</si>
  <si>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</si>
  <si>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</si>
  <si>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</si>
  <si>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</si>
  <si>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</si>
  <si>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</si>
  <si>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</si>
  <si>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</si>
  <si>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</si>
  <si>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</si>
  <si>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</si>
  <si>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</si>
  <si>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</si>
  <si>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</si>
  <si>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</si>
  <si>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</si>
  <si>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</si>
  <si>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</si>
  <si>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</si>
  <si>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</si>
  <si>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</si>
  <si>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</si>
  <si>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</si>
  <si>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</si>
  <si>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</si>
  <si>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</si>
  <si>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</si>
  <si>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</si>
  <si>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gamintojas, REF kodas</t>
  </si>
  <si>
    <t>Tiekėjo siūlomos prekės rodiklių reikšmė su nuoroda į gamintojo dokumentaciją</t>
  </si>
  <si>
    <t>vnt.</t>
  </si>
  <si>
    <t>Suma be PVM</t>
  </si>
  <si>
    <t>Taikomas PVM dydis (%)</t>
  </si>
  <si>
    <t>PVM suma</t>
  </si>
  <si>
    <t>Suma su PVM</t>
  </si>
  <si>
    <t>19. DALIS</t>
  </si>
  <si>
    <t>UŽLYDOMA STERILIZACIJOS JUOSTA</t>
  </si>
  <si>
    <t>19.</t>
  </si>
  <si>
    <t>Užlydoma sterilizacijos juosta</t>
  </si>
  <si>
    <t>19.1.</t>
  </si>
  <si>
    <t xml:space="preserve">be klostės 75 ± 10 mm x 200 m  </t>
  </si>
  <si>
    <t>19.1.1.</t>
  </si>
  <si>
    <t xml:space="preserve">Viena pusė iš skaidraus plastiko (matomas paketo turinys), o kita pusė iš aukštos kokybės popieriaus, kurio tankis nemažiau 70 g/m2; užlydomi specialiu siūlėtuvu; su spalviniais indikatoriniais ženklais skirta sterilizavimui vandens garais, EO dujomis (1 klasės garų proceso poveikio indikatoriai), indikatorių spalvos pasikeitimų aprašymai; juostos rulonuose, su aiškiai matoma informacija: serijos Nr., ilgis ir plotis, atidarymo krypties nuoroda. atsparus drėgmei ir patvarus didelėms apkrovoms; popieriaus, šonuose 3 užlydimo siūlės; neturi būti jokių rašalo ženklų popierinėje maišelio pusėje; įpakavimo siūlės tvirtos; dviguboje pakuotėje, pirminė pakuotė - plastikinė, antrinė - kartoninė dėžė; atitinka standarto ISO 11607 reikalavimus.  </t>
  </si>
  <si>
    <t>19.2.</t>
  </si>
  <si>
    <t xml:space="preserve">be klostės 100 ± 10 mm x 200 m  </t>
  </si>
  <si>
    <t>19.2.1.</t>
  </si>
  <si>
    <t>19.3.</t>
  </si>
  <si>
    <t xml:space="preserve">be klostės 125 ± 10 mm x 200 m  </t>
  </si>
  <si>
    <t>19.3.1.</t>
  </si>
  <si>
    <t>19.4.</t>
  </si>
  <si>
    <t xml:space="preserve">  be klostės 150 ± 10 mm x 200 m  </t>
  </si>
  <si>
    <t>19.4.1.</t>
  </si>
  <si>
    <t>19.5.</t>
  </si>
  <si>
    <t xml:space="preserve"> be klostės 200 ± 10 mm x 200 m  </t>
  </si>
  <si>
    <t>19.5.1.</t>
  </si>
  <si>
    <t>19.6.</t>
  </si>
  <si>
    <t xml:space="preserve">be klostės 250 ± 10 mm x 200 m  </t>
  </si>
  <si>
    <t>19.6.1.</t>
  </si>
  <si>
    <t>19.7.</t>
  </si>
  <si>
    <t xml:space="preserve"> be klostės 300 ± 10 mm x 200 m  </t>
  </si>
  <si>
    <t>19.7.1.</t>
  </si>
  <si>
    <t>19.8.</t>
  </si>
  <si>
    <t xml:space="preserve">be klostės 350 ± 30 mm x 200 m  </t>
  </si>
  <si>
    <t>19.8.1.</t>
  </si>
  <si>
    <t>19.9.</t>
  </si>
  <si>
    <t xml:space="preserve">  be klostės 400 ± 10 mm x 200 m  </t>
  </si>
  <si>
    <t>19.9.1.</t>
  </si>
  <si>
    <t>19.10.</t>
  </si>
  <si>
    <t xml:space="preserve"> su kloste 75 ± 10 mm x 25-26 mm x 100 m  </t>
  </si>
  <si>
    <t>19.10.1.</t>
  </si>
  <si>
    <t>19.11.</t>
  </si>
  <si>
    <t xml:space="preserve">  su kloste 100 ± 10 mm x 50-55 mm x 100 m  </t>
  </si>
  <si>
    <t>19.11.1.</t>
  </si>
  <si>
    <t>19.12.</t>
  </si>
  <si>
    <t xml:space="preserve">  su kloste 150 ± 10 mm x 50-65 mm x 100 m  </t>
  </si>
  <si>
    <t>19.12.1.</t>
  </si>
  <si>
    <t>19.13.</t>
  </si>
  <si>
    <t xml:space="preserve">su kloste 200 ± 10 mm x 50-65 mm x 100 m  </t>
  </si>
  <si>
    <t>19.13.1.</t>
  </si>
  <si>
    <t>19.14.</t>
  </si>
  <si>
    <t xml:space="preserve">su kloste 250 ± 10 mm x 60-65 mm x 100 m  </t>
  </si>
  <si>
    <t>19.14.1.</t>
  </si>
  <si>
    <t>19.15.</t>
  </si>
  <si>
    <t xml:space="preserve">su kloste 300 ± 10 mm x 65-80 mm x 100 m  </t>
  </si>
  <si>
    <t>19.15.1.</t>
  </si>
  <si>
    <t>19.16.</t>
  </si>
  <si>
    <t xml:space="preserve">su kloste 350 ± 30 mm x 70-80 mm x 100 m  </t>
  </si>
  <si>
    <t>19.16.1.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</si>
  <si>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</si>
  <si>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</si>
  <si>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</si>
  <si>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</si>
  <si>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</si>
  <si>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</si>
  <si>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</si>
  <si>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</si>
  <si>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</si>
  <si>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</si>
  <si>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</si>
  <si>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</si>
  <si>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</si>
  <si>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</si>
  <si>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</si>
  <si>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</si>
  <si>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</si>
  <si>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</si>
  <si>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</si>
  <si>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</si>
  <si>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</si>
  <si>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</si>
  <si>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RŠL-3136 2024-04-18 15:06:25</t>
  </si>
  <si>
    <t>BM24R-70</t>
  </si>
  <si>
    <t>Vilnius</t>
  </si>
  <si>
    <t>Jekaterina Baratinskienė</t>
  </si>
  <si>
    <t>Direktorė</t>
  </si>
  <si>
    <t>Sterilization roll, ECS SRL, REF. SRP7520</t>
  </si>
  <si>
    <t>Sterilization roll, ECS SRL, REF. SRP1020</t>
  </si>
  <si>
    <t>Sterilization roll, ECS SRL, REF. SRPF12520/7</t>
  </si>
  <si>
    <t>Sterilization roll, ECS SRL, REF. SRP1520</t>
  </si>
  <si>
    <t>Sterilization roll, ECS SRL, REF. SRP2020</t>
  </si>
  <si>
    <t>Sterilization roll, ECS SRL, REF. SRP2520</t>
  </si>
  <si>
    <t>Sterilization roll, ECS SRL, REF. SRP3020</t>
  </si>
  <si>
    <t>Sterilization roll, ECS SRL, REF. SRP3520</t>
  </si>
  <si>
    <t>Sterilization roll, ECS SRL, REF. SRP4020</t>
  </si>
  <si>
    <t>Sterilization roll, ECS SRL, REF. SRS7510</t>
  </si>
  <si>
    <t>Sterilization roll, ECS SRL, REF. SRS1510</t>
  </si>
  <si>
    <t>Sterilization roll, ECS SRL, REF. SRS1010</t>
  </si>
  <si>
    <t>Sterilization roll, ECS SRL, REF. SRS2010</t>
  </si>
  <si>
    <t>Sterilization roll, ECS SRL, REF. SRS2510</t>
  </si>
  <si>
    <t>Sterilization roll, ECS SRL, REF. SRS3010</t>
  </si>
  <si>
    <t>Sterilization roll, ECS SRL, REF. SRS3510</t>
  </si>
  <si>
    <t xml:space="preserve">Viena pusė iš skaidraus plastiko (matomas paketo turinys), o kita pusė iš aukštos kokybės popieriaus, kurio tankis 70 g/m2; užlydomi specialiu siūlėtuvu; su spalviniais indikatoriniais ženklais skirta sterilizavimui vandens garais, EO dujomis (1 klasės garų proceso poveikio indikatoriai), indikatorių spalvos pasikeitimų aprašymai; juostos rulonuose, su aiškiai matoma informacija: serijos Nr., ilgis ir plotis, atidarymo krypties nuoroda. atsparus drėgmei ir patvarus didelėms apkrovoms; popieriaus, šonuose 3 užlydimo siūlės; nėra rašalo ženklų popierinėje maišelio pusėje; įpakavimo siūlės tvirtos; dviguboje pakuotėje, pirminė pakuotė - plastikinė, antrinė - kartoninė dėžė; atitinka standarto ISO 11607 reikalavimus.  </t>
  </si>
  <si>
    <t>Specialiųjų sutarties sąlygų priedas Nr. 1</t>
  </si>
  <si>
    <t>Mindaugas Pauliukas</t>
  </si>
  <si>
    <t>Direktorius</t>
  </si>
  <si>
    <t>______________
(parašas)</t>
  </si>
  <si>
    <t>ŠALIŲ PARAŠAI</t>
  </si>
  <si>
    <t xml:space="preserve">UAB “Barameda”
303304004
Perkūnkiemio 3, 12127, Vilnius
Direktorė Jekaterina Baratinskienė
info@barameda.com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</si>
</sst>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bottom style="thin">
        <color rgb="FF000000"/>
      </bottom>
      <diagonal/>
    </border>
  </borders>
  <cellStyleXfs count="1">
    <xf numFmtId="0" fontId="0" fillId="0" borderId="0"/>
  </cellStyleXfs>
  <cellXfs count="84">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2" borderId="0" xfId="0" applyFont="1" applyFill="1" applyAlignment="1">
      <alignment wrapText="1"/>
    </xf>
    <xf numFmtId="0" fontId="5" fillId="2" borderId="0" xfId="0" applyFont="1" applyFill="1" applyAlignment="1">
      <alignment horizontal="center" wrapText="1"/>
    </xf>
    <xf numFmtId="0" fontId="5" fillId="4" borderId="0" xfId="0" applyFont="1" applyFill="1" applyAlignment="1">
      <alignment wrapText="1"/>
    </xf>
    <xf numFmtId="0" fontId="4" fillId="5" borderId="1" xfId="0" applyFont="1" applyFill="1" applyBorder="1" applyAlignment="1" applyProtection="1">
      <alignment wrapText="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4" borderId="0" xfId="0" applyFont="1" applyFill="1" applyAlignment="1">
      <alignment wrapText="1"/>
    </xf>
    <xf numFmtId="0" fontId="4" fillId="5" borderId="23" xfId="0" applyFont="1" applyFill="1" applyBorder="1" applyAlignment="1" applyProtection="1">
      <alignment wrapText="1"/>
      <protection locked="0"/>
    </xf>
    <xf numFmtId="14" fontId="4" fillId="5" borderId="1" xfId="0" applyNumberFormat="1" applyFont="1" applyFill="1" applyBorder="1" applyAlignment="1" applyProtection="1">
      <alignment wrapText="1"/>
      <protection locked="0"/>
    </xf>
    <xf numFmtId="0" fontId="2" fillId="2" borderId="0" xfId="0" applyFont="1" applyFill="1"/>
    <xf numFmtId="0" fontId="2" fillId="2" borderId="0" xfId="0" applyFont="1" applyFill="1" applyAlignment="1">
      <alignment wrapText="1"/>
    </xf>
    <xf numFmtId="0" fontId="2" fillId="0" borderId="0" xfId="0" applyFont="1" applyAlignment="1">
      <alignment horizontal="center" wrapText="1"/>
    </xf>
    <xf numFmtId="0" fontId="5" fillId="0" borderId="0" xfId="0" applyFont="1" applyAlignment="1">
      <alignment horizontal="center"/>
    </xf>
    <xf numFmtId="0" fontId="2" fillId="0" borderId="0" xfId="0" applyFont="1" applyAlignment="1">
      <alignment horizontal="center"/>
    </xf>
    <xf numFmtId="0" fontId="4" fillId="2" borderId="0" xfId="0" applyFont="1" applyFill="1"/>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0" fillId="0" borderId="22" xfId="0" applyBorder="1"/>
    <xf numFmtId="49" fontId="6" fillId="2" borderId="2" xfId="0" applyNumberFormat="1" applyFont="1" applyFill="1" applyBorder="1" applyAlignment="1">
      <alignment horizontal="left" vertical="center" wrapText="1"/>
    </xf>
    <xf numFmtId="0" fontId="3" fillId="2" borderId="0" xfId="0" applyFont="1" applyFill="1" applyAlignment="1">
      <alignment horizontal="right" wrapText="1"/>
    </xf>
    <xf numFmtId="0" fontId="4" fillId="2" borderId="0" xfId="0" applyFont="1" applyFill="1" applyAlignment="1">
      <alignment horizontal="right" wrapText="1"/>
    </xf>
    <xf numFmtId="0" fontId="5" fillId="2" borderId="0" xfId="0" applyFont="1" applyFill="1"/>
    <xf numFmtId="0" fontId="4" fillId="5" borderId="24" xfId="0" applyFont="1" applyFill="1" applyBorder="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0" fontId="4" fillId="5" borderId="25"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3" borderId="10"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3" borderId="0" xfId="0" applyFont="1" applyFill="1" applyProtection="1">
      <protection locked="0"/>
    </xf>
    <xf numFmtId="0" fontId="5" fillId="2" borderId="0" xfId="0" applyFont="1" applyFill="1" applyAlignment="1">
      <alignment horizontal="left"/>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5" borderId="2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6"/>
  <sheetViews>
    <sheetView tabSelected="1" topLeftCell="A50" zoomScale="60" zoomScaleNormal="60" workbookViewId="0">
      <selection activeCell="C12" sqref="C12:F21"/>
    </sheetView>
  </sheetViews>
  <sheetFormatPr defaultColWidth="10.75" defaultRowHeight="15" x14ac:dyDescent="0.25"/>
  <cols>
    <col min="1" max="1" width="9.25" style="1" customWidth="1"/>
    <col min="2" max="2" width="78" style="11" customWidth="1"/>
    <col min="3" max="6" width="29.25" style="1" customWidth="1"/>
    <col min="7" max="7" width="20.5" style="11" customWidth="1"/>
    <col min="8" max="8" width="69.125" style="11" customWidth="1"/>
    <col min="9" max="15" width="25" style="1" customWidth="1"/>
    <col min="16" max="16" width="10.75" style="1" customWidth="1"/>
    <col min="17" max="16384" width="10.75" style="1"/>
  </cols>
  <sheetData>
    <row r="1" spans="1:8" x14ac:dyDescent="0.25">
      <c r="G1" s="47" t="s">
        <v>137</v>
      </c>
      <c r="H1" s="48"/>
    </row>
    <row r="2" spans="1:8" x14ac:dyDescent="0.25">
      <c r="A2" s="12" t="s">
        <v>0</v>
      </c>
      <c r="B2" s="24"/>
    </row>
    <row r="3" spans="1:8" x14ac:dyDescent="0.25">
      <c r="B3" s="25"/>
    </row>
    <row r="4" spans="1:8" x14ac:dyDescent="0.25">
      <c r="A4" s="12" t="s">
        <v>1</v>
      </c>
      <c r="B4" s="24"/>
    </row>
    <row r="5" spans="1:8" x14ac:dyDescent="0.25">
      <c r="A5" s="2"/>
      <c r="B5" s="24"/>
    </row>
    <row r="6" spans="1:8" x14ac:dyDescent="0.25">
      <c r="A6" s="1" t="s">
        <v>2</v>
      </c>
      <c r="B6" s="26" t="s">
        <v>3</v>
      </c>
    </row>
    <row r="7" spans="1:8" x14ac:dyDescent="0.25">
      <c r="B7" s="24"/>
    </row>
    <row r="8" spans="1:8" x14ac:dyDescent="0.25">
      <c r="A8" s="3" t="s">
        <v>4</v>
      </c>
      <c r="B8" s="32">
        <v>45406</v>
      </c>
    </row>
    <row r="9" spans="1:8" x14ac:dyDescent="0.25">
      <c r="A9" s="3" t="s">
        <v>5</v>
      </c>
      <c r="B9" s="27" t="s">
        <v>116</v>
      </c>
    </row>
    <row r="10" spans="1:8" x14ac:dyDescent="0.25">
      <c r="A10" s="3" t="s">
        <v>6</v>
      </c>
      <c r="B10" s="27" t="s">
        <v>117</v>
      </c>
    </row>
    <row r="12" spans="1:8" ht="15.75" x14ac:dyDescent="0.25">
      <c r="A12" s="39" t="s">
        <v>7</v>
      </c>
      <c r="B12" s="40"/>
      <c r="C12" s="83" t="s">
        <v>142</v>
      </c>
      <c r="D12" s="50"/>
      <c r="E12" s="50"/>
      <c r="F12" s="50"/>
    </row>
    <row r="13" spans="1:8" ht="15.75" x14ac:dyDescent="0.25">
      <c r="A13" s="44" t="s">
        <v>8</v>
      </c>
      <c r="B13" s="45"/>
      <c r="C13" s="51"/>
      <c r="D13" s="51"/>
      <c r="E13" s="51"/>
      <c r="F13" s="51"/>
    </row>
    <row r="14" spans="1:8" ht="15.75" x14ac:dyDescent="0.25">
      <c r="A14" s="44" t="s">
        <v>9</v>
      </c>
      <c r="B14" s="45"/>
      <c r="C14" s="51"/>
      <c r="D14" s="51"/>
      <c r="E14" s="51"/>
      <c r="F14" s="51"/>
    </row>
    <row r="15" spans="1:8" ht="15.75" x14ac:dyDescent="0.25">
      <c r="A15" s="39" t="s">
        <v>10</v>
      </c>
      <c r="B15" s="40"/>
      <c r="C15" s="51"/>
      <c r="D15" s="51"/>
      <c r="E15" s="51"/>
      <c r="F15" s="51"/>
    </row>
    <row r="16" spans="1:8" ht="15.75" x14ac:dyDescent="0.25">
      <c r="A16" s="46" t="s">
        <v>11</v>
      </c>
      <c r="B16" s="45"/>
      <c r="C16" s="51"/>
      <c r="D16" s="51"/>
      <c r="E16" s="51"/>
      <c r="F16" s="51"/>
    </row>
    <row r="17" spans="1:7" ht="15.75" x14ac:dyDescent="0.25">
      <c r="A17" s="39" t="s">
        <v>12</v>
      </c>
      <c r="B17" s="40"/>
      <c r="C17" s="51"/>
      <c r="D17" s="51"/>
      <c r="E17" s="51"/>
      <c r="F17" s="51"/>
    </row>
    <row r="18" spans="1:7" ht="15.75" x14ac:dyDescent="0.25">
      <c r="A18" s="39" t="s">
        <v>13</v>
      </c>
      <c r="B18" s="40"/>
      <c r="C18" s="51"/>
      <c r="D18" s="51"/>
      <c r="E18" s="51"/>
      <c r="F18" s="51"/>
    </row>
    <row r="19" spans="1:7" ht="15.75" x14ac:dyDescent="0.25">
      <c r="A19" s="39" t="s">
        <v>14</v>
      </c>
      <c r="B19" s="40"/>
      <c r="C19" s="51"/>
      <c r="D19" s="51"/>
      <c r="E19" s="51"/>
      <c r="F19" s="51"/>
    </row>
    <row r="20" spans="1:7" ht="15.75" x14ac:dyDescent="0.25">
      <c r="A20" s="39" t="s">
        <v>15</v>
      </c>
      <c r="B20" s="40"/>
      <c r="C20" s="51"/>
      <c r="D20" s="51"/>
      <c r="E20" s="51"/>
      <c r="F20" s="51"/>
    </row>
    <row r="21" spans="1:7" ht="45" x14ac:dyDescent="0.25">
      <c r="A21" s="41" t="s">
        <v>16</v>
      </c>
      <c r="B21" s="42"/>
      <c r="C21" s="52"/>
      <c r="D21" s="52"/>
      <c r="E21" s="52"/>
      <c r="F21" s="52"/>
      <c r="G21" s="30" t="str">
        <f>IF((SUMPRODUCT(--(C21=""))&gt;0), "Privaloma užpildyti, kai taikomi pašalinimo pagrindai", "")</f>
        <v>Privaloma užpildyti, kai taikomi pašalinimo pagrindai</v>
      </c>
    </row>
    <row r="22" spans="1:7" x14ac:dyDescent="0.25">
      <c r="A22" s="4"/>
      <c r="B22" s="4"/>
      <c r="C22" s="5"/>
      <c r="D22" s="5"/>
      <c r="E22" s="5"/>
      <c r="F22" s="5"/>
    </row>
    <row r="23" spans="1:7" x14ac:dyDescent="0.25">
      <c r="A23" s="49"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x14ac:dyDescent="0.25">
      <c r="A28" s="43" t="s">
        <v>22</v>
      </c>
      <c r="B28" s="38"/>
      <c r="C28" s="38"/>
      <c r="D28" s="38"/>
      <c r="E28" s="38"/>
      <c r="F28" s="38"/>
    </row>
    <row r="29" spans="1:7" x14ac:dyDescent="0.25">
      <c r="A29" s="38" t="s">
        <v>23</v>
      </c>
      <c r="B29" s="38"/>
      <c r="C29" s="38"/>
      <c r="D29" s="38"/>
      <c r="E29" s="38"/>
      <c r="F29" s="38"/>
    </row>
    <row r="30" spans="1:7" x14ac:dyDescent="0.25">
      <c r="A30" s="13" t="s">
        <v>24</v>
      </c>
      <c r="D30" s="14"/>
    </row>
    <row r="31" spans="1:7" x14ac:dyDescent="0.25">
      <c r="A31" s="13" t="s">
        <v>25</v>
      </c>
    </row>
    <row r="34" spans="1:8" x14ac:dyDescent="0.25">
      <c r="A34" s="12" t="s">
        <v>40</v>
      </c>
      <c r="B34" s="26" t="s">
        <v>41</v>
      </c>
    </row>
    <row r="36" spans="1:8" x14ac:dyDescent="0.25">
      <c r="A36" s="12" t="s">
        <v>26</v>
      </c>
    </row>
    <row r="37" spans="1:8" ht="30" x14ac:dyDescent="0.25">
      <c r="A37" s="15" t="s">
        <v>27</v>
      </c>
      <c r="B37" s="28" t="s">
        <v>28</v>
      </c>
      <c r="C37" s="15" t="s">
        <v>29</v>
      </c>
      <c r="D37" s="15" t="s">
        <v>30</v>
      </c>
      <c r="E37" s="15" t="s">
        <v>31</v>
      </c>
      <c r="F37" s="15" t="s">
        <v>32</v>
      </c>
      <c r="G37" s="28" t="s">
        <v>33</v>
      </c>
      <c r="H37" s="28" t="s">
        <v>34</v>
      </c>
    </row>
    <row r="38" spans="1:8" x14ac:dyDescent="0.25">
      <c r="A38" s="15" t="s">
        <v>42</v>
      </c>
      <c r="B38" s="28" t="s">
        <v>43</v>
      </c>
      <c r="C38" s="16"/>
      <c r="D38" s="16"/>
      <c r="E38" s="16"/>
      <c r="F38" s="16"/>
      <c r="G38" s="29"/>
      <c r="H38" s="29"/>
    </row>
    <row r="39" spans="1:8" ht="30" x14ac:dyDescent="0.25">
      <c r="A39" s="16" t="s">
        <v>44</v>
      </c>
      <c r="B39" s="29" t="s">
        <v>45</v>
      </c>
      <c r="C39" s="16">
        <v>140</v>
      </c>
      <c r="D39" s="16" t="s">
        <v>35</v>
      </c>
      <c r="E39" s="17">
        <v>8.1</v>
      </c>
      <c r="F39" s="16">
        <f>IF(ISBLANK(E39),"", PRODUCT(C39,E39))</f>
        <v>1134</v>
      </c>
      <c r="G39" s="31" t="s">
        <v>120</v>
      </c>
      <c r="H39" s="29"/>
    </row>
    <row r="40" spans="1:8" ht="135" x14ac:dyDescent="0.25">
      <c r="A40" s="16" t="s">
        <v>46</v>
      </c>
      <c r="B40" s="29" t="s">
        <v>47</v>
      </c>
      <c r="C40" s="16"/>
      <c r="D40" s="16"/>
      <c r="E40" s="16"/>
      <c r="F40" s="16"/>
      <c r="G40" s="29"/>
      <c r="H40" s="29" t="s">
        <v>136</v>
      </c>
    </row>
    <row r="41" spans="1:8" ht="30" x14ac:dyDescent="0.25">
      <c r="A41" s="16" t="s">
        <v>48</v>
      </c>
      <c r="B41" s="29" t="s">
        <v>49</v>
      </c>
      <c r="C41" s="16">
        <v>150</v>
      </c>
      <c r="D41" s="16" t="s">
        <v>35</v>
      </c>
      <c r="E41" s="17">
        <v>10.799999999999999</v>
      </c>
      <c r="F41" s="16">
        <f>IF(ISBLANK(E41),"", PRODUCT(C41,E41))</f>
        <v>1619.9999999999998</v>
      </c>
      <c r="G41" s="31" t="s">
        <v>121</v>
      </c>
      <c r="H41" s="29"/>
    </row>
    <row r="42" spans="1:8" ht="135" x14ac:dyDescent="0.25">
      <c r="A42" s="16" t="s">
        <v>50</v>
      </c>
      <c r="B42" s="29" t="s">
        <v>47</v>
      </c>
      <c r="C42" s="16"/>
      <c r="D42" s="16"/>
      <c r="E42" s="16"/>
      <c r="F42" s="16"/>
      <c r="G42" s="29"/>
      <c r="H42" s="29" t="s">
        <v>136</v>
      </c>
    </row>
    <row r="43" spans="1:8" ht="30" x14ac:dyDescent="0.25">
      <c r="A43" s="16" t="s">
        <v>51</v>
      </c>
      <c r="B43" s="29" t="s">
        <v>52</v>
      </c>
      <c r="C43" s="16">
        <v>90</v>
      </c>
      <c r="D43" s="16" t="s">
        <v>35</v>
      </c>
      <c r="E43" s="17">
        <v>13.5</v>
      </c>
      <c r="F43" s="16">
        <f>IF(ISBLANK(E43),"", PRODUCT(C43,E43))</f>
        <v>1215</v>
      </c>
      <c r="G43" s="31" t="s">
        <v>122</v>
      </c>
      <c r="H43" s="29"/>
    </row>
    <row r="44" spans="1:8" ht="135" x14ac:dyDescent="0.25">
      <c r="A44" s="16" t="s">
        <v>53</v>
      </c>
      <c r="B44" s="29" t="s">
        <v>47</v>
      </c>
      <c r="C44" s="16"/>
      <c r="D44" s="16"/>
      <c r="E44" s="16"/>
      <c r="F44" s="16"/>
      <c r="G44" s="29"/>
      <c r="H44" s="29" t="s">
        <v>136</v>
      </c>
    </row>
    <row r="45" spans="1:8" ht="30" x14ac:dyDescent="0.25">
      <c r="A45" s="16" t="s">
        <v>54</v>
      </c>
      <c r="B45" s="29" t="s">
        <v>55</v>
      </c>
      <c r="C45" s="16">
        <v>260</v>
      </c>
      <c r="D45" s="16" t="s">
        <v>35</v>
      </c>
      <c r="E45" s="17">
        <v>16.2</v>
      </c>
      <c r="F45" s="16">
        <f>IF(ISBLANK(E45),"", PRODUCT(C45,E45))</f>
        <v>4212</v>
      </c>
      <c r="G45" s="31" t="s">
        <v>123</v>
      </c>
      <c r="H45" s="29"/>
    </row>
    <row r="46" spans="1:8" ht="120" x14ac:dyDescent="0.25">
      <c r="A46" s="16" t="s">
        <v>56</v>
      </c>
      <c r="B46" s="29" t="s">
        <v>47</v>
      </c>
      <c r="C46" s="16"/>
      <c r="D46" s="16"/>
      <c r="E46" s="16"/>
      <c r="F46" s="16"/>
      <c r="G46" s="29"/>
      <c r="H46" s="31"/>
    </row>
    <row r="47" spans="1:8" ht="30" x14ac:dyDescent="0.25">
      <c r="A47" s="16" t="s">
        <v>57</v>
      </c>
      <c r="B47" s="29" t="s">
        <v>58</v>
      </c>
      <c r="C47" s="16">
        <v>150</v>
      </c>
      <c r="D47" s="16" t="s">
        <v>35</v>
      </c>
      <c r="E47" s="17">
        <v>21.599999999999998</v>
      </c>
      <c r="F47" s="16">
        <f>IF(ISBLANK(E47),"", PRODUCT(C47,E47))</f>
        <v>3239.9999999999995</v>
      </c>
      <c r="G47" s="31" t="s">
        <v>124</v>
      </c>
      <c r="H47" s="29"/>
    </row>
    <row r="48" spans="1:8" ht="135" x14ac:dyDescent="0.25">
      <c r="A48" s="16" t="s">
        <v>59</v>
      </c>
      <c r="B48" s="29" t="s">
        <v>47</v>
      </c>
      <c r="C48" s="16"/>
      <c r="D48" s="16"/>
      <c r="E48" s="16"/>
      <c r="F48" s="16"/>
      <c r="G48" s="29"/>
      <c r="H48" s="29" t="s">
        <v>136</v>
      </c>
    </row>
    <row r="49" spans="1:8" ht="30" x14ac:dyDescent="0.25">
      <c r="A49" s="16" t="s">
        <v>60</v>
      </c>
      <c r="B49" s="29" t="s">
        <v>61</v>
      </c>
      <c r="C49" s="16">
        <v>60</v>
      </c>
      <c r="D49" s="16" t="s">
        <v>35</v>
      </c>
      <c r="E49" s="17">
        <v>27</v>
      </c>
      <c r="F49" s="16">
        <f>IF(ISBLANK(E49),"", PRODUCT(C49,E49))</f>
        <v>1620</v>
      </c>
      <c r="G49" s="31" t="s">
        <v>125</v>
      </c>
      <c r="H49" s="29"/>
    </row>
    <row r="50" spans="1:8" ht="135" x14ac:dyDescent="0.25">
      <c r="A50" s="16" t="s">
        <v>62</v>
      </c>
      <c r="B50" s="29" t="s">
        <v>47</v>
      </c>
      <c r="C50" s="16"/>
      <c r="D50" s="16"/>
      <c r="E50" s="16"/>
      <c r="F50" s="16"/>
      <c r="G50" s="29"/>
      <c r="H50" s="29" t="s">
        <v>136</v>
      </c>
    </row>
    <row r="51" spans="1:8" ht="30" x14ac:dyDescent="0.25">
      <c r="A51" s="16" t="s">
        <v>63</v>
      </c>
      <c r="B51" s="29" t="s">
        <v>64</v>
      </c>
      <c r="C51" s="16">
        <v>50</v>
      </c>
      <c r="D51" s="16" t="s">
        <v>35</v>
      </c>
      <c r="E51" s="17">
        <v>32.4</v>
      </c>
      <c r="F51" s="16">
        <f>IF(ISBLANK(E51),"", PRODUCT(C51,E51))</f>
        <v>1620</v>
      </c>
      <c r="G51" s="31" t="s">
        <v>126</v>
      </c>
      <c r="H51" s="29"/>
    </row>
    <row r="52" spans="1:8" ht="135" x14ac:dyDescent="0.25">
      <c r="A52" s="16" t="s">
        <v>65</v>
      </c>
      <c r="B52" s="29" t="s">
        <v>47</v>
      </c>
      <c r="C52" s="16"/>
      <c r="D52" s="16"/>
      <c r="E52" s="16"/>
      <c r="F52" s="16"/>
      <c r="G52" s="29"/>
      <c r="H52" s="29" t="s">
        <v>136</v>
      </c>
    </row>
    <row r="53" spans="1:8" ht="30" x14ac:dyDescent="0.25">
      <c r="A53" s="16" t="s">
        <v>66</v>
      </c>
      <c r="B53" s="29" t="s">
        <v>67</v>
      </c>
      <c r="C53" s="16">
        <v>15</v>
      </c>
      <c r="D53" s="16" t="s">
        <v>35</v>
      </c>
      <c r="E53" s="17">
        <v>37.800000000000004</v>
      </c>
      <c r="F53" s="16">
        <f>IF(ISBLANK(E53),"", PRODUCT(C53,E53))</f>
        <v>567.00000000000011</v>
      </c>
      <c r="G53" s="31" t="s">
        <v>127</v>
      </c>
      <c r="H53" s="29"/>
    </row>
    <row r="54" spans="1:8" ht="135" x14ac:dyDescent="0.25">
      <c r="A54" s="16" t="s">
        <v>68</v>
      </c>
      <c r="B54" s="29" t="s">
        <v>47</v>
      </c>
      <c r="C54" s="16"/>
      <c r="D54" s="16"/>
      <c r="E54" s="16"/>
      <c r="F54" s="16"/>
      <c r="G54" s="29"/>
      <c r="H54" s="29" t="s">
        <v>136</v>
      </c>
    </row>
    <row r="55" spans="1:8" ht="30" x14ac:dyDescent="0.25">
      <c r="A55" s="16" t="s">
        <v>69</v>
      </c>
      <c r="B55" s="29" t="s">
        <v>70</v>
      </c>
      <c r="C55" s="16">
        <v>4</v>
      </c>
      <c r="D55" s="16" t="s">
        <v>35</v>
      </c>
      <c r="E55" s="17">
        <v>43.5</v>
      </c>
      <c r="F55" s="16">
        <f>IF(ISBLANK(E55),"", PRODUCT(C55,E55))</f>
        <v>174</v>
      </c>
      <c r="G55" s="31" t="s">
        <v>128</v>
      </c>
      <c r="H55" s="29"/>
    </row>
    <row r="56" spans="1:8" ht="135" x14ac:dyDescent="0.25">
      <c r="A56" s="16" t="s">
        <v>71</v>
      </c>
      <c r="B56" s="29" t="s">
        <v>47</v>
      </c>
      <c r="C56" s="16"/>
      <c r="D56" s="16"/>
      <c r="E56" s="16"/>
      <c r="F56" s="16"/>
      <c r="G56" s="29"/>
      <c r="H56" s="29" t="s">
        <v>136</v>
      </c>
    </row>
    <row r="57" spans="1:8" ht="30" x14ac:dyDescent="0.25">
      <c r="A57" s="16" t="s">
        <v>72</v>
      </c>
      <c r="B57" s="29" t="s">
        <v>73</v>
      </c>
      <c r="C57" s="16">
        <v>200</v>
      </c>
      <c r="D57" s="16" t="s">
        <v>35</v>
      </c>
      <c r="E57" s="17">
        <v>9.6</v>
      </c>
      <c r="F57" s="16">
        <f>IF(ISBLANK(E57),"", PRODUCT(C57,E57))</f>
        <v>1920</v>
      </c>
      <c r="G57" s="31" t="s">
        <v>129</v>
      </c>
      <c r="H57" s="29"/>
    </row>
    <row r="58" spans="1:8" ht="135" x14ac:dyDescent="0.25">
      <c r="A58" s="16" t="s">
        <v>74</v>
      </c>
      <c r="B58" s="29" t="s">
        <v>47</v>
      </c>
      <c r="C58" s="16"/>
      <c r="D58" s="16"/>
      <c r="E58" s="16"/>
      <c r="F58" s="16"/>
      <c r="G58" s="29"/>
      <c r="H58" s="29" t="s">
        <v>136</v>
      </c>
    </row>
    <row r="59" spans="1:8" ht="30" x14ac:dyDescent="0.25">
      <c r="A59" s="16" t="s">
        <v>75</v>
      </c>
      <c r="B59" s="29" t="s">
        <v>76</v>
      </c>
      <c r="C59" s="16">
        <v>360</v>
      </c>
      <c r="D59" s="16" t="s">
        <v>35</v>
      </c>
      <c r="E59" s="17">
        <v>12.399999999999999</v>
      </c>
      <c r="F59" s="16">
        <f>IF(ISBLANK(E59),"", PRODUCT(C59,E59))</f>
        <v>4463.9999999999991</v>
      </c>
      <c r="G59" s="31" t="s">
        <v>131</v>
      </c>
      <c r="H59" s="29"/>
    </row>
    <row r="60" spans="1:8" ht="135" x14ac:dyDescent="0.25">
      <c r="A60" s="16" t="s">
        <v>77</v>
      </c>
      <c r="B60" s="29" t="s">
        <v>47</v>
      </c>
      <c r="C60" s="16"/>
      <c r="D60" s="16"/>
      <c r="E60" s="16"/>
      <c r="F60" s="16"/>
      <c r="G60" s="29"/>
      <c r="H60" s="29" t="s">
        <v>136</v>
      </c>
    </row>
    <row r="61" spans="1:8" ht="30" x14ac:dyDescent="0.25">
      <c r="A61" s="16" t="s">
        <v>78</v>
      </c>
      <c r="B61" s="29" t="s">
        <v>79</v>
      </c>
      <c r="C61" s="16">
        <v>450</v>
      </c>
      <c r="D61" s="16" t="s">
        <v>35</v>
      </c>
      <c r="E61" s="17">
        <v>18.600000000000001</v>
      </c>
      <c r="F61" s="16">
        <f>IF(ISBLANK(E61),"", PRODUCT(C61,E61))</f>
        <v>8370</v>
      </c>
      <c r="G61" s="31" t="s">
        <v>130</v>
      </c>
      <c r="H61" s="29"/>
    </row>
    <row r="62" spans="1:8" ht="135" x14ac:dyDescent="0.25">
      <c r="A62" s="16" t="s">
        <v>80</v>
      </c>
      <c r="B62" s="29" t="s">
        <v>47</v>
      </c>
      <c r="C62" s="16"/>
      <c r="D62" s="16"/>
      <c r="E62" s="16"/>
      <c r="F62" s="16"/>
      <c r="G62" s="29"/>
      <c r="H62" s="29" t="s">
        <v>136</v>
      </c>
    </row>
    <row r="63" spans="1:8" ht="30" x14ac:dyDescent="0.25">
      <c r="A63" s="16" t="s">
        <v>81</v>
      </c>
      <c r="B63" s="29" t="s">
        <v>82</v>
      </c>
      <c r="C63" s="16">
        <v>250</v>
      </c>
      <c r="D63" s="16" t="s">
        <v>35</v>
      </c>
      <c r="E63" s="17">
        <v>24.9</v>
      </c>
      <c r="F63" s="16">
        <f>IF(ISBLANK(E63),"", PRODUCT(C63,E63))</f>
        <v>6225</v>
      </c>
      <c r="G63" s="31" t="s">
        <v>132</v>
      </c>
      <c r="H63" s="29"/>
    </row>
    <row r="64" spans="1:8" ht="135" x14ac:dyDescent="0.25">
      <c r="A64" s="16" t="s">
        <v>83</v>
      </c>
      <c r="B64" s="29" t="s">
        <v>47</v>
      </c>
      <c r="C64" s="16"/>
      <c r="D64" s="16"/>
      <c r="E64" s="16"/>
      <c r="F64" s="16"/>
      <c r="G64" s="29"/>
      <c r="H64" s="29" t="s">
        <v>136</v>
      </c>
    </row>
    <row r="65" spans="1:8" ht="30" x14ac:dyDescent="0.25">
      <c r="A65" s="16" t="s">
        <v>84</v>
      </c>
      <c r="B65" s="29" t="s">
        <v>85</v>
      </c>
      <c r="C65" s="16">
        <v>210</v>
      </c>
      <c r="D65" s="16" t="s">
        <v>35</v>
      </c>
      <c r="E65" s="17">
        <v>31.1</v>
      </c>
      <c r="F65" s="16">
        <f>IF(ISBLANK(E65),"", PRODUCT(C65,E65))</f>
        <v>6531</v>
      </c>
      <c r="G65" s="31" t="s">
        <v>133</v>
      </c>
      <c r="H65" s="29"/>
    </row>
    <row r="66" spans="1:8" ht="135" x14ac:dyDescent="0.25">
      <c r="A66" s="16" t="s">
        <v>86</v>
      </c>
      <c r="B66" s="29" t="s">
        <v>47</v>
      </c>
      <c r="C66" s="16"/>
      <c r="D66" s="16"/>
      <c r="E66" s="16"/>
      <c r="F66" s="16"/>
      <c r="G66" s="29"/>
      <c r="H66" s="29" t="s">
        <v>136</v>
      </c>
    </row>
    <row r="67" spans="1:8" ht="30" x14ac:dyDescent="0.25">
      <c r="A67" s="16" t="s">
        <v>87</v>
      </c>
      <c r="B67" s="29" t="s">
        <v>88</v>
      </c>
      <c r="C67" s="16">
        <v>20</v>
      </c>
      <c r="D67" s="16" t="s">
        <v>35</v>
      </c>
      <c r="E67" s="17">
        <v>37.300000000000004</v>
      </c>
      <c r="F67" s="16">
        <f>IF(ISBLANK(E67),"", PRODUCT(C67,E67))</f>
        <v>746.00000000000011</v>
      </c>
      <c r="G67" s="31" t="s">
        <v>134</v>
      </c>
      <c r="H67" s="29"/>
    </row>
    <row r="68" spans="1:8" ht="135" x14ac:dyDescent="0.25">
      <c r="A68" s="16" t="s">
        <v>89</v>
      </c>
      <c r="B68" s="29" t="s">
        <v>47</v>
      </c>
      <c r="C68" s="16"/>
      <c r="D68" s="16"/>
      <c r="E68" s="16"/>
      <c r="F68" s="16"/>
      <c r="G68" s="29"/>
      <c r="H68" s="29" t="s">
        <v>136</v>
      </c>
    </row>
    <row r="69" spans="1:8" ht="30" x14ac:dyDescent="0.25">
      <c r="A69" s="16" t="s">
        <v>90</v>
      </c>
      <c r="B69" s="29" t="s">
        <v>91</v>
      </c>
      <c r="C69" s="16">
        <v>20</v>
      </c>
      <c r="D69" s="16" t="s">
        <v>35</v>
      </c>
      <c r="E69" s="17">
        <v>44.800000000000004</v>
      </c>
      <c r="F69" s="16">
        <f>IF(ISBLANK(E69),"", PRODUCT(C69,E69))</f>
        <v>896.00000000000011</v>
      </c>
      <c r="G69" s="31" t="s">
        <v>135</v>
      </c>
      <c r="H69" s="29"/>
    </row>
    <row r="70" spans="1:8" ht="135" x14ac:dyDescent="0.25">
      <c r="A70" s="16" t="s">
        <v>92</v>
      </c>
      <c r="B70" s="29" t="s">
        <v>47</v>
      </c>
      <c r="C70" s="16"/>
      <c r="D70" s="16"/>
      <c r="E70" s="16"/>
      <c r="F70" s="16"/>
      <c r="G70" s="29"/>
      <c r="H70" s="29" t="s">
        <v>136</v>
      </c>
    </row>
    <row r="71" spans="1:8" x14ac:dyDescent="0.25">
      <c r="E71" s="15" t="s">
        <v>36</v>
      </c>
      <c r="F71" s="15">
        <f>IF((COUNT(C39:C70)&lt;&gt;COUNT(F39:F70)),"", ROUND(SUM(F39:F70),2))</f>
        <v>44554</v>
      </c>
      <c r="G71" s="30" t="str">
        <f>IF((COUNT(C39:C70)&lt;&gt;COUNT(F39:F70)),"Neužpildytos visų objektų kainos", "")</f>
        <v/>
      </c>
    </row>
    <row r="72" spans="1:8" x14ac:dyDescent="0.25">
      <c r="C72" s="15" t="s">
        <v>37</v>
      </c>
      <c r="D72" s="18">
        <v>5</v>
      </c>
      <c r="E72" s="15" t="s">
        <v>38</v>
      </c>
      <c r="F72" s="15">
        <f>IF(OR(F71="",D72=""),"", ROUND(PRODUCT(D72,F71)/100,2))</f>
        <v>2227.6999999999998</v>
      </c>
      <c r="G72" s="30" t="str">
        <f>IF(D72="", "Nurodykite taikomą PVM dydį", "")</f>
        <v/>
      </c>
    </row>
    <row r="73" spans="1:8" x14ac:dyDescent="0.25">
      <c r="E73" s="15" t="s">
        <v>39</v>
      </c>
      <c r="F73" s="15">
        <f>IF(ISBLANK(F72), "", ROUND(SUM(F71:F72),2))</f>
        <v>46781.7</v>
      </c>
    </row>
    <row r="81" spans="2:8" s="33" customFormat="1" x14ac:dyDescent="0.25">
      <c r="B81" s="34"/>
      <c r="C81" s="36" t="s">
        <v>141</v>
      </c>
      <c r="D81" s="37"/>
      <c r="E81" s="37"/>
      <c r="F81" s="37"/>
      <c r="G81" s="34"/>
      <c r="H81" s="34"/>
    </row>
    <row r="82" spans="2:8" s="33" customFormat="1" x14ac:dyDescent="0.25">
      <c r="B82" s="34"/>
      <c r="C82" s="37" t="s">
        <v>138</v>
      </c>
      <c r="D82" s="37"/>
      <c r="E82" s="37" t="s">
        <v>118</v>
      </c>
      <c r="F82" s="37"/>
      <c r="G82" s="34"/>
      <c r="H82" s="34"/>
    </row>
    <row r="83" spans="2:8" s="33" customFormat="1" x14ac:dyDescent="0.25">
      <c r="B83" s="34"/>
      <c r="C83" s="37" t="s">
        <v>139</v>
      </c>
      <c r="D83" s="37"/>
      <c r="E83" s="37" t="s">
        <v>119</v>
      </c>
      <c r="F83" s="37"/>
      <c r="G83" s="34"/>
      <c r="H83" s="34"/>
    </row>
    <row r="84" spans="2:8" s="33" customFormat="1" ht="28.9" customHeight="1" x14ac:dyDescent="0.25">
      <c r="B84" s="34"/>
      <c r="C84" s="35" t="s">
        <v>140</v>
      </c>
      <c r="D84" s="35"/>
      <c r="E84" s="35" t="s">
        <v>140</v>
      </c>
      <c r="F84" s="35"/>
      <c r="G84" s="34"/>
      <c r="H84" s="34"/>
    </row>
    <row r="85" spans="2:8" s="33" customFormat="1" x14ac:dyDescent="0.25">
      <c r="B85" s="34"/>
      <c r="G85" s="34"/>
      <c r="H85" s="34"/>
    </row>
    <row r="86" spans="2:8" s="33" customFormat="1" x14ac:dyDescent="0.25">
      <c r="B86" s="34"/>
      <c r="G86" s="34"/>
      <c r="H86" s="34"/>
    </row>
  </sheetData>
  <mergeCells count="26">
    <mergeCell ref="G1:H1"/>
    <mergeCell ref="A23:F23"/>
    <mergeCell ref="A18:B18"/>
    <mergeCell ref="A15:B15"/>
    <mergeCell ref="C12:F21"/>
    <mergeCell ref="A29:F29"/>
    <mergeCell ref="A12:B12"/>
    <mergeCell ref="A21:B21"/>
    <mergeCell ref="A28:F28"/>
    <mergeCell ref="A14:B14"/>
    <mergeCell ref="A17:B17"/>
    <mergeCell ref="A24:F24"/>
    <mergeCell ref="A20:B20"/>
    <mergeCell ref="A19:B19"/>
    <mergeCell ref="A13:B13"/>
    <mergeCell ref="A25:F25"/>
    <mergeCell ref="A27:F27"/>
    <mergeCell ref="A26:F26"/>
    <mergeCell ref="A16:B16"/>
    <mergeCell ref="C84:D84"/>
    <mergeCell ref="E84:F84"/>
    <mergeCell ref="C81:F81"/>
    <mergeCell ref="C82:D82"/>
    <mergeCell ref="E82:F82"/>
    <mergeCell ref="C83:D83"/>
    <mergeCell ref="E83:F8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6" workbookViewId="0">
      <selection activeCell="K49" sqref="K49"/>
    </sheetView>
  </sheetViews>
  <sheetFormatPr defaultColWidth="10.75" defaultRowHeight="15" x14ac:dyDescent="0.25"/>
  <cols>
    <col min="1" max="1" width="13.75" style="1" customWidth="1"/>
    <col min="2" max="2" width="10.75" style="1" customWidth="1"/>
    <col min="3" max="16384" width="10.75" style="1"/>
  </cols>
  <sheetData>
    <row r="2" spans="1:11" x14ac:dyDescent="0.25">
      <c r="A2" s="57" t="s">
        <v>93</v>
      </c>
      <c r="B2" s="38"/>
      <c r="C2" s="38"/>
      <c r="D2" s="38"/>
      <c r="E2" s="38"/>
      <c r="F2" s="38"/>
      <c r="G2" s="38"/>
      <c r="H2" s="38"/>
      <c r="I2" s="38"/>
      <c r="J2" s="38"/>
      <c r="K2" s="38"/>
    </row>
    <row r="3" spans="1:11" x14ac:dyDescent="0.25">
      <c r="A3" s="38"/>
      <c r="B3" s="38"/>
      <c r="C3" s="38"/>
      <c r="D3" s="38"/>
      <c r="E3" s="38"/>
      <c r="F3" s="38"/>
      <c r="G3" s="38"/>
      <c r="H3" s="38"/>
      <c r="I3" s="38"/>
      <c r="J3" s="38"/>
      <c r="K3" s="38"/>
    </row>
    <row r="4" spans="1:11" ht="16.149999999999999" customHeight="1" thickBot="1" x14ac:dyDescent="0.3">
      <c r="A4" s="6"/>
      <c r="B4" s="6"/>
      <c r="C4" s="6"/>
      <c r="D4" s="6"/>
      <c r="E4" s="6"/>
      <c r="F4" s="6"/>
      <c r="G4" s="6"/>
      <c r="H4" s="6"/>
      <c r="I4" s="6"/>
      <c r="J4" s="6"/>
    </row>
    <row r="5" spans="1:11" ht="48" customHeight="1" x14ac:dyDescent="0.25">
      <c r="A5" s="75" t="s">
        <v>94</v>
      </c>
      <c r="B5" s="64"/>
      <c r="C5" s="62" t="s">
        <v>95</v>
      </c>
      <c r="D5" s="63"/>
      <c r="E5" s="64"/>
      <c r="F5" s="62" t="s">
        <v>96</v>
      </c>
      <c r="G5" s="63"/>
      <c r="H5" s="64"/>
      <c r="I5" s="62" t="s">
        <v>97</v>
      </c>
      <c r="J5" s="64"/>
      <c r="K5" s="8" t="s">
        <v>98</v>
      </c>
    </row>
    <row r="6" spans="1:11" ht="49.15" customHeight="1" x14ac:dyDescent="0.25">
      <c r="A6" s="53"/>
      <c r="B6" s="40"/>
      <c r="C6" s="59"/>
      <c r="D6" s="55"/>
      <c r="E6" s="40"/>
      <c r="F6" s="59"/>
      <c r="G6" s="55"/>
      <c r="H6" s="40"/>
      <c r="I6" s="59"/>
      <c r="J6" s="40"/>
      <c r="K6" s="19"/>
    </row>
    <row r="7" spans="1:11" ht="49.15" customHeight="1" x14ac:dyDescent="0.25">
      <c r="A7" s="53"/>
      <c r="B7" s="40"/>
      <c r="C7" s="59"/>
      <c r="D7" s="55"/>
      <c r="E7" s="40"/>
      <c r="F7" s="59"/>
      <c r="G7" s="55"/>
      <c r="H7" s="40"/>
      <c r="I7" s="59"/>
      <c r="J7" s="40"/>
      <c r="K7" s="19"/>
    </row>
    <row r="8" spans="1:11" ht="49.15" customHeight="1" x14ac:dyDescent="0.25">
      <c r="A8" s="53"/>
      <c r="B8" s="40"/>
      <c r="C8" s="59"/>
      <c r="D8" s="55"/>
      <c r="E8" s="40"/>
      <c r="F8" s="59"/>
      <c r="G8" s="55"/>
      <c r="H8" s="40"/>
      <c r="I8" s="59"/>
      <c r="J8" s="40"/>
      <c r="K8" s="19"/>
    </row>
    <row r="9" spans="1:11" ht="49.15" customHeight="1" x14ac:dyDescent="0.25">
      <c r="A9" s="53"/>
      <c r="B9" s="40"/>
      <c r="C9" s="59"/>
      <c r="D9" s="55"/>
      <c r="E9" s="40"/>
      <c r="F9" s="59"/>
      <c r="G9" s="55"/>
      <c r="H9" s="40"/>
      <c r="I9" s="59"/>
      <c r="J9" s="40"/>
      <c r="K9" s="19"/>
    </row>
    <row r="10" spans="1:11" ht="49.15" customHeight="1" x14ac:dyDescent="0.25">
      <c r="A10" s="53"/>
      <c r="B10" s="40"/>
      <c r="C10" s="59"/>
      <c r="D10" s="55"/>
      <c r="E10" s="40"/>
      <c r="F10" s="59"/>
      <c r="G10" s="55"/>
      <c r="H10" s="40"/>
      <c r="I10" s="59"/>
      <c r="J10" s="40"/>
      <c r="K10" s="19"/>
    </row>
    <row r="11" spans="1:11" ht="49.15" customHeight="1" x14ac:dyDescent="0.25">
      <c r="A11" s="53"/>
      <c r="B11" s="40"/>
      <c r="C11" s="59"/>
      <c r="D11" s="55"/>
      <c r="E11" s="40"/>
      <c r="F11" s="59"/>
      <c r="G11" s="55"/>
      <c r="H11" s="40"/>
      <c r="I11" s="59"/>
      <c r="J11" s="40"/>
      <c r="K11" s="19"/>
    </row>
    <row r="12" spans="1:11" ht="49.15" customHeight="1" x14ac:dyDescent="0.25">
      <c r="A12" s="53"/>
      <c r="B12" s="40"/>
      <c r="C12" s="59"/>
      <c r="D12" s="55"/>
      <c r="E12" s="40"/>
      <c r="F12" s="59"/>
      <c r="G12" s="55"/>
      <c r="H12" s="40"/>
      <c r="I12" s="59"/>
      <c r="J12" s="40"/>
      <c r="K12" s="19"/>
    </row>
    <row r="13" spans="1:11" ht="49.15" customHeight="1" x14ac:dyDescent="0.25">
      <c r="A13" s="53"/>
      <c r="B13" s="40"/>
      <c r="C13" s="59"/>
      <c r="D13" s="55"/>
      <c r="E13" s="40"/>
      <c r="F13" s="59"/>
      <c r="G13" s="55"/>
      <c r="H13" s="40"/>
      <c r="I13" s="59"/>
      <c r="J13" s="40"/>
      <c r="K13" s="19"/>
    </row>
    <row r="14" spans="1:11" ht="49.15" customHeight="1" x14ac:dyDescent="0.25">
      <c r="A14" s="53"/>
      <c r="B14" s="40"/>
      <c r="C14" s="59"/>
      <c r="D14" s="55"/>
      <c r="E14" s="40"/>
      <c r="F14" s="59"/>
      <c r="G14" s="55"/>
      <c r="H14" s="40"/>
      <c r="I14" s="59"/>
      <c r="J14" s="40"/>
      <c r="K14" s="19"/>
    </row>
    <row r="15" spans="1:11" ht="48" customHeight="1" thickBot="1" x14ac:dyDescent="0.3">
      <c r="A15" s="80"/>
      <c r="B15" s="69"/>
      <c r="C15" s="74"/>
      <c r="D15" s="68"/>
      <c r="E15" s="69"/>
      <c r="F15" s="74"/>
      <c r="G15" s="68"/>
      <c r="H15" s="69"/>
      <c r="I15" s="74"/>
      <c r="J15" s="69"/>
      <c r="K15" s="20"/>
    </row>
    <row r="16" spans="1:11" ht="19.149999999999999" customHeight="1" x14ac:dyDescent="0.25">
      <c r="A16" s="9"/>
      <c r="B16" s="9"/>
      <c r="C16" s="9"/>
      <c r="D16" s="9"/>
      <c r="E16" s="9"/>
      <c r="F16" s="9"/>
      <c r="G16" s="9"/>
      <c r="H16" s="9"/>
      <c r="I16" s="9"/>
      <c r="J16" s="9"/>
      <c r="K16" s="10"/>
    </row>
    <row r="17" spans="1:11" ht="49.15" customHeight="1" x14ac:dyDescent="0.25">
      <c r="A17" s="65" t="s">
        <v>99</v>
      </c>
      <c r="B17" s="38"/>
      <c r="C17" s="38"/>
      <c r="D17" s="38"/>
      <c r="E17" s="38"/>
      <c r="F17" s="38"/>
      <c r="G17" s="38"/>
      <c r="H17" s="38"/>
      <c r="I17" s="38"/>
      <c r="J17" s="38"/>
      <c r="K17" s="38"/>
    </row>
    <row r="18" spans="1:11" ht="16.149999999999999" customHeight="1" thickBot="1" x14ac:dyDescent="0.3">
      <c r="A18" s="9"/>
      <c r="B18" s="9"/>
      <c r="C18" s="9"/>
      <c r="D18" s="9"/>
      <c r="E18" s="9"/>
      <c r="F18" s="9"/>
      <c r="G18" s="9"/>
      <c r="H18" s="9"/>
      <c r="I18" s="9"/>
      <c r="J18" s="9"/>
      <c r="K18" s="10"/>
    </row>
    <row r="19" spans="1:11" ht="49.15" customHeight="1" x14ac:dyDescent="0.25">
      <c r="A19" s="75" t="s">
        <v>28</v>
      </c>
      <c r="B19" s="64"/>
      <c r="C19" s="62" t="s">
        <v>95</v>
      </c>
      <c r="D19" s="63"/>
      <c r="E19" s="64"/>
      <c r="F19" s="62" t="s">
        <v>100</v>
      </c>
      <c r="G19" s="63"/>
      <c r="H19" s="64"/>
      <c r="I19" s="78" t="s">
        <v>97</v>
      </c>
      <c r="J19" s="79"/>
      <c r="K19" s="10"/>
    </row>
    <row r="20" spans="1:11" ht="49.15" customHeight="1" x14ac:dyDescent="0.25">
      <c r="A20" s="53"/>
      <c r="B20" s="40"/>
      <c r="C20" s="59"/>
      <c r="D20" s="55"/>
      <c r="E20" s="40"/>
      <c r="F20" s="59"/>
      <c r="G20" s="55"/>
      <c r="H20" s="40"/>
      <c r="I20" s="61"/>
      <c r="J20" s="56"/>
      <c r="K20" s="10"/>
    </row>
    <row r="21" spans="1:11" ht="49.15" customHeight="1" x14ac:dyDescent="0.25">
      <c r="A21" s="53"/>
      <c r="B21" s="40"/>
      <c r="C21" s="59"/>
      <c r="D21" s="55"/>
      <c r="E21" s="40"/>
      <c r="F21" s="59"/>
      <c r="G21" s="55"/>
      <c r="H21" s="40"/>
      <c r="I21" s="61"/>
      <c r="J21" s="56"/>
      <c r="K21" s="10"/>
    </row>
    <row r="22" spans="1:11" ht="49.15" customHeight="1" x14ac:dyDescent="0.25">
      <c r="A22" s="53"/>
      <c r="B22" s="40"/>
      <c r="C22" s="59"/>
      <c r="D22" s="55"/>
      <c r="E22" s="40"/>
      <c r="F22" s="59"/>
      <c r="G22" s="55"/>
      <c r="H22" s="40"/>
      <c r="I22" s="61"/>
      <c r="J22" s="56"/>
      <c r="K22" s="10"/>
    </row>
    <row r="23" spans="1:11" ht="49.15" customHeight="1" x14ac:dyDescent="0.25">
      <c r="A23" s="53"/>
      <c r="B23" s="40"/>
      <c r="C23" s="59"/>
      <c r="D23" s="55"/>
      <c r="E23" s="40"/>
      <c r="F23" s="59"/>
      <c r="G23" s="55"/>
      <c r="H23" s="40"/>
      <c r="I23" s="61"/>
      <c r="J23" s="56"/>
      <c r="K23" s="10"/>
    </row>
    <row r="24" spans="1:11" ht="49.15" customHeight="1" x14ac:dyDescent="0.25">
      <c r="A24" s="53"/>
      <c r="B24" s="40"/>
      <c r="C24" s="59"/>
      <c r="D24" s="55"/>
      <c r="E24" s="40"/>
      <c r="F24" s="59"/>
      <c r="G24" s="55"/>
      <c r="H24" s="40"/>
      <c r="I24" s="61"/>
      <c r="J24" s="56"/>
      <c r="K24" s="10"/>
    </row>
    <row r="25" spans="1:11" ht="49.15" customHeight="1" x14ac:dyDescent="0.25">
      <c r="A25" s="53"/>
      <c r="B25" s="40"/>
      <c r="C25" s="59"/>
      <c r="D25" s="55"/>
      <c r="E25" s="40"/>
      <c r="F25" s="59"/>
      <c r="G25" s="55"/>
      <c r="H25" s="40"/>
      <c r="I25" s="61"/>
      <c r="J25" s="56"/>
      <c r="K25" s="10"/>
    </row>
    <row r="26" spans="1:11" ht="49.15" customHeight="1" x14ac:dyDescent="0.25">
      <c r="A26" s="53"/>
      <c r="B26" s="40"/>
      <c r="C26" s="59"/>
      <c r="D26" s="55"/>
      <c r="E26" s="40"/>
      <c r="F26" s="59"/>
      <c r="G26" s="55"/>
      <c r="H26" s="40"/>
      <c r="I26" s="61"/>
      <c r="J26" s="56"/>
      <c r="K26" s="10"/>
    </row>
    <row r="27" spans="1:11" ht="49.15" customHeight="1" x14ac:dyDescent="0.25">
      <c r="A27" s="53"/>
      <c r="B27" s="40"/>
      <c r="C27" s="59"/>
      <c r="D27" s="55"/>
      <c r="E27" s="40"/>
      <c r="F27" s="59"/>
      <c r="G27" s="55"/>
      <c r="H27" s="40"/>
      <c r="I27" s="61"/>
      <c r="J27" s="56"/>
      <c r="K27" s="10"/>
    </row>
    <row r="28" spans="1:11" ht="49.15" customHeight="1" x14ac:dyDescent="0.25">
      <c r="A28" s="53"/>
      <c r="B28" s="40"/>
      <c r="C28" s="59"/>
      <c r="D28" s="55"/>
      <c r="E28" s="40"/>
      <c r="F28" s="59"/>
      <c r="G28" s="55"/>
      <c r="H28" s="40"/>
      <c r="I28" s="61"/>
      <c r="J28" s="56"/>
      <c r="K28" s="10"/>
    </row>
    <row r="29" spans="1:11" ht="49.15" customHeight="1" x14ac:dyDescent="0.25">
      <c r="A29" s="53"/>
      <c r="B29" s="40"/>
      <c r="C29" s="59"/>
      <c r="D29" s="55"/>
      <c r="E29" s="40"/>
      <c r="F29" s="59"/>
      <c r="G29" s="55"/>
      <c r="H29" s="40"/>
      <c r="I29" s="61"/>
      <c r="J29" s="56"/>
      <c r="K29" s="10"/>
    </row>
    <row r="31" spans="1:11" ht="33" customHeight="1" x14ac:dyDescent="0.25">
      <c r="A31" s="66"/>
      <c r="B31" s="38"/>
      <c r="C31" s="38"/>
      <c r="D31" s="38"/>
      <c r="E31" s="38"/>
      <c r="F31" s="38"/>
      <c r="G31" s="38"/>
      <c r="H31" s="38"/>
      <c r="I31" s="38"/>
      <c r="J31" s="38"/>
    </row>
    <row r="33" spans="1:10" ht="16.149999999999999" customHeight="1" x14ac:dyDescent="0.25">
      <c r="A33" s="77" t="s">
        <v>101</v>
      </c>
      <c r="B33" s="38"/>
      <c r="C33" s="38"/>
      <c r="D33" s="38"/>
      <c r="E33" s="38"/>
      <c r="F33" s="38"/>
      <c r="G33" s="38"/>
      <c r="H33" s="38"/>
      <c r="I33" s="38"/>
      <c r="J33" s="38"/>
    </row>
    <row r="34" spans="1:10" ht="16.149999999999999" customHeight="1" thickBot="1" x14ac:dyDescent="0.3"/>
    <row r="35" spans="1:10" ht="16.149999999999999" customHeight="1" x14ac:dyDescent="0.25">
      <c r="A35" s="7" t="s">
        <v>27</v>
      </c>
      <c r="B35" s="81" t="s">
        <v>102</v>
      </c>
      <c r="C35" s="63"/>
      <c r="D35" s="63"/>
      <c r="E35" s="63"/>
      <c r="F35" s="63"/>
      <c r="G35" s="64"/>
      <c r="H35" s="82" t="s">
        <v>103</v>
      </c>
      <c r="I35" s="63"/>
      <c r="J35" s="79"/>
    </row>
    <row r="36" spans="1:10" ht="48" customHeight="1" x14ac:dyDescent="0.25">
      <c r="A36" s="21" t="s">
        <v>104</v>
      </c>
      <c r="B36" s="60" t="s">
        <v>105</v>
      </c>
      <c r="C36" s="55"/>
      <c r="D36" s="55"/>
      <c r="E36" s="55"/>
      <c r="F36" s="55"/>
      <c r="G36" s="40"/>
      <c r="H36" s="54"/>
      <c r="I36" s="55"/>
      <c r="J36" s="56"/>
    </row>
    <row r="37" spans="1:10" ht="48" customHeight="1" x14ac:dyDescent="0.25">
      <c r="A37" s="21" t="s">
        <v>106</v>
      </c>
      <c r="B37" s="60" t="s">
        <v>107</v>
      </c>
      <c r="C37" s="55"/>
      <c r="D37" s="55"/>
      <c r="E37" s="55"/>
      <c r="F37" s="55"/>
      <c r="G37" s="40"/>
      <c r="H37" s="54"/>
      <c r="I37" s="55"/>
      <c r="J37" s="56"/>
    </row>
    <row r="38" spans="1:10" ht="48" customHeight="1" x14ac:dyDescent="0.25">
      <c r="A38" s="21" t="s">
        <v>108</v>
      </c>
      <c r="B38" s="60" t="s">
        <v>109</v>
      </c>
      <c r="C38" s="55"/>
      <c r="D38" s="55"/>
      <c r="E38" s="55"/>
      <c r="F38" s="55"/>
      <c r="G38" s="40"/>
      <c r="H38" s="54"/>
      <c r="I38" s="55"/>
      <c r="J38" s="56"/>
    </row>
    <row r="39" spans="1:10" ht="48" customHeight="1" x14ac:dyDescent="0.25">
      <c r="A39" s="21" t="s">
        <v>110</v>
      </c>
      <c r="B39" s="60" t="s">
        <v>111</v>
      </c>
      <c r="C39" s="55"/>
      <c r="D39" s="55"/>
      <c r="E39" s="55"/>
      <c r="F39" s="55"/>
      <c r="G39" s="40"/>
      <c r="H39" s="54"/>
      <c r="I39" s="55"/>
      <c r="J39" s="56"/>
    </row>
    <row r="40" spans="1:10" ht="48" customHeight="1" x14ac:dyDescent="0.25">
      <c r="A40" s="22"/>
      <c r="B40" s="58"/>
      <c r="C40" s="55"/>
      <c r="D40" s="55"/>
      <c r="E40" s="55"/>
      <c r="F40" s="55"/>
      <c r="G40" s="40"/>
      <c r="H40" s="54"/>
      <c r="I40" s="55"/>
      <c r="J40" s="56"/>
    </row>
    <row r="41" spans="1:10" ht="48" customHeight="1" x14ac:dyDescent="0.25">
      <c r="A41" s="22"/>
      <c r="B41" s="58"/>
      <c r="C41" s="55"/>
      <c r="D41" s="55"/>
      <c r="E41" s="55"/>
      <c r="F41" s="55"/>
      <c r="G41" s="40"/>
      <c r="H41" s="54"/>
      <c r="I41" s="55"/>
      <c r="J41" s="56"/>
    </row>
    <row r="42" spans="1:10" ht="48" customHeight="1" x14ac:dyDescent="0.25">
      <c r="A42" s="22"/>
      <c r="B42" s="58"/>
      <c r="C42" s="55"/>
      <c r="D42" s="55"/>
      <c r="E42" s="55"/>
      <c r="F42" s="55"/>
      <c r="G42" s="40"/>
      <c r="H42" s="54"/>
      <c r="I42" s="55"/>
      <c r="J42" s="56"/>
    </row>
    <row r="43" spans="1:10" ht="48" customHeight="1" x14ac:dyDescent="0.25">
      <c r="A43" s="22"/>
      <c r="B43" s="58"/>
      <c r="C43" s="55"/>
      <c r="D43" s="55"/>
      <c r="E43" s="55"/>
      <c r="F43" s="55"/>
      <c r="G43" s="40"/>
      <c r="H43" s="54"/>
      <c r="I43" s="55"/>
      <c r="J43" s="56"/>
    </row>
    <row r="44" spans="1:10" ht="48" customHeight="1" x14ac:dyDescent="0.25">
      <c r="A44" s="22"/>
      <c r="B44" s="58"/>
      <c r="C44" s="55"/>
      <c r="D44" s="55"/>
      <c r="E44" s="55"/>
      <c r="F44" s="55"/>
      <c r="G44" s="40"/>
      <c r="H44" s="54"/>
      <c r="I44" s="55"/>
      <c r="J44" s="56"/>
    </row>
    <row r="45" spans="1:10" ht="48" customHeight="1" x14ac:dyDescent="0.25">
      <c r="A45" s="22"/>
      <c r="B45" s="58"/>
      <c r="C45" s="55"/>
      <c r="D45" s="55"/>
      <c r="E45" s="55"/>
      <c r="F45" s="55"/>
      <c r="G45" s="40"/>
      <c r="H45" s="54"/>
      <c r="I45" s="55"/>
      <c r="J45" s="56"/>
    </row>
    <row r="46" spans="1:10" ht="49.15" customHeight="1" thickBot="1" x14ac:dyDescent="0.3">
      <c r="A46" s="23"/>
      <c r="B46" s="67"/>
      <c r="C46" s="68"/>
      <c r="D46" s="68"/>
      <c r="E46" s="68"/>
      <c r="F46" s="68"/>
      <c r="G46" s="69"/>
      <c r="H46" s="70"/>
      <c r="I46" s="71"/>
      <c r="J46" s="72"/>
    </row>
    <row r="48" spans="1:10" ht="102" customHeight="1" x14ac:dyDescent="0.25">
      <c r="A48" s="66" t="s">
        <v>112</v>
      </c>
      <c r="B48" s="38"/>
      <c r="C48" s="38"/>
      <c r="D48" s="38"/>
      <c r="E48" s="38"/>
      <c r="F48" s="38"/>
      <c r="G48" s="38"/>
      <c r="H48" s="38"/>
      <c r="I48" s="38"/>
      <c r="J48" s="38"/>
    </row>
    <row r="51" spans="1:10" x14ac:dyDescent="0.25">
      <c r="A51" s="73" t="s">
        <v>113</v>
      </c>
      <c r="B51" s="38"/>
      <c r="C51" s="38"/>
      <c r="D51" s="38"/>
      <c r="E51" s="76" t="s">
        <v>119</v>
      </c>
      <c r="F51" s="38"/>
      <c r="G51" s="38"/>
      <c r="H51" s="38"/>
      <c r="I51" s="38"/>
      <c r="J51" s="38"/>
    </row>
    <row r="53" spans="1:10" x14ac:dyDescent="0.25">
      <c r="A53" s="73" t="s">
        <v>114</v>
      </c>
      <c r="B53" s="38"/>
      <c r="C53" s="38"/>
      <c r="D53" s="38"/>
      <c r="E53" s="76" t="s">
        <v>118</v>
      </c>
      <c r="F53" s="38"/>
      <c r="G53" s="38"/>
      <c r="H53" s="38"/>
      <c r="I53" s="38"/>
      <c r="J53" s="38"/>
    </row>
    <row r="100" spans="1:1" ht="15.75" x14ac:dyDescent="0.25">
      <c r="A100" t="s">
        <v>115</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2024-06-27T05:47:18Z</dcterms:modified>
</cp:coreProperties>
</file>