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d.plokstys\Desktop\"/>
    </mc:Choice>
  </mc:AlternateContent>
  <xr:revisionPtr revIDLastSave="0" documentId="13_ncr:1_{C5B9B297-FF10-4D44-8B91-C50568ED6382}" xr6:coauthVersionLast="47" xr6:coauthVersionMax="47" xr10:uidLastSave="{00000000-0000-0000-0000-000000000000}"/>
  <bookViews>
    <workbookView xWindow="-120" yWindow="-120" windowWidth="29040" windowHeight="15840" xr2:uid="{00000000-000D-0000-FFFF-FFFF00000000}"/>
  </bookViews>
  <sheets>
    <sheet name="KONKURSUI" sheetId="5" r:id="rId1"/>
    <sheet name="Lapas1 (2)" sheetId="2" state="hidden" r:id="rId2"/>
    <sheet name="Lapas1" sheetId="1" state="hidden" r:id="rId3"/>
  </sheets>
  <definedNames>
    <definedName name="_xlnm._FilterDatabase" localSheetId="0" hidden="1">KONKURSUI!$B$1:$B$208</definedName>
    <definedName name="_xlnm._FilterDatabase" localSheetId="1" hidden="1">'Lapas1 (2)'!$D$1:$D$227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5" l="1"/>
  <c r="D41" i="5"/>
  <c r="F203" i="5" l="1"/>
  <c r="F205" i="5" s="1"/>
  <c r="F206" i="5" s="1"/>
  <c r="F207" i="5" s="1"/>
  <c r="F215" i="2" l="1"/>
  <c r="F188" i="2"/>
  <c r="F172" i="2"/>
  <c r="F171" i="2"/>
  <c r="F170" i="2"/>
  <c r="F169" i="2"/>
  <c r="F168" i="2"/>
  <c r="F167" i="2"/>
  <c r="F166" i="2"/>
  <c r="F165" i="2"/>
  <c r="F164" i="2"/>
  <c r="F163" i="2"/>
  <c r="F155" i="2"/>
  <c r="F91" i="2"/>
  <c r="F90" i="2"/>
  <c r="F80" i="2"/>
  <c r="F79" i="2"/>
  <c r="F78" i="2"/>
  <c r="F69" i="2"/>
  <c r="F55" i="2"/>
  <c r="D48" i="2"/>
  <c r="F48" i="2" s="1"/>
  <c r="D45" i="2"/>
  <c r="F45" i="2" s="1"/>
  <c r="F43" i="2"/>
  <c r="F38" i="2"/>
  <c r="F33" i="2"/>
  <c r="F31" i="2"/>
  <c r="F25" i="2"/>
  <c r="F217" i="2"/>
  <c r="F216"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7" i="2"/>
  <c r="F186" i="2"/>
  <c r="F185" i="2"/>
  <c r="F184" i="2"/>
  <c r="F183" i="2"/>
  <c r="F182" i="2"/>
  <c r="F181" i="2"/>
  <c r="F180" i="2"/>
  <c r="F179" i="2"/>
  <c r="F178" i="2"/>
  <c r="F177" i="2"/>
  <c r="F176" i="2"/>
  <c r="F175" i="2"/>
  <c r="F174" i="2"/>
  <c r="F173" i="2"/>
  <c r="F162" i="2"/>
  <c r="F161" i="2"/>
  <c r="F160" i="2"/>
  <c r="F159" i="2"/>
  <c r="F157" i="2"/>
  <c r="F156"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89" i="2"/>
  <c r="F88" i="2"/>
  <c r="F87" i="2"/>
  <c r="F86" i="2"/>
  <c r="F85" i="2"/>
  <c r="F84" i="2"/>
  <c r="F83" i="2"/>
  <c r="F82" i="2"/>
  <c r="F81" i="2"/>
  <c r="F77" i="2"/>
  <c r="F76" i="2"/>
  <c r="F75" i="2"/>
  <c r="F74" i="2"/>
  <c r="F73" i="2"/>
  <c r="F71" i="2"/>
  <c r="F70" i="2"/>
  <c r="F68" i="2"/>
  <c r="F67" i="2"/>
  <c r="F66" i="2"/>
  <c r="F65" i="2"/>
  <c r="F64" i="2"/>
  <c r="F63" i="2"/>
  <c r="F62" i="2"/>
  <c r="F61" i="2"/>
  <c r="F60" i="2"/>
  <c r="F59" i="2"/>
  <c r="F58" i="2"/>
  <c r="F57" i="2"/>
  <c r="F56" i="2"/>
  <c r="F54" i="2"/>
  <c r="F53" i="2"/>
  <c r="F52" i="2"/>
  <c r="F51" i="2"/>
  <c r="F50" i="2"/>
  <c r="F49" i="2"/>
  <c r="F47" i="2"/>
  <c r="F46" i="2"/>
  <c r="F44" i="2"/>
  <c r="F42" i="2"/>
  <c r="F41" i="2"/>
  <c r="F40" i="2"/>
  <c r="F39" i="2"/>
  <c r="F37" i="2"/>
  <c r="F36" i="2"/>
  <c r="F35" i="2"/>
  <c r="F34" i="2"/>
  <c r="F32" i="2"/>
  <c r="F30" i="2"/>
  <c r="F29" i="2"/>
  <c r="F27" i="2"/>
  <c r="F26" i="2"/>
  <c r="F24" i="2"/>
  <c r="F23" i="2"/>
  <c r="F22" i="2"/>
  <c r="F21" i="2"/>
  <c r="F20" i="2"/>
  <c r="F19" i="2"/>
  <c r="F18" i="2"/>
  <c r="F17" i="2"/>
  <c r="F16" i="2"/>
  <c r="F15" i="2"/>
  <c r="F14" i="2"/>
  <c r="F13" i="2"/>
  <c r="F12" i="2"/>
  <c r="F11" i="2"/>
  <c r="F10" i="2"/>
  <c r="F9" i="2"/>
  <c r="F8" i="2"/>
  <c r="F7" i="2"/>
  <c r="F121" i="1"/>
  <c r="F107" i="1"/>
  <c r="F40" i="1"/>
  <c r="F37" i="1"/>
  <c r="F38" i="1"/>
  <c r="F176" i="1"/>
  <c r="F175" i="1"/>
  <c r="F174" i="1"/>
  <c r="F98" i="1"/>
  <c r="F53" i="1"/>
  <c r="F52" i="1"/>
  <c r="F41" i="1"/>
  <c r="D7" i="1"/>
  <c r="F194" i="1"/>
  <c r="F193" i="1"/>
  <c r="F192" i="1"/>
  <c r="F191" i="1"/>
  <c r="F190" i="1"/>
  <c r="F189" i="1"/>
  <c r="F188" i="1"/>
  <c r="F187" i="1"/>
  <c r="F186" i="1"/>
  <c r="F185" i="1"/>
  <c r="F184" i="1"/>
  <c r="F183" i="1"/>
  <c r="F182" i="1"/>
  <c r="F181" i="1"/>
  <c r="F180" i="1"/>
  <c r="F179" i="1"/>
  <c r="F178" i="1"/>
  <c r="F177"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0" i="1"/>
  <c r="F119" i="1"/>
  <c r="F118" i="1"/>
  <c r="F117" i="1"/>
  <c r="F116" i="1"/>
  <c r="F115" i="1"/>
  <c r="F114" i="1"/>
  <c r="F113" i="1"/>
  <c r="F112" i="1"/>
  <c r="F111" i="1"/>
  <c r="F110" i="1"/>
  <c r="F109" i="1"/>
  <c r="F108" i="1"/>
  <c r="F106" i="1"/>
  <c r="F105" i="1"/>
  <c r="F104" i="1"/>
  <c r="F103" i="1"/>
  <c r="F102" i="1"/>
  <c r="F101" i="1"/>
  <c r="F100" i="1"/>
  <c r="F99"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1" i="1"/>
  <c r="F50" i="1"/>
  <c r="F49" i="1"/>
  <c r="F48" i="1"/>
  <c r="F47" i="1"/>
  <c r="F46" i="1"/>
  <c r="F45" i="1"/>
  <c r="F44" i="1"/>
  <c r="F43" i="1"/>
  <c r="F42" i="1"/>
  <c r="F39" i="1"/>
  <c r="F36" i="1"/>
  <c r="F35" i="1"/>
  <c r="F34" i="1"/>
  <c r="F33" i="1"/>
  <c r="F32" i="1"/>
  <c r="F31" i="1"/>
  <c r="F30" i="1"/>
  <c r="F29" i="1"/>
  <c r="F28" i="1"/>
  <c r="F26" i="1"/>
  <c r="F25" i="1"/>
  <c r="F24" i="1"/>
  <c r="F23" i="1"/>
  <c r="F22" i="1"/>
  <c r="F21" i="1"/>
  <c r="F20" i="1"/>
  <c r="F19" i="1"/>
  <c r="F18" i="1"/>
  <c r="F17" i="1"/>
  <c r="F16" i="1"/>
  <c r="F15" i="1"/>
  <c r="F14" i="1"/>
  <c r="F13" i="1"/>
  <c r="F12" i="1"/>
  <c r="F11" i="1"/>
  <c r="F10" i="1"/>
  <c r="F9" i="1"/>
  <c r="F8" i="1"/>
  <c r="F7" i="1"/>
  <c r="F196" i="1" l="1"/>
  <c r="F219" i="2"/>
  <c r="F221" i="2" s="1"/>
  <c r="F198" i="1"/>
  <c r="F199" i="1" s="1"/>
  <c r="F200" i="1" s="1"/>
  <c r="F222" i="2" l="1"/>
  <c r="F2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Sheima</author>
  </authors>
  <commentList>
    <comment ref="D34" authorId="0" shapeId="0" xr:uid="{00000000-0006-0000-0100-000001000000}">
      <text>
        <r>
          <rPr>
            <b/>
            <sz val="9"/>
            <color indexed="81"/>
            <rFont val="Tahoma"/>
            <family val="2"/>
            <charset val="186"/>
          </rPr>
          <t>Sheima:</t>
        </r>
        <r>
          <rPr>
            <sz val="9"/>
            <color indexed="81"/>
            <rFont val="Tahoma"/>
            <family val="2"/>
            <charset val="186"/>
          </rPr>
          <t xml:space="preserve">
(2,5*18)+(3,47*0,76)+(16*2,6)+(6,45*2,42)</t>
        </r>
      </text>
    </comment>
    <comment ref="B83" authorId="0" shapeId="0" xr:uid="{00000000-0006-0000-0100-000002000000}">
      <text>
        <r>
          <rPr>
            <b/>
            <sz val="9"/>
            <color indexed="81"/>
            <rFont val="Tahoma"/>
            <family val="2"/>
            <charset val="186"/>
          </rPr>
          <t>Sheima:</t>
        </r>
        <r>
          <rPr>
            <sz val="9"/>
            <color indexed="81"/>
            <rFont val="Tahoma"/>
            <family val="2"/>
            <charset val="186"/>
          </rPr>
          <t xml:space="preserve">
Liftas
</t>
        </r>
      </text>
    </comment>
    <comment ref="B97" authorId="0" shapeId="0" xr:uid="{00000000-0006-0000-0100-000003000000}">
      <text>
        <r>
          <rPr>
            <b/>
            <sz val="9"/>
            <color indexed="81"/>
            <rFont val="Tahoma"/>
            <family val="2"/>
            <charset val="186"/>
          </rPr>
          <t>Sheima:</t>
        </r>
        <r>
          <rPr>
            <sz val="9"/>
            <color indexed="81"/>
            <rFont val="Tahoma"/>
            <family val="2"/>
            <charset val="186"/>
          </rPr>
          <t xml:space="preserve">
Suskaičiuoti kampai kartu prie kabinetų iėjimo - 18vnt
</t>
        </r>
      </text>
    </comment>
    <comment ref="B158" authorId="0" shapeId="0" xr:uid="{00000000-0006-0000-0100-000004000000}">
      <text>
        <r>
          <rPr>
            <b/>
            <sz val="9"/>
            <color indexed="81"/>
            <rFont val="Tahoma"/>
            <family val="2"/>
            <charset val="186"/>
          </rPr>
          <t>Sheima:</t>
        </r>
        <r>
          <rPr>
            <sz val="9"/>
            <color indexed="81"/>
            <rFont val="Tahoma"/>
            <family val="2"/>
            <charset val="186"/>
          </rPr>
          <t xml:space="preserve">
terraco grindys</t>
        </r>
      </text>
    </comment>
    <comment ref="B214" authorId="0" shapeId="0" xr:uid="{00000000-0006-0000-0100-000005000000}">
      <text>
        <r>
          <rPr>
            <b/>
            <sz val="9"/>
            <color indexed="81"/>
            <rFont val="Tahoma"/>
            <family val="2"/>
            <charset val="186"/>
          </rPr>
          <t>Sheima:</t>
        </r>
        <r>
          <rPr>
            <sz val="9"/>
            <color indexed="81"/>
            <rFont val="Tahoma"/>
            <family val="2"/>
            <charset val="186"/>
          </rPr>
          <t xml:space="preserve">
</t>
        </r>
      </text>
    </comment>
    <comment ref="B215" authorId="0" shapeId="0" xr:uid="{00000000-0006-0000-0100-000006000000}">
      <text>
        <r>
          <rPr>
            <b/>
            <sz val="9"/>
            <color indexed="81"/>
            <rFont val="Tahoma"/>
            <family val="2"/>
            <charset val="186"/>
          </rPr>
          <t>Sheima:</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Sheima</author>
  </authors>
  <commentList>
    <comment ref="D31" authorId="0" shapeId="0" xr:uid="{00000000-0006-0000-0200-000001000000}">
      <text>
        <r>
          <rPr>
            <b/>
            <sz val="9"/>
            <color indexed="81"/>
            <rFont val="Tahoma"/>
            <family val="2"/>
            <charset val="186"/>
          </rPr>
          <t>Sheima:</t>
        </r>
        <r>
          <rPr>
            <sz val="9"/>
            <color indexed="81"/>
            <rFont val="Tahoma"/>
            <family val="2"/>
            <charset val="186"/>
          </rPr>
          <t xml:space="preserve">
(2,5*18)+(3,47*0,76)+(16*2,6)+(6,45*2,42)</t>
        </r>
      </text>
    </comment>
    <comment ref="B76" authorId="0" shapeId="0" xr:uid="{00000000-0006-0000-0200-000002000000}">
      <text>
        <r>
          <rPr>
            <b/>
            <sz val="9"/>
            <color indexed="81"/>
            <rFont val="Tahoma"/>
            <family val="2"/>
            <charset val="186"/>
          </rPr>
          <t>Sheima:</t>
        </r>
        <r>
          <rPr>
            <sz val="9"/>
            <color indexed="81"/>
            <rFont val="Tahoma"/>
            <family val="2"/>
            <charset val="186"/>
          </rPr>
          <t xml:space="preserve">
Liftas
</t>
        </r>
      </text>
    </comment>
    <comment ref="B88" authorId="0" shapeId="0" xr:uid="{00000000-0006-0000-0200-000003000000}">
      <text>
        <r>
          <rPr>
            <b/>
            <sz val="9"/>
            <color indexed="81"/>
            <rFont val="Tahoma"/>
            <family val="2"/>
            <charset val="186"/>
          </rPr>
          <t>Sheima:</t>
        </r>
        <r>
          <rPr>
            <sz val="9"/>
            <color indexed="81"/>
            <rFont val="Tahoma"/>
            <family val="2"/>
            <charset val="186"/>
          </rPr>
          <t xml:space="preserve">
Suskaičiuoti kampai kartu prie kabinetų iėjimo - 18vnt
</t>
        </r>
      </text>
    </comment>
    <comment ref="B192" authorId="0" shapeId="0" xr:uid="{00000000-0006-0000-0200-000004000000}">
      <text>
        <r>
          <rPr>
            <b/>
            <sz val="9"/>
            <color indexed="81"/>
            <rFont val="Tahoma"/>
            <family val="2"/>
            <charset val="186"/>
          </rPr>
          <t>Sheima:</t>
        </r>
        <r>
          <rPr>
            <sz val="9"/>
            <color indexed="81"/>
            <rFont val="Tahoma"/>
            <family val="2"/>
            <charset val="186"/>
          </rPr>
          <t xml:space="preserve">
</t>
        </r>
      </text>
    </comment>
  </commentList>
</comments>
</file>

<file path=xl/sharedStrings.xml><?xml version="1.0" encoding="utf-8"?>
<sst xmlns="http://schemas.openxmlformats.org/spreadsheetml/2006/main" count="1280" uniqueCount="316">
  <si>
    <t>Darbų, medžiagų ir gaminių kiekių žiniaraštis</t>
  </si>
  <si>
    <t>VšĮ Šeškinės poliklinikos patalpų paprastojo remonto darbai</t>
  </si>
  <si>
    <t>Eil. Nr.</t>
  </si>
  <si>
    <t>Darbų, medžiagų ir gaminių pavadinimai, kiekiai, techninės charakteristikos</t>
  </si>
  <si>
    <t>Mato vnt.</t>
  </si>
  <si>
    <t>Kiekis</t>
  </si>
  <si>
    <t>Vnt. Kaina</t>
  </si>
  <si>
    <t>Viso Be PVM</t>
  </si>
  <si>
    <t>Šviestuvų demontavimas.</t>
  </si>
  <si>
    <t>vnt</t>
  </si>
  <si>
    <t>Kištukinių lizdų ir jungiklių demontavimas.</t>
  </si>
  <si>
    <t>Kompiuterinės darbo vietos, sumontuotos PVC lovelyje demontavimas, išsaugojant kištukinius lizdus ir kabelių PVC lovelį.</t>
  </si>
  <si>
    <t>kompl</t>
  </si>
  <si>
    <t>Metalinių elektros paskirstymo skydų ir laidų demontavimas (nustatant grupių adresatus ir paliekant reikalingus), atjungiant nuo magistralinių laidų.</t>
  </si>
  <si>
    <t>Elektos instaliacijos demontavimas.</t>
  </si>
  <si>
    <t>Gaisrinės signalizacijos daviklio demontavimas, atjungiant nuo veikiančios sistemos.</t>
  </si>
  <si>
    <t>Gaisrinės signalizacijos mygtuko demontavimas, atjungiant nuo veikiančios sistemos.</t>
  </si>
  <si>
    <t>Gaisrinės signalizacijos sirenos demontavimas, atjungiant nuo veikiančios sistemos.</t>
  </si>
  <si>
    <t>Gaisrinės signalizacijos centralės demontavimas, atjungiant nuo veikiančios sistemos.</t>
  </si>
  <si>
    <t>Apsauginės signalizacijos daviklio demontavimas, atjungiant nuo veikiančios sistemos.</t>
  </si>
  <si>
    <t>Apsauginės signalizacijos sirenos demontavimas, atjungiant nuo veikiančios sistemos.</t>
  </si>
  <si>
    <t>Apsauginės signalizacijos centralės demontavimas, atjungiant nuo veikiančios sistemos.</t>
  </si>
  <si>
    <t>12.1</t>
  </si>
  <si>
    <t>Revizinės durelės (metalinės) prisijungimo prie stovų ir pravalų vietose demontavimas</t>
  </si>
  <si>
    <t>Praustuvo atjungimas ir demontavimas.</t>
  </si>
  <si>
    <t>Klozeto atjungimas ir demontavimas.</t>
  </si>
  <si>
    <t>Vandentiekio ir buitinių nuotekų vamzdžių demontavimas.</t>
  </si>
  <si>
    <t>m</t>
  </si>
  <si>
    <t>Sieninio šildymo radiadoriaus atjungimas nuo centrinės šildymo sistemos ir demontavimas.</t>
  </si>
  <si>
    <t>Vėdinimo difuzorių demontavimas.</t>
  </si>
  <si>
    <t>Sieninių oro šalinimo grotelių demontavimas.</t>
  </si>
  <si>
    <t>Cinkuotos skardos ortakių demontavimas.</t>
  </si>
  <si>
    <t>Kondicionieriaus vidinio bloko demontavimas.</t>
  </si>
  <si>
    <t>Kondicionieriaus išorinio bloko demontavimas.</t>
  </si>
  <si>
    <t>Gipskartoninių lubų išardymas išnešant rankinu budu statybinį laužą.</t>
  </si>
  <si>
    <t>m2</t>
  </si>
  <si>
    <t>Pakabinamų, surenkamų, Armstrong tipo lubų (600x600 mm) ant metalinio karkaso demontavimas.</t>
  </si>
  <si>
    <t>Keraminių sieninių plytelių demontavimas.</t>
  </si>
  <si>
    <t>Durų demontavimas, išnešimas rankiniu būdu ir utilizavimas.</t>
  </si>
  <si>
    <t>25.1</t>
  </si>
  <si>
    <t>Dvivierių durų demontavimas, išnešimas rankiniu būdų ir utilizavimas</t>
  </si>
  <si>
    <t>Plastikinių vitrinų su durimis demontavimas, išnešimas rankiniu būdu ir utilizavimas.</t>
  </si>
  <si>
    <t>Mūrinių pertvarų išardymas, išnešant rankiniu būdu statybinį laužą.</t>
  </si>
  <si>
    <t>m3</t>
  </si>
  <si>
    <t>G/k pertvarų išardymas, išnešant rankiniu būdu statybinį laužą.</t>
  </si>
  <si>
    <t>Durų angos formavimas mūrinėje pertvaroje, išnešant rankiniu būdu statybinį laužą.</t>
  </si>
  <si>
    <t>29.1</t>
  </si>
  <si>
    <t>Durų angos formavimas mūrinėje pertvaroje,sudedant M12 sąramas ir išnešant rankiniu būdu statybinį laužą.</t>
  </si>
  <si>
    <t>Apsauginių LMDP plokščių h - 300 mm demontavimas nuo sienų.</t>
  </si>
  <si>
    <t>31.2</t>
  </si>
  <si>
    <t>Organinio stiklo lakštai, skirti sienų apsaugai nuo subraižymo kėdžių atkaltėmis (koridoriuje), demontavimas išsaugojant plokštes, po remonto darbų sumontuojami į tas pačias vietas.</t>
  </si>
  <si>
    <t>Betoninių grindjuosčių h - 50 mm demontavimas koridoriuje, išnešant statybinį laužą rankiniu budu (koridoriuje).</t>
  </si>
  <si>
    <t>Grindinių akmens masės plytelių demontavimas, išnešant rankiniu budu statybinį laužą.</t>
  </si>
  <si>
    <t>Cementinių grindų išardymas iki perdenginio, išnešant statybinį laužą rankiniu budu. Denginio storis iki 180 mm.</t>
  </si>
  <si>
    <t>34.1</t>
  </si>
  <si>
    <t>Metalinių plokštelių išardymas terracco grindinyje. Metalinės plokštės apytiksliai 300 x 150 mm</t>
  </si>
  <si>
    <t>Palangių demontavimas. Palangės - PVC, spalva  balta 200 x 1000 mm.</t>
  </si>
  <si>
    <t>Armuoto betoninio grindų sluoksnio ant 20 mm kietos akmens vatos sluoksnio su hidroizoliaciniu PVC plėvelės sluoksniu įrengimas. Bendras denginio sluoksnis priklausomai nuo g/b plokštės pavirčiaus 120-160 mm.</t>
  </si>
  <si>
    <t>Grindų pagrindo gruntavimas ir lyginimas savaime išsilyginančiu cementiniu mišiniu (5-30 mm).</t>
  </si>
  <si>
    <t>PVC grindų dangos įrengimas užklijuojant ant sienos vietoj grindjuosčių (h=100 mm.),
PVC grindų danga – skirta visuomeninėms-gamybinėms patalpoms; klasė 34-43, 
atsparumas trinčiai - grupė T:≤0,08 mm; homogeninė; padengta IQ PUR; sutvirtintos struktūros, su antibakterine apsauga; bendrasis storis ≥2,0 mm; liekamasis įspaudas ≤0,02 mm, slydimo koeficientas R9; reakcija į ugnį Bfl-s 1. Dangos kiekis.</t>
  </si>
  <si>
    <t>38.1</t>
  </si>
  <si>
    <t>Grindų dangos įrengimas, naudojant terracco plyteles. Spalvą derinti su užsakovu</t>
  </si>
  <si>
    <t>Atskirų angų (vietų), pertvarų mūrijimas silikatinėmis arba keraminėmis plytomis.</t>
  </si>
  <si>
    <t>Mūrinių sienų tinkavimas.</t>
  </si>
  <si>
    <t>Tinkuotų sienų su dekoratyvinio tinko apdailą gruntavimas ir lyginimas plonasluoksniu tinku.</t>
  </si>
  <si>
    <t>Keraminių sieninių plytelių klijavimas, prieš tai paruošiant ir išlyginant sienas. Klijuojant plyteles naudojamas L formos, matinio anoduoto aliuminio, išorinio kampo užbaigimo profilis.</t>
  </si>
  <si>
    <t>Keraminių sieninių plytelių klijavimas prie įrengtų kriauklių, prieš tai paruošiant ir išlyginant sienas. Klijuojant plyteles naudojamas L formos, matinio anoduoto aliuminio, išorinio kampo užbaigimo profilis.</t>
  </si>
  <si>
    <t>Grindinių akmens masės plytelių klijavimas, prieš tai paruošiant iš išlyginant grindis.</t>
  </si>
  <si>
    <t>Teptinės hidroizoliacijos įrengimas, kampuose naudojant hidroizoliacines juostas.</t>
  </si>
  <si>
    <t>G/k plokščių pertvaros įrengimas. Pertvaros profilis 100 mm, akmens vata 100 mm storio, g/k plokštė 2 sluoksniai iš abiejų pusių (knauf blue arba lygiavertė).</t>
  </si>
  <si>
    <t>G/k plokščių pertvaros įrengimas, suformuojant durų angą (2100 x 1000) iš sustiprintų (knauf UA arba lygiaverčių) profilių. Pertvaros profilis 100 mm, akmens vata 100 mm storio, g/k plokštė 2 sluoksniai iš abiejų pusių (knauf blue arba lygiavertė).</t>
  </si>
  <si>
    <t>46.1</t>
  </si>
  <si>
    <t>G/k plokščių pertvaros įrengimas, suformuojant angą iš sustiprintų (knauf UA arba lygiaverčių) profilių. Pertvaros profilis 100 mm, akmens vata 100 mm storio, g/k plokštė 2 sluoksniai iš abiejų pusių (knauf blue arba lygiavertė). Pertvara montuojasi nuo lubų.</t>
  </si>
  <si>
    <t>G/k plokščių vamzdžių ir kitų komunikacijų apsiuvimo įrengimas, metalinis karkasas, g/k plokštė 1 sluoksnis (knauf green arba lygiavertė).</t>
  </si>
  <si>
    <t>G/k lubų ant metalinio karkaso įrengimas, g/k plokštė 1 sluoksnis (knauf white arba lygiavertė).</t>
  </si>
  <si>
    <t>48.1</t>
  </si>
  <si>
    <t>Durų angos formavimas naudojant sustiprinta UA Knauf profilį (arba jam lygiavertų) g/k plokštė 1 sluoksnis (knauf green arba lygiavertė)</t>
  </si>
  <si>
    <t>Pakabinamų, surenkamų, Armstrong tipo lubų (600x600 mm) ant metalinio karkaso montavimas. Lubų plokštės akustinės.</t>
  </si>
  <si>
    <t>Pakabinamų, surenkamų, Armstrong tipo lubų (600x600 mm) ant metalinio karkaso montavimas.</t>
  </si>
  <si>
    <r>
      <t xml:space="preserve">Vienverių plieninių, cinkuotų, dažytų milteliniu būdu, su </t>
    </r>
    <r>
      <rPr>
        <sz val="12"/>
        <color indexed="10"/>
        <rFont val="Times New Roman"/>
        <family val="1"/>
        <charset val="186"/>
      </rPr>
      <t>vientisiniu</t>
    </r>
    <r>
      <rPr>
        <sz val="12"/>
        <rFont val="Times New Roman"/>
        <family val="1"/>
        <charset val="186"/>
      </rPr>
      <t xml:space="preserve"> medžio drožlių užpildu, </t>
    </r>
    <r>
      <rPr>
        <sz val="12"/>
        <color indexed="10"/>
        <rFont val="Times New Roman"/>
        <family val="1"/>
        <charset val="186"/>
      </rPr>
      <t xml:space="preserve">su mechaniniu nuleidžiamu (garsą izoliuojančiu) sandarinimo slenksčiu, Rw ≥38 dB (laboratorijoje), </t>
    </r>
    <r>
      <rPr>
        <sz val="12"/>
        <rFont val="Times New Roman"/>
        <family val="1"/>
        <charset val="186"/>
      </rPr>
      <t>su užlaida ir užraktu, varčios plieno skardos storis ≥0,8 mm, staktos plieno storis ≥1,5 mm (apytiksliai angos matmenys 900x2000 mm / matmenis tikslinti vietoje) durų montavimas. Durys baltos spalvos, komplekte su nerūdijančio plieno rankenomis. Durų užraktas elektromagnetinis, iš lauko pusės atidarymas kortele, išorinėje pusėje rankena "burbulas", vidinėje pusėje nulenkiama rankena. Durys Hormann OIT tipo (arba lygiavertės).</t>
    </r>
  </si>
  <si>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800 x2000 mm</t>
    </r>
    <r>
      <rPr>
        <sz val="12"/>
        <rFont val="Times New Roman"/>
        <family val="1"/>
        <charset val="186"/>
      </rPr>
      <t xml:space="preserve"> / matmenis tikslinti vietoje) durų montavimas. Durys baltos spalvos, komplekte su nerūdijančio plieno rankenomis. Durys Hormann OIT tipo (arba lygiavertės).</t>
    </r>
  </si>
  <si>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750 x 1800 mm</t>
    </r>
    <r>
      <rPr>
        <sz val="12"/>
        <rFont val="Times New Roman"/>
        <family val="1"/>
        <charset val="186"/>
      </rPr>
      <t xml:space="preserve"> / matmenis tikslinti vietoje) durų montavimas. Durys baltos spalvos, komplekte su nerūdijančio plieno rankenomis. Durys Hormann OIT tipo (arba lygiavertės).</t>
    </r>
  </si>
  <si>
    <t>51.1</t>
  </si>
  <si>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850x1900 mm</t>
    </r>
    <r>
      <rPr>
        <sz val="12"/>
        <rFont val="Times New Roman"/>
        <family val="1"/>
        <charset val="186"/>
      </rPr>
      <t xml:space="preserve"> / matmenis tikslinti vietoje) durų montavimas. Durys baltos spalvos, komplekte su nerūdijančio plieno rankenomis. Durys Hormann OIT tipo (arba lygiavertės).</t>
    </r>
  </si>
  <si>
    <t>51.2</t>
  </si>
  <si>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900x2000 mm</t>
    </r>
    <r>
      <rPr>
        <sz val="12"/>
        <rFont val="Times New Roman"/>
        <family val="1"/>
        <charset val="186"/>
      </rPr>
      <t xml:space="preserve"> / matmenis tikslinti vietoje) durų montavimas. Durys baltos spalvos, komplekte su nerūdijančio plieno rankenomis. Durys Hormann OIT tipo (arba lygiavertės).</t>
    </r>
  </si>
  <si>
    <r>
      <t xml:space="preserve">Dvivėrių plieninių (plieno skardos storis ≥0,8 mm.), cinkuotų, dažytų milteliniu būdu, su medžio drožlių užpildu, su užlaida ir užraktu,staktos plieno storis ≥1,5 mm (apytiksliai angos matmenys </t>
    </r>
    <r>
      <rPr>
        <sz val="12"/>
        <color indexed="10"/>
        <rFont val="Times New Roman"/>
        <family val="1"/>
        <charset val="186"/>
      </rPr>
      <t>1500x2000</t>
    </r>
    <r>
      <rPr>
        <sz val="12"/>
        <rFont val="Times New Roman"/>
        <family val="1"/>
        <charset val="186"/>
      </rPr>
      <t xml:space="preserve"> mm / matmenis tikslinti vietoje) durų montavimas. Durys baltos spalvos, komplekte su nerūdijančio plieno rankenomis. Durys Hormann OIT tipo (arba lygiavertės).</t>
    </r>
  </si>
  <si>
    <t>52.1</t>
  </si>
  <si>
    <r>
      <t xml:space="preserve">Dvivėrių plieninių (plieno skardos storis ≥0,8 mm.), cinkuotų, dažytų milteliniu būdu, su medžio drožlių užpildu, su užlaida ir užraktu,staktos plieno storis ≥1,5 mm (apytiksliai angos matmenys </t>
    </r>
    <r>
      <rPr>
        <sz val="12"/>
        <color indexed="10"/>
        <rFont val="Times New Roman"/>
        <family val="1"/>
        <charset val="186"/>
      </rPr>
      <t>1800x2300</t>
    </r>
    <r>
      <rPr>
        <sz val="12"/>
        <rFont val="Times New Roman"/>
        <family val="1"/>
        <charset val="186"/>
      </rPr>
      <t xml:space="preserve"> mm / matmenis tikslinti vietoje) durų montavimas. Durys baltos spalvos, komplekte su nerūdijančio plieno rankenomis. Durys Hormann OIT tipo (arba lygiavertės).</t>
    </r>
  </si>
  <si>
    <r>
      <t xml:space="preserve">Vienverių medinių durų </t>
    </r>
    <r>
      <rPr>
        <sz val="12"/>
        <color indexed="10"/>
        <rFont val="Times New Roman"/>
        <family val="1"/>
        <charset val="186"/>
      </rPr>
      <t>(apytiksliai angos matmenys 950x2050 mm / matmenis tikslinti vietoje)</t>
    </r>
    <r>
      <rPr>
        <sz val="12"/>
        <rFont val="Times New Roman"/>
        <family val="1"/>
        <charset val="186"/>
      </rPr>
      <t xml:space="preserve"> durų montavimas. Durys baltos spalvos, komplekte su nerūdijančio plieno rankenomis, savaime nusileidžiančiu slenksčiu, specialia akustine tarpine. Durys drėgmei atsparios, Rw ≥42 dB.</t>
    </r>
  </si>
  <si>
    <r>
      <t>Aliuminio konstrukcijų vitrina su automatinėmis durimis, vidinių automatinių slankiojančiųjų durų sistemos,</t>
    </r>
    <r>
      <rPr>
        <sz val="12"/>
        <color indexed="10"/>
        <rFont val="Times New Roman"/>
        <family val="1"/>
        <charset val="186"/>
      </rPr>
      <t xml:space="preserve"> (apytiksliai angos matmenys 2440 (l) x 2670 (h) / matmenis tikslinti vietoje)</t>
    </r>
    <r>
      <rPr>
        <sz val="12"/>
        <color indexed="8"/>
        <rFont val="Times New Roman"/>
        <family val="1"/>
        <charset val="186"/>
      </rPr>
      <t xml:space="preserve"> montavimas. Durys baltos spalvos, gaminamos ir montuojamos pagal papildomai pridedamą durų gamybos ir montavimo darbų techninę specifikaciją.</t>
    </r>
  </si>
  <si>
    <r>
      <t>Vienverių aliumininių durų EI30 su stiklu ir priešdūmine tarpine (</t>
    </r>
    <r>
      <rPr>
        <sz val="12"/>
        <color indexed="10"/>
        <rFont val="Times New Roman"/>
        <family val="1"/>
        <charset val="186"/>
      </rPr>
      <t>apytiksliai angos matmenys 900 x 2000 /</t>
    </r>
    <r>
      <rPr>
        <sz val="12"/>
        <rFont val="Times New Roman"/>
        <family val="1"/>
        <charset val="186"/>
      </rPr>
      <t xml:space="preserve"> </t>
    </r>
    <r>
      <rPr>
        <sz val="12"/>
        <color indexed="10"/>
        <rFont val="Times New Roman"/>
        <family val="1"/>
        <charset val="186"/>
      </rPr>
      <t xml:space="preserve">matmenis tikslinti vietoje) </t>
    </r>
    <r>
      <rPr>
        <sz val="12"/>
        <rFont val="Times New Roman"/>
        <family val="1"/>
        <charset val="186"/>
      </rPr>
      <t xml:space="preserve">montavimas. Durys baltos spalvos, montuojamos koridoriuje (išėjime į laiptinę), komplekte su spyna, nerūdijančio plieno rankenomis, pritraukėju. </t>
    </r>
  </si>
  <si>
    <r>
      <t xml:space="preserve">Dviverių aliumininių durų su stiklu </t>
    </r>
    <r>
      <rPr>
        <sz val="12"/>
        <color indexed="10"/>
        <rFont val="Times New Roman"/>
        <family val="1"/>
        <charset val="186"/>
      </rPr>
      <t>(apytiksliai angos matmenys 1900 x 2300 / matmenis tikslinti vietoje)</t>
    </r>
    <r>
      <rPr>
        <sz val="12"/>
        <rFont val="Times New Roman"/>
        <family val="1"/>
        <charset val="186"/>
      </rPr>
      <t xml:space="preserve"> montavimas. Durys baltos spalvos, montuojamos koridoriuje (išėjimas į lauką), komplekte su nerūdijančio plieno rankenomis, pritraukėju. </t>
    </r>
    <r>
      <rPr>
        <sz val="12"/>
        <color indexed="10"/>
        <rFont val="Times New Roman"/>
        <family val="1"/>
        <charset val="186"/>
      </rPr>
      <t>Durų šilumos laidumo koeficientas U</t>
    </r>
    <r>
      <rPr>
        <sz val="12"/>
        <color indexed="10"/>
        <rFont val="Calibri"/>
        <family val="2"/>
        <charset val="186"/>
      </rPr>
      <t>≤1,1</t>
    </r>
    <r>
      <rPr>
        <sz val="12"/>
        <color indexed="10"/>
        <rFont val="Times New Roman"/>
        <family val="1"/>
        <charset val="186"/>
      </rPr>
      <t xml:space="preserve"> W/(m2K).</t>
    </r>
  </si>
  <si>
    <r>
      <t xml:space="preserve">Dviverių aliumininių durų su stiklu </t>
    </r>
    <r>
      <rPr>
        <sz val="12"/>
        <color indexed="10"/>
        <rFont val="Times New Roman"/>
        <family val="1"/>
        <charset val="186"/>
      </rPr>
      <t>(apytiksliai angos matmenys 1400 x 2300 / matmenis tikslinti vietoje)</t>
    </r>
    <r>
      <rPr>
        <sz val="12"/>
        <rFont val="Times New Roman"/>
        <family val="1"/>
        <charset val="186"/>
      </rPr>
      <t xml:space="preserve"> montavimas. Durys baltos spalvos, montuojamos koridoriuje (prieš išėjimo į lauką durų), komplekte su nerūdijančio plieno rankenomis, pritraukėju. </t>
    </r>
    <r>
      <rPr>
        <sz val="12"/>
        <color indexed="10"/>
        <rFont val="Times New Roman"/>
        <family val="1"/>
        <charset val="186"/>
      </rPr>
      <t>Durų šilumos laidumo koeficientas U</t>
    </r>
    <r>
      <rPr>
        <sz val="12"/>
        <color indexed="10"/>
        <rFont val="Calibri"/>
        <family val="2"/>
        <charset val="186"/>
      </rPr>
      <t xml:space="preserve">≤1,1 </t>
    </r>
    <r>
      <rPr>
        <sz val="12"/>
        <color indexed="10"/>
        <rFont val="Times New Roman"/>
        <family val="1"/>
        <charset val="186"/>
      </rPr>
      <t>W/(m2K).</t>
    </r>
  </si>
  <si>
    <r>
      <t xml:space="preserve">Vienverių aliumininių durų su stiklu </t>
    </r>
    <r>
      <rPr>
        <sz val="12"/>
        <color indexed="10"/>
        <rFont val="Times New Roman"/>
        <family val="1"/>
        <charset val="186"/>
      </rPr>
      <t>(apytiksliai angos matmenys 900 x 2000 /</t>
    </r>
    <r>
      <rPr>
        <sz val="12"/>
        <rFont val="Times New Roman"/>
        <family val="1"/>
        <charset val="186"/>
      </rPr>
      <t xml:space="preserve"> </t>
    </r>
    <r>
      <rPr>
        <sz val="12"/>
        <color indexed="10"/>
        <rFont val="Times New Roman"/>
        <family val="1"/>
        <charset val="186"/>
      </rPr>
      <t xml:space="preserve">matmenis tikslinti vietoje) </t>
    </r>
    <r>
      <rPr>
        <sz val="12"/>
        <rFont val="Times New Roman"/>
        <family val="1"/>
        <charset val="186"/>
      </rPr>
      <t>montavimas. Durys baltos spalvos, apatinėje dalyje su užpildu, viršutinėje dalyje su varstomu langu. Durys montuojamos koridoriuje (įėjimas į sterilizacinę), komplekte su spyna, nerūdijančio plieno rankenomis. Lango stiklas klijuotas balta matine PVC plevele.</t>
    </r>
  </si>
  <si>
    <r>
      <t xml:space="preserve">Plastikinio lango su stiklo paketu </t>
    </r>
    <r>
      <rPr>
        <sz val="12"/>
        <color indexed="10"/>
        <rFont val="Times New Roman"/>
        <family val="1"/>
        <charset val="186"/>
      </rPr>
      <t>(apytiksliai angos matmenys 750 x 750 matmenis tikslinti vietoje)</t>
    </r>
    <r>
      <rPr>
        <sz val="12"/>
        <rFont val="Times New Roman"/>
        <family val="1"/>
        <charset val="186"/>
      </rPr>
      <t xml:space="preserve"> montavimas. Lango varstymas vienos krypties. Langas baltos spalvos, montuojamas pastato viduje . </t>
    </r>
    <r>
      <rPr>
        <sz val="12"/>
        <color indexed="10"/>
        <rFont val="Times New Roman"/>
        <family val="1"/>
        <charset val="186"/>
      </rPr>
      <t xml:space="preserve"> </t>
    </r>
  </si>
  <si>
    <r>
      <t xml:space="preserve">Plastikinio lango su stiklo paketu </t>
    </r>
    <r>
      <rPr>
        <sz val="12"/>
        <color indexed="10"/>
        <rFont val="Times New Roman"/>
        <family val="1"/>
        <charset val="186"/>
      </rPr>
      <t>(apytiksliai angos matmenys 1600 x 1800 / matmenis tikslinti vietoje)</t>
    </r>
    <r>
      <rPr>
        <sz val="12"/>
        <rFont val="Times New Roman"/>
        <family val="1"/>
        <charset val="186"/>
      </rPr>
      <t xml:space="preserve"> montavimas. Lango varstymas dviejų krypčių. Langas baltos spalvos, montuojamas lauko sienoje. </t>
    </r>
    <r>
      <rPr>
        <sz val="12"/>
        <color indexed="10"/>
        <rFont val="Times New Roman"/>
        <family val="1"/>
        <charset val="186"/>
      </rPr>
      <t xml:space="preserve"> Lango šilumos laidumo koeficientas U≤ 0,81W/(m2K)</t>
    </r>
    <r>
      <rPr>
        <sz val="12"/>
        <rFont val="Times New Roman"/>
        <family val="1"/>
        <charset val="186"/>
      </rPr>
      <t>.</t>
    </r>
  </si>
  <si>
    <t>Skirtingų grindų dangos sujungimo juosta (slenkstis).</t>
  </si>
  <si>
    <t>Durų stabdžio (atmušėjo) montavimas.</t>
  </si>
  <si>
    <t>Grindjuosčių iš matinio nerūdijančio plieno h - 100 mm montavimas (koridoriuje).</t>
  </si>
  <si>
    <t>Kampai iš matinio nerūdijančio plieno 70x70 mm, montuojami ant išorinių praėjimo kampų, L-1,8 m</t>
  </si>
  <si>
    <t>Organinio stiklo lakštai tvirtinami prie sienos, skirti sienų apsaugai nuo subraižymo kėdžių atkaltėmis (koridoriuje). Organinio stiklo storis ≥4,0 mm, plotis 400 mm, kraštai šlifuoti. Spalvą derinti su Užsakovu.</t>
  </si>
  <si>
    <t>Šildymo vamzdžių Ø20 – Ø40 mm dažymas. Dažai – skirti metaliniams paviršiams dažyti; atsparūs 60-80 ˚C temperatūrai.</t>
  </si>
  <si>
    <t>Metalinių durų dažymas, nuvalant senus dažus. Dažai – skirti metaliniams paviršiams dažyti, vidaus darbams.</t>
  </si>
  <si>
    <t>Durų angokraščių gruntavimas, tinkavimas, glaistymas (sudedant glaistymo kampus), dažymas įstačius duris. Dažai - plaunami; atsparumas šlapiam šveitimui – 1 klasė pagal EN ISO 11998 standartą.</t>
  </si>
  <si>
    <t>Langų angokraščių (tinkuotų) nuvalymas nuo senų atšokusių dažų, gruntavimas, glaistymas (sudedant glaistymo kampus), dažymas. Dažai - plaunami; atsparumas šlapiam šveitimui – 1 klasė pagal EN ISO 11998 standartą.</t>
  </si>
  <si>
    <t>Sienų iš g/k ploščių glaistymas ir dažymas. Dažai - plaunami; atsparumas šlapiam šveitimui – 1 klasė pagal EN ISO 11998 standartą.</t>
  </si>
  <si>
    <t>Sienų (tinkuotų) gruntavimas, glaistymas ir dažymas, prieš tai nuvalant senus atšokusius dažus. Dažai - plaunami; atsparumas šlapiam šveitimui – 1 klasė pagal EN ISO 11998 standartą.</t>
  </si>
  <si>
    <t>Plyšio 2 mm suformavimas ties kolonos ir sienos sandūra, montuojant pusinius glaistymo kampus.</t>
  </si>
  <si>
    <t>Palangių montavimas. Naujos palangės - PVC, spalva  balta 1800 x 300 mm.</t>
  </si>
  <si>
    <t>71.1</t>
  </si>
  <si>
    <t>Lauko palangės montavimas. Skarda, spalva derinti su užsakovu. 1600 x 400 mm</t>
  </si>
  <si>
    <t>Pakabinamų, surenkamų, Armstrong tipo lubų (600x600 mm) ant metalinio karkaso demontavimas ir tų pačių lubų atstatymas po perforuoto, cinkuoto elektros instaliacijos kanalo montavimo ir kabelių pravedimo koridoriuje.</t>
  </si>
  <si>
    <t>Perforuotas cinkuotas elektros instaliacijos kanalas, 100 mm pločio. Montuojamas koridoriuje po pakabinamomis lubomis. Montuojami atskiri kanalai elektros instaliacijai ir kompiuteriniams tinklams.</t>
  </si>
  <si>
    <t>Kompiuterinės darbo vietos sumontavimas PVC lovelyje, pabaigus remonto darbus (kištukiniai lizdai ir kabelių PVC lovelis naudojami tie patys, demontuoti prieš pradedant remonto darbus).</t>
  </si>
  <si>
    <t>Šviestuvų, LED panelių, 600x600 mm, montavimas į pakabinamas lubas. Šviestuvas – įleidžiamas, stiklas matinis, baltos spalvos, spalvos temperatūra 4 000 K, galingumas ≤ 40 W, šviesos srautas ≥ 4 800 lm, šviesos sklaida ≤ 120°, akinimo indeksas (UGR) ≤ 19, šviestuvo tarnavimo laikas ≥ 50 000 val, garantija ≥ 3 metai.</t>
  </si>
  <si>
    <t>Šviestuvų (apvalių LED panelių) montavimas į pakabinamas lubas. 
Šviestuvas – įleidžiamas, 4 000K, ≥20 W, ≥2 000 lm</t>
  </si>
  <si>
    <t>Avarinis LED šviestuvas (EXIT), universalaus tvirtinimo, su 3 h nenutrūkstamo maitinimo moduliu ir veikimo indikacija, IP20.</t>
  </si>
  <si>
    <t>Elektrinio oro ištraukimo ventiliatoriaus montavimas d100.</t>
  </si>
  <si>
    <t>Kabelis elektros instaliacijai; Cu 3x1,5 mm2; PVC izoliacija; PVC apvalkalas.</t>
  </si>
  <si>
    <t>Kabelis elektros instaliacijai; Cu 3x2,5 mm2; PVC izoliacija; PVC apvalkalas.</t>
  </si>
  <si>
    <t>Kabelis elektros instaliacijai; Cu 5x2,5 mm2; PVC izoliacija; PVC apvalkalas.</t>
  </si>
  <si>
    <t>Kompiuterinis kabelis FTP CAT5e 4x2x0,5.</t>
  </si>
  <si>
    <t>Gaisrinės signalizacijos ekranuotas 2x2x0,8 kabelis.</t>
  </si>
  <si>
    <t>Apsauginės signalizacijos ekranuotas 8x0,22 kabelis.</t>
  </si>
  <si>
    <t>Vagų sienoje elektros ir kompiuterinių kabelių pravedimui išpjovimas ir užtaisymas.</t>
  </si>
  <si>
    <t>Viengubas jungiklis p/t su rėmeliu 10A, 230 V, IP 20.</t>
  </si>
  <si>
    <t>Dvigubas jungiklis p/t su rėmeliu 10A, 230 V, IP 20.</t>
  </si>
  <si>
    <t>Kištukinis lizdas su įžeminimu, p/t su rėmeliu 16A, 230 V, IP 20.</t>
  </si>
  <si>
    <t>Kompiuterinis dvigubas lizdas su rėmeliu RJ45 CAT5e.</t>
  </si>
  <si>
    <t>Montažinė dėžutė p/t elektros instaliacijai mūro arba g/k pertvaroje.</t>
  </si>
  <si>
    <t>Montažinė dėžutė v/t elektros instaliacijai 75x75 mm.</t>
  </si>
  <si>
    <r>
      <t xml:space="preserve">Elektros skirstomasis skydas KS v/t 24 mod., IP44 montavimas ir pajungimas nuo esamo elektros skydo įvado. </t>
    </r>
    <r>
      <rPr>
        <b/>
        <sz val="12"/>
        <color indexed="10"/>
        <rFont val="Times New Roman"/>
        <family val="1"/>
        <charset val="186"/>
      </rPr>
      <t>Komplektacija ir skydelio dydis kintamas dydis.</t>
    </r>
    <r>
      <rPr>
        <sz val="12"/>
        <rFont val="Times New Roman"/>
        <family val="1"/>
        <charset val="186"/>
      </rPr>
      <t xml:space="preserve">
Višįtampių ribotuvas 4P, B + C klasės - 1 vnt.;
3F aut. jungiklis 25A, „C“ ch-ka – 1 vnt.; 
1F aut. jungiklis 16A, „B“ ch-ka – 9 vnt;
Elektros montavimo pagalbinės instaliacinės medžiagos – 1 kompl.</t>
    </r>
  </si>
  <si>
    <r>
      <t xml:space="preserve">Elektros skirstomasis skydas JS + AS v/t 36 mod., IP44 montavimas ir pajungimas nuo esamo elektros skydo įvado. </t>
    </r>
    <r>
      <rPr>
        <b/>
        <sz val="12"/>
        <color indexed="10"/>
        <rFont val="Times New Roman"/>
        <family val="1"/>
        <charset val="186"/>
      </rPr>
      <t>Komplektacija ir skydelio dydis kintamas dydis.</t>
    </r>
    <r>
      <rPr>
        <sz val="12"/>
        <rFont val="Times New Roman"/>
        <family val="1"/>
        <charset val="186"/>
      </rPr>
      <t xml:space="preserve">
Višįtampių ribotuvas 4P, B + C klasės - 1 vnt.;
3F aut. jungiklis 32A, „C“ ch-ka – 1 vnt.; 
1F aut. jungiklis 16A, „B“ ch-ka – 13 vnt;
Srovės nuotekio relė 4P, 25A, 30 mA - 1 vnt.;
Elektros montavimo pagalbinės instaliacinės medžiagos – 1 kompl.</t>
    </r>
  </si>
  <si>
    <t>Elektros skirstomasis skydas KS v/t 36 mod., IP44 montavimas ir pajungimas nuo esamo elektros skydo įvado.
Višįtampių ribotuvas 4P, B + C klasės - 1 vnt.;
3F aut. jungiklis 25A, „C“ ch-ka – 1 vnt.; 
1F aut. jungiklis 16A, „B“ ch-ka – 12 vnt;
Kabelių sujungimo, atsišakojimo gnybtai, 5 pol, montuojami ant DIN bėgelio, kabelių pajungimas iki 35 mm2;
Elektros montavimo pagalbinės instaliacinės medžiagos – 1 kompl.</t>
  </si>
  <si>
    <t>Elektros skirstomasis skydas JS + AS v/t 48 mod., IP44 montavimas ir pajungimas nuo esamo elektros skydo įvado.
Višįtampių ribotuvas 4P, B + C klasės - 1 vnt.;
3F aut. jungiklis 32A, „C“ ch-ka – 1 vnt.; 
1F aut. jungiklis 16A, „B“ ch-ka – 24 vnt;
Srovės nuotekio relė 4P, 25A, 30 mA - 1 vnt.;
Kabelių sujungimo, atsišakojimo gnybtai, 5 pol, montuojami ant DIN bėgelio, kabelių pajungimas iki 35 mm2;
Elektros montavimo pagalbinės instaliacinės medžiagos – 1 kompl.</t>
  </si>
  <si>
    <t>Elektros skirstomasis skydas JS v/t 48 mod., IP44 montavimas ir pajungimas nuo esamo elektros skydo įvado.
Višįtampių ribotuvas 4P, B + C klasės - 1 vnt.;
3F aut. jungiklis 40A, „C“ ch-ka – 1 vnt.; 
3F aut. jungiklis 25A, „B“ ch-ka – 1 vnt.;
3F aut. jungiklis 16A, „B“ ch-ka – 1 vnt.;
1F aut. jungiklis 16A, „B“ ch-ka – 12 vnt;
Srovės nuotekio relė 4P, 25A, 30 mA - 1 vnt.;
Kabelių sujungimo, atsišakojimo gnybtai, 5 pol, montuojami ant DIN bėgelio, kabelių pajungimas iki 35 mm2;
Elektros montavimo pagalbinės instaliacinės medžiagos – 1 kompl.</t>
  </si>
  <si>
    <t>Elektros skirstomomųjų skydų ir kištukinių lizdų, jungiklių sužymejimas ("adresatų" surašymas), elektros skirstomomųjų skydų schemos sudarymas.</t>
  </si>
  <si>
    <t>komp</t>
  </si>
  <si>
    <t>Elektros montavimo pagalbinės instaliacinės medžiagos.</t>
  </si>
  <si>
    <t>Elektros instaliacijos varžų matavimo darbai.</t>
  </si>
  <si>
    <r>
      <t>Kompiuterinė komutacinė panelė 19</t>
    </r>
    <r>
      <rPr>
        <sz val="12"/>
        <rFont val="Calibri"/>
        <family val="2"/>
        <charset val="186"/>
      </rPr>
      <t xml:space="preserve">' </t>
    </r>
    <r>
      <rPr>
        <sz val="12"/>
        <rFont val="Times New Roman"/>
        <family val="1"/>
        <charset val="186"/>
      </rPr>
      <t>2U UTP 48 prievadai, CAT5e</t>
    </r>
  </si>
  <si>
    <t>Kompiuterinių kabelių prijungimas prie komutacinės panelės ir bevielio ryšio taško įrenginio.</t>
  </si>
  <si>
    <t>Kompiuterinės panelės ir kompiuterinių lizdų sužymėjimas ("adresatų" surašymas).</t>
  </si>
  <si>
    <t>Kompiuterinių kabelių FTP CAT5e 4x2x0,5 testavimo protokolai.</t>
  </si>
  <si>
    <t>Bevielio ryšio taškas Ubiquiti Unifi AC Lite arba jam lygiavertis su medžiagomis.</t>
  </si>
  <si>
    <t>Adresinės gaisrinės signalizacijos sistemos daviklio montavimas ir pajungimas į veikiančią sistemą.</t>
  </si>
  <si>
    <t>Adresinės gaisrinės signalizacijos sistemos mygtuko montavimas ir pajungimas į veikiančią sistemą.</t>
  </si>
  <si>
    <t>Adresinės gaisrinės signalizacijos sistemos sirenos su blykste montavimas ir pajungimas į veikiančią sistemą.</t>
  </si>
  <si>
    <r>
      <t xml:space="preserve">Adresinės gaisrinės signalizacijos sistemos centralės 2-jų kilpų (galimas plėtimas iki 8 kilpų), 24 V maitinimo išėjimas išoriniams prietaisams, 2-laidis ar 4-aidis kilpos ryšys, kilpoje </t>
    </r>
    <r>
      <rPr>
        <sz val="12"/>
        <rFont val="Calibri"/>
        <family val="2"/>
        <charset val="186"/>
      </rPr>
      <t>≥</t>
    </r>
    <r>
      <rPr>
        <sz val="12"/>
        <rFont val="Times New Roman"/>
        <family val="1"/>
        <charset val="186"/>
      </rPr>
      <t>200 adresatų, palaiko ≥6 nutolusius valdymo kartotuvus, komplekte su dviem 17 Ah 12 V akumuliatoriais, apšviestas LCD ekranas,  montavimas ir pajungimas į veikiančią sistemą (centralė INIM/SmartLoop arba lygiavertė).</t>
    </r>
  </si>
  <si>
    <t>Adresinės gaisrinės signalizacijos sistemos centralės kartotuvo (INIM SmartLine/LCD arba lyriavertis) tinkamo pasirinktai adresinei gaisrinei centralei valdyti montavimas ir pajungimas į veikiančią sistemą.</t>
  </si>
  <si>
    <t>Adresinės gaisrinės signalizacijos sistemos programavimas ir išbandymas.</t>
  </si>
  <si>
    <t>Apsauginės signalizacijos sistemos daviklio montavimas ir pajungimas į veikiančią sistemą.</t>
  </si>
  <si>
    <t>Apsauginės signalizacijos sistemos sirenos montavimas ir pajungimas į veikiančią sistemą.</t>
  </si>
  <si>
    <t>Apsauginės signalizacijos sistemos klaviatūros (10 zonų) montavimas ir pajungimas į veikiančią sistemą.</t>
  </si>
  <si>
    <t>Apsauginės signalizacijos sistemos centralės (8 zonų) montavimas ir pajungimas į veikiančią sistemą.</t>
  </si>
  <si>
    <t>Mūrinių sienų ardymas vandentiekio, nuotekų, vėdinimo vamzdžių prisijungimui.</t>
  </si>
  <si>
    <t>Sienų atstatymas prisijungus vamzdžius.</t>
  </si>
  <si>
    <t>Revizinės durelės (metalinės) prisijungimo prie stovų ir pravalų vietose.</t>
  </si>
  <si>
    <t>Keramikinio praustuvo su puskoje (plotis ≥ 500 mm) montavimas, komplekte su maišytuvu, prisijungimo vamzdeliais, sifonu su išleistuvu, tvirtinimais praustuvui.</t>
  </si>
  <si>
    <t>Keraminio pastatomo klozeto montavimas, komplekte su dvigubo nuleidimo bakeliu, švelnaus nusileidimo dangčiu, tvirtinimais klozetui.</t>
  </si>
  <si>
    <t>Praustuvo išvadų perkėlimas (kanalizacija, šaltas/karštas vanduo), į kitą patalpos vietą. Nurodytas parkėlimo atstumas.</t>
  </si>
  <si>
    <t>Kampinis ventilis sanitarinio prietaiso atjungimui.</t>
  </si>
  <si>
    <t>Rutulinis ventilis.</t>
  </si>
  <si>
    <t>Vandentiekio daugiasluoksnis vamzdis d20, d25.</t>
  </si>
  <si>
    <t>Prisijungimas prie esamo geležinio vandentiekio vamzdžio.</t>
  </si>
  <si>
    <t>Vandentiekio daugiasluoksnių vamzdžių fasoninės dalys d20, d25.</t>
  </si>
  <si>
    <t>Vandentiekio vamzdžių izoliavimas 30 mm storio kevalais.</t>
  </si>
  <si>
    <t>Vandentiekio vamzdyno hidrauliniai bandymo darbai.</t>
  </si>
  <si>
    <t>Pasijungimas prie esamų buitinių nuotėkų vamzdynų d110</t>
  </si>
  <si>
    <t>Pasijungimas prie esamų buitinių nuotėkų vamzdynų d50</t>
  </si>
  <si>
    <t>PVC nuotekų vamzdis d110</t>
  </si>
  <si>
    <t>PVC nuotekų vamzdis d50</t>
  </si>
  <si>
    <t>Nuotekos vamzdžių fasoninės dalys d110</t>
  </si>
  <si>
    <t>Nuotekos vamzdžių fasoninės dalys d50</t>
  </si>
  <si>
    <t>Nuotekų sistemos išbandymas.</t>
  </si>
  <si>
    <t>Higieninio šildymo radiatoriaus (600 x 1200 mm) montavimas. Radiatorius 20 tipo, šoninio arba apatinio pajungimo, su atjungimo rutuliniais ventiliais.</t>
  </si>
  <si>
    <t>Cinkuotos skardos vėdinimo ortakio vamzdis d125</t>
  </si>
  <si>
    <t>Lankstus, gofruotas vėdinimo ortakis d100/d125.</t>
  </si>
  <si>
    <t>Reguliuojamos, baltos spalvos oro šalinimo grotelės.</t>
  </si>
  <si>
    <t>Vėdinimo difuzorių d100/d125/d160 montavimas, prijungiant cinkuotos skardos ortakio.</t>
  </si>
  <si>
    <t>Cinkuotos skardos ortakių d100/d/125/d160 prijungimas prie ortakių sistemos vamzdžių.</t>
  </si>
  <si>
    <t>Apšiltintų vėdinimo ar oro šalinimo sistemos vamzdžių įrengimas ant stogo, įrengiant ant stogo kaminėlius, pravedant per apšiltintą stogą. Pabaigus vamzdžio montavimo darbus, atstatomas stogo apšiltinimas ir hidroizoliacija.</t>
  </si>
  <si>
    <t>Vėdinimo ortakių fasoninės dalys</t>
  </si>
  <si>
    <t>Sieninio oro kondicionieriaus montavimas su išoriniu bloku. Išorinis blokas montuojamas ant laikiklių, ant pastato sienos. Išorinio bloko sieninių laikiklių montavimas - fasado apdailos iš apdailinių plokščių ir apšiltinamojo sluoksnio demontavimas bei atsatymas, pabaigus laikiklių montavimo darbus. Vidinis blokas - inverterinis; elektros pajungimas 1F, 220V, 50Hz; šaldymo galingumas ≥2,0 kW; šildymo galingumas ≥2,5 kW; elektros sąnaudos šaldymo metu ≤500W; elektros sąnaudos šildymo metu ≤600W; energijos klasė ≥A+; garso lygis ≤50 dB; bendras vamzdyno ilgis ≥20 m; vamzdymo vertikalus pakėlimas ≥15 m; šaltnešis R32, distancinis valdymas.</t>
  </si>
  <si>
    <t>Sieninio oro kondicionieriaus montavimas su išoriniu bloku. Išorinis blokas montuojamas ant pastato stogo. Stoginis išorinio bloko montavimas - montuojamas ant specialaus pado, apšiltinto stogo dangos išardymas (gręžimas) bei stogo apšiltinamojo sluoksnio ir hidroizoliacijos atsatymas pabaigus montavimo darbus.Vidinis blokas - inverterinis; elektros pajungimas 1F, 220V, 50Hz; šaldymo galingumas ≥2,0 kW; šildymo galingumas ≥2,5 kW; elektros sąnaudos šaldymo metu ≤500W; elektros sąnaudos šildymo metu ≤600W; energijos klasė ≥A+; garso lygis ≤50 dB; bendras vamzdyno ilgis ≥20 m; vamzdymo vertikalus pakėlimas ≥15 m; šaltnešis R32, distancinis valdymas.</t>
  </si>
  <si>
    <t>Kondicionierių multi split tipo išorinis blokas montuojamas ant pastato stogo:
inverterinis; galimybė pajungti ≥4 vidinius kondicionierių blokus; elektros pajungimas 1F, 220V, 50Hz; šaldymo galingumas ≥9,5 kW; šildymo galingumas ≥10,0 kW; energijos klasė ≥A+; garso lygis šaldymo metu ≤65 dB; garso lygis šildymo metu ≤70 dB; bendras vamzdyno ilgis ≥70 m; vamzdymo vertikalus pakėlimas ≥15 m; šaltnešis R32.</t>
  </si>
  <si>
    <t>Kondicionierių sieninis vidinis blokas montuojamas kabinetuose ant sienų:
inverterinis; elektros pajungimas 1F, 220V, 50Hz; šaldymo galingumas ≥2,0 kW; šildymo galingumas ≥2,5 kW; elektros sąnaudos šaldymo metu ≤500W; elektros sąnaudos šildymo metu ≤600W; energijos klasė ≥A+; garso lygis ≤50 dB; bendras vamzdyno ilgis ≥30 m; vamzdymo vertikalus pakėlimas ≥15 m; šaltnešis R32, distancinis valdymas.</t>
  </si>
  <si>
    <t>Kondicionierių išorinis blokas montuojamas ant pastato stogo:
inverterinis; galimybė pajungti ≥2 vidinius kondicionierių blokus; elektros pajungimas 1F, 220V, 50Hz; šaldymo galingumas ≥9,5 kW; šildymo galingumas ≥10,0 kW; energijos klasė ≥A+; garso lygis šaldymo metu ≤65 dB; garso lygis šildymo metu ≤70 dB; bendras vamzdyno ilgis ≥70 m; vamzdymo vertikalus pakėlimas ≥15 m; šaltnešis R32.</t>
  </si>
  <si>
    <t>Kondicionierių lubinis kasetinis keturių krypčių blokas montuojamas koridoriaus lubose::
inverterinis; elektros pajungimas 1F, 220V, 50Hz; šaldymo galingumas ≥9,5 kW; šildymo galingumas ≥9,0 kW; elektros sąnaudos šaldymo metu ≤2200W; elektros sąnaudos šildymo metu ≤2200W; energijos klasė ≥A+; garso lygis ≤65 dB; bendras vamzdyno ilgis ≥30 m; vamzdymo vertikalus pakėlimas ≥15 m; šaltnešis R32, distancinis valdymas.</t>
  </si>
  <si>
    <t>Skylių per apšiltintą g/b plokščių stogą gręžimas kondicionierių vamzdžių ir elektros instaliacijos montavimui</t>
  </si>
  <si>
    <t>Skylių g/b perdangoje ir apšiltintame stoge užtaisymas, apšiltinimas, hermetizavimas, stogo hidroizoliacijų sluoksnių atstatymas</t>
  </si>
  <si>
    <t>Padų išorinių kondicionierų blokų montavimui ant apšiltinto pastato stogo formavimas (montavimas)</t>
  </si>
  <si>
    <t>Mūrinių tinkuotų sienų gręžimas/ardymas kondicionierių vamzdžių ir elektros laidų pravedimui</t>
  </si>
  <si>
    <t>Mūrinių tinkuotų sienų atstatymas sumontavus kondicionierių vidinių blokų vamzdžius</t>
  </si>
  <si>
    <t>Vagų mūro sienose išpjovimas ir užtaisymas vidinių kondicionierių blokų kondensato vamzdelių montavimui</t>
  </si>
  <si>
    <t>Variniai izoliuoti vamzdžiai, pasirinktiems kondicionierių modelių blokams pajunti.</t>
  </si>
  <si>
    <t>Kondicionierių montavimo fasoninės dalys.</t>
  </si>
  <si>
    <t>Kondicionavimo sistemos derinimas ir paleidimas.</t>
  </si>
  <si>
    <t>145.1</t>
  </si>
  <si>
    <t>Ventiliuojamo fasado įrengimas (izoliacinė medžiaga 150 mm su priešvėjiniu sluoksniu, apdailinė fasadinė plokštė, plokštės spalva derinama prie dabar esamų plokščių)</t>
  </si>
  <si>
    <t>Informacinė lenta prie kabineto durų 420 x 1920 x 25 mm, iš aliuminio kompozito ant aliuminio profilių, klijuota PVC plėvele, su LED apšvietimu, kombinuota su organiniu stiklu (PMMA). Pavyzdys pridedamas.</t>
  </si>
  <si>
    <t>Šiukšlių valymas, surinkimas, išvežimas ir utilizacija, 10 m3 rūšiuotų šiukšlių konteineriais</t>
  </si>
  <si>
    <t>t</t>
  </si>
  <si>
    <t>Tarpinė suma:</t>
  </si>
  <si>
    <t>*Skaičiuojant kainą kiekvienoje žiniaraščio eilutėje turi būti įvertinta pateiktų medžiagų ir darbų kiekių suma.</t>
  </si>
  <si>
    <t>Viso be PVM:</t>
  </si>
  <si>
    <t>PVM:</t>
  </si>
  <si>
    <t>Viso suma su PVM:</t>
  </si>
  <si>
    <t>Senų skardinių vėdinimo ortakių demontavimas</t>
  </si>
  <si>
    <t>G/k plokščių ir metalinio karkaso (vamzdžių ir kitų komunikacijų) demontavimas,išnešimas rankiniu būdu ir utilizavimas.</t>
  </si>
  <si>
    <t>Senos PVC/laminato grindų dangos ir grindjuosčių ardymas, išnešant rankiniu budu statybinį laužą.</t>
  </si>
  <si>
    <t>Kiliminės dangos įrengimas. Kiliminė danga skirta visuomeninėms ir komercinėms patalpoms. Kiliminė danga - atsparumas dilimui 33 klasė, degumo klasė CflS1, antistatinė.</t>
  </si>
  <si>
    <t>Kiliminės dangos grindjuosčių įrengimas. Kiliminė danga klijuojama prie grindjuosčių - spalva tokia pati kaip ir grindų kiliminės dangos, atsparumas dilimui 33 klasė, degumo klasė CflS1, antistatinė.</t>
  </si>
  <si>
    <t>Palangių montavimas. Naujos palangės - PVC, spalva  balta 1000 x 300 mm.</t>
  </si>
  <si>
    <t>Plastikinis gofruotas vamzdis elektros instaliacijai d40</t>
  </si>
  <si>
    <t>Įbetonuojama grindinė elektros instaliacinė dežutė, su dangčiu, 8-9 vietų, galimybė ant dangčio klijuoti PVC grindų dangą,  komplekte su kištukianiais lizdais, turinčiais įžeminimą (6 vnt) ir kompiuteriniu dvigubu lizdu RJ45 CAT5e (1 vnt)</t>
  </si>
  <si>
    <t>Rekuperacinės sistemos įrengimas (patalpos plotas 19,2 m2, tūris iki 60 m3) patalpoje 2-37. Rekuperatorius palubinis, plokštelinis, pasirenkamo pagal patalpą našumo. Rekuperacinė sistema su oro pašildymo galimybe. Komplekte su ortakiais, triukšmo slopintuvais, difuzoriais (4 vnt), sieniniu ir distanciniu valdymu. Oro paėmimas ir šalinimas per pastato sieną iš gretimos patalpos.</t>
  </si>
  <si>
    <t>Apšiltintų rekuperacinės sistemos oro paėmimo ir šalinimo vamzdžių įrengimas, pravedant per apšiltintą sieną. Pabaigus vamzdžio montavimo darbus, atstatomas sienos apšiltinimas ir apdaila, montuojamos fasadinės oro paėmimo ir šalinimo grotelės. Oro paėmimo ir šalinimo vamzdžių bendras ilgis apie 26 m.</t>
  </si>
  <si>
    <t>Sieninio oro kondicionieriaus montavimas su išoriniu bloku. Energijos klasė A+/A++, nominali galia 4.6/5.2 kW su distanciniu valdymu. Išorinis blokas montuojamas ant laikiklių, ant pastato sienos. Išorinio bloko sieninių laikiklių montavimas - fasado apdailos iš apdailinių plokščių ir apšiltinamojo sluoksnio demontavimas bei atsatymas, pabaigus laikiklių montavimo darbus.</t>
  </si>
  <si>
    <t>Vėdinimo gaubtų, gartraukių demontavimas</t>
  </si>
  <si>
    <t>Esamų baldų ir buitinės technikos demontavimas ir utilizavimas</t>
  </si>
  <si>
    <t>kmp</t>
  </si>
  <si>
    <t>G/k plokščių vamzdžių ir kitų komunikacijų apsiuvimo demontavimas, išnešant rankinu būdu statybinį laužą</t>
  </si>
  <si>
    <t>Stumdurų durų ir sistemos demontavimas, išnešimas rankiniu būdu ir utilizavimas</t>
  </si>
  <si>
    <t>Durų angos formavimas mūrinėje pertvaroje pagal numatytas plienines duris su mechaniniu nuleidžiamu sandarinimo slenkščiu (apytiksliai angos matmenys 900x 2000mm),sudedant M12 sąramas ir išnešant rankiniu būdu statybinį laužą.</t>
  </si>
  <si>
    <t>Terraco grindų pagrindo taisymo darbai, vietomis naudojant remontinį mišinį</t>
  </si>
  <si>
    <t>G/k plokščių pertvaros įrengimas, suformuojant durų angą (2100 x 1000 - 3vnt) iš sustiprintų (knauf UA arba lygiaverčių) profilių. Pertvaros profilis 100 mm, akmens vata 100 mm storio, g/k plokštė 2 sluoksniai iš abiejų pusių (knauf blue arba lygiavertė). Plotas pateiktas trijų pertvarų.</t>
  </si>
  <si>
    <t>Lengvų konstrukcijų pertvaros iš HPL su dviem durimis montavimas  sanitariniame mazge. 
Pertvaros dydis apie L - 3 600 mm, h - 2 000 mm. Durys apie 800 mm pločio.
Durys komplekte su rankenomis, iš vidinės pusės su užraktu (pertvaros matmenis tikslinti vietoje)</t>
  </si>
  <si>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900 x2000 mm</t>
    </r>
    <r>
      <rPr>
        <sz val="12"/>
        <rFont val="Times New Roman"/>
        <family val="1"/>
        <charset val="186"/>
      </rPr>
      <t xml:space="preserve"> / matmenis tikslinti vietoje) durų montavimas. Durys baltos spalvos, komplekte su nerūdijančio plieno rankenomis. Durys Hormann OIT tipo (arba lygiavertės).</t>
    </r>
  </si>
  <si>
    <r>
      <t xml:space="preserve">Vienverių plieninių (plieno skardos storis ≥0,8 mm.), cinkuotų, dažytų milteliniu būdu, su medžio drožlių užpildu, su užlaida ir užraktu,staktos plieno storis ≥1,5 mm </t>
    </r>
    <r>
      <rPr>
        <sz val="12"/>
        <color indexed="10"/>
        <rFont val="Times New Roman"/>
        <family val="1"/>
        <charset val="186"/>
      </rPr>
      <t>(apytiksliai angos matmenys 1000 x2000 mm</t>
    </r>
    <r>
      <rPr>
        <sz val="12"/>
        <rFont val="Times New Roman"/>
        <family val="1"/>
        <charset val="186"/>
      </rPr>
      <t xml:space="preserve"> / matmenis tikslinti vietoje) durų montavimas. Durys baltos spalvos, komplekte su nerūdijančio plieno rankenomis. Durys Hormann OIT tipo (arba lygiavertės).</t>
    </r>
  </si>
  <si>
    <t>Plastikinio lango su stiklo paketu (apytiksliai angos matmenys 850 x 1700 / matmenis tikslinti vietoje) montavimas. Lango varstymas dviejų krypčių. Langas baltos spalvos, montuojamas lauko sienoje.  Lango šilumos laidumo koeficientas U≤ 0,81W/(m2K).</t>
  </si>
  <si>
    <t>Plastikinio lango su stiklo paketu (apytiksliai angos matmenys 750 x 1800 / matmenis tikslinti vietoje) montavimas. Lango varstymas dviejų krypčių. Langas baltos spalvos, montuojamas lauko sienoje.  Lango šilumos laidumo koeficientas U≤0,81 W/(m2K).</t>
  </si>
  <si>
    <t>Grindinių trapų demontavimas</t>
  </si>
  <si>
    <t>Grindų  ardymas ir atsatymas prisijungus nuotekos ir vandentiekio vamzdžius, išnešant rankiniu būdu statybinį laužą.</t>
  </si>
  <si>
    <t>Keraminė kriauklė pritaikyta žmonėms su negalia, sensoriniu maišytuvu ir sifonu:
sensorinis maišytuvas komplekte su prijungimo vamzdeliais,
sifonas su išleistuvu,
tvirtinimai kriauklei.</t>
  </si>
  <si>
    <t>Keraminis pastatomas klozetas, pritaikytas žmonėms su negalia:
komplekte su dvigubo nuleidimo bakeliu,
švelnaus nusileidimo dangtis,
tvirtinimo klozetui.</t>
  </si>
  <si>
    <t>Vertikalus vamzdinis d35 turėklas žmonėms su negalia</t>
  </si>
  <si>
    <t>Horizontalus vamzdinis d35 turėklas žmonėms su negalia</t>
  </si>
  <si>
    <t>Horizontalus vamzdinis d35 turėklas durų uždarymui žmonėms su negalia</t>
  </si>
  <si>
    <t>Atlenkiamas vamzdinis turėklas/atrama su alkūnramsčiu žmonėms su negalia 
(montuojami prie klozeto pritaikyto žmonėms su negalia)</t>
  </si>
  <si>
    <t>Horizontalus vamzdinis d35 turėklas, montuojamas prie kriauklės pritaikytos žmonėms su negalia</t>
  </si>
  <si>
    <t>Vandens maišytuvas su lanksčia žarna ir dušo galvute (montuojamas žmonių su negalia sanitariniame mazge)</t>
  </si>
  <si>
    <t>Žmonių su negalia sanitarinių patalpų pagalbos iškvietimo signalizacija 
Signalizacija turi atitikti STR 2.03.01:2019 ir ISO 21542:2011 26.14 punkto reikalavimus
Rekomenduojamos montuoti sistemos C-TEC NC951 arba OMG EA048 arba analoginės.</t>
  </si>
  <si>
    <t>Žmonių su negalia sanitarinių patalpų pagalbos iškvietimo signalizacijos pajungimas į apsaugos postą
(pajungimui reikalingas medžiagas ir jų kiekius tikslinti vietoje)</t>
  </si>
  <si>
    <t>Higieninio šildymo radiatoriaus (600 x 700 mm) montavimas. Radiatorius 20 tipo, šoninio arba apatinio pajungimo, su atjungimo rutuliniais ventiliais.</t>
  </si>
  <si>
    <t xml:space="preserve">Ventiliuojamo fasado  ardymas (išsaugojant fasadines plokštės), pakeitus plastikinius langus, lauko fasadas atstomas atgal. </t>
  </si>
  <si>
    <t>Vienverių plieninių, cinkuotų, dažytų milteliniu būdu, su vientisiniu medžio drožlių užpildu, su mechaniniu nuleidžiamu (garsą izoliuojančiu) sandarinimo slenksčiu, Rw ≥38 dB (laboratorijoje), su užlaida ir užraktu, varčios plieno skardos storis ≥0,8 mm, staktos plieno storis ≥1,5 mm (apytiksliai angos matmenys 900x2000 mm / matmenis tikslinti vietoje) durų montavimas. Durys baltos spalvos, komplekte su nerūdijančio plieno rankenomis. Durų užraktas elektromagnetinis, iš lauko pusės atidarymas kortele, išorinėje pusėje rankena "burbulas", vidinėje pusėje nulenkiama rankena. Durys Hormann OIT tipo (arba lygiavertės).</t>
  </si>
  <si>
    <t>Vienverių plieninių (plieno skardos storis ≥0,8 mm.), cinkuotų, dažytų milteliniu būdu, su medžio drožlių užpildu, su užlaida ir užraktu,staktos plieno storis ≥1,5 mm (apytiksliai angos matmenys 800 x2000 mm / matmenis tikslinti vietoje) durų montavimas. Durys baltos spalvos, komplekte su nerūdijančio plieno rankenomis. Durys Hormann OIT tipo (arba lygiavertės).</t>
  </si>
  <si>
    <t>Vienverių plieninių (plieno skardos storis ≥0,8 mm.), cinkuotų, dažytų milteliniu būdu, su medžio drožlių užpildu, su užlaida ir užraktu,staktos plieno storis ≥1,5 mm (apytiksliai angos matmenys 850x1900 mm / matmenis tikslinti vietoje) durų montavimas. Durys baltos spalvos, komplekte su nerūdijančio plieno rankenomis. Durys Hormann OIT tipo (arba lygiavertės).</t>
  </si>
  <si>
    <t>Dvivėrių plieninių (plieno skardos storis ≥0,8 mm.), cinkuotų, dažytų milteliniu būdu, su medžio drožlių užpildu, su užlaida ir užraktu,staktos plieno storis ≥1,5 mm (apytiksliai angos matmenys 1500x2000 mm / matmenis tikslinti vietoje) durų montavimas. Durys baltos spalvos, komplekte su nerūdijančio plieno rankenomis. Durys Hormann OIT tipo (arba lygiavertės).</t>
  </si>
  <si>
    <t>Dvivėrių plieninių (plieno skardos storis ≥0,8 mm.), cinkuotų, dažytų milteliniu būdu, su medžio drožlių užpildu, su užlaida ir užraktu,staktos plieno storis ≥1,5 mm (apytiksliai angos matmenys 1800x2300 mm / matmenis tikslinti vietoje) durų montavimas. Durys baltos spalvos, komplekte su nerūdijančio plieno rankenomis. Durys Hormann OIT tipo (arba lygiavertės).</t>
  </si>
  <si>
    <t>Vienverių medinių durų (apytiksliai angos matmenys 950x2050 mm / matmenis tikslinti vietoje) durų montavimas. Durys baltos spalvos, komplekte su nerūdijančio plieno rankenomis, savaime nusileidžiančiu slenksčiu, specialia akustine tarpine. Durys drėgmei atsparios, Rw ≥42 dB.</t>
  </si>
  <si>
    <t>Aliuminio konstrukcijų vitrina su automatinėmis durimis, vidinių automatinių slankiojančiųjų durų sistemos, (apytiksliai angos matmenys 2440 (l) x 2670 (h) / matmenis tikslinti vietoje) montavimas. Durys baltos spalvos, gaminamos ir montuojamos pagal papildomai pridedamą durų gamybos ir montavimo darbų techninę specifikaciją.</t>
  </si>
  <si>
    <t xml:space="preserve">Vienverių aliumininių durų EI30 su stiklu ir priešdūmine tarpine (apytiksliai angos matmenys 900 x 2000 / matmenis tikslinti vietoje) montavimas. Durys baltos spalvos, montuojamos koridoriuje (išėjime į laiptinę), komplekte su spyna, nerūdijančio plieno rankenomis, pritraukėju. </t>
  </si>
  <si>
    <r>
      <t>Dviverių aliumininių durų su stiklu (apytiksliai angos matmenys 1900 x 2300 / matmenis tikslinti vietoje) montavimas. Durys baltos spalvos, montuojamos koridoriuje (išėjimas į lauką), komplekte su nerūdijančio plieno rankenomis, pritraukėju. Durų šilumos laidumo koeficientas U</t>
    </r>
    <r>
      <rPr>
        <sz val="12"/>
        <rFont val="Calibri"/>
        <family val="2"/>
        <charset val="186"/>
      </rPr>
      <t>≤1,1</t>
    </r>
    <r>
      <rPr>
        <sz val="12"/>
        <rFont val="Times New Roman"/>
        <family val="1"/>
        <charset val="186"/>
      </rPr>
      <t xml:space="preserve"> W/(m2K).</t>
    </r>
  </si>
  <si>
    <r>
      <t>Dviverių aliumininių durų su stiklu (apytiksliai angos matmenys 1400 x 2300 / matmenis tikslinti vietoje) montavimas. Durys baltos spalvos, montuojamos koridoriuje (prieš išėjimo į lauką durų), komplekte su nerūdijančio plieno rankenomis, pritraukėju. Durų šilumos laidumo koeficientas U</t>
    </r>
    <r>
      <rPr>
        <sz val="12"/>
        <rFont val="Calibri"/>
        <family val="2"/>
        <charset val="186"/>
      </rPr>
      <t xml:space="preserve">≤1,1 </t>
    </r>
    <r>
      <rPr>
        <sz val="12"/>
        <rFont val="Times New Roman"/>
        <family val="1"/>
        <charset val="186"/>
      </rPr>
      <t>W/(m2K).</t>
    </r>
  </si>
  <si>
    <t>Vienverių aliumininių durų su stiklu (apytiksliai angos matmenys 900 x 2000 / matmenis tikslinti vietoje) montavimas. Durys baltos spalvos, apatinėje dalyje su užpildu, viršutinėje dalyje su varstomu langu. Durys montuojamos koridoriuje (įėjimas į sterilizacinę), komplekte su spyna, nerūdijančio plieno rankenomis. Lango stiklas klijuotas balta matine PVC plevele.</t>
  </si>
  <si>
    <t>Plastikinio lango su stiklo paketu (apytiksliai angos matmenys 1600 x 1800 / matmenis tikslinti vietoje) montavimas. Lango varstymas dviejų krypčių. Langas baltos spalvos, montuojamas lauko sienoje.  Lango šilumos laidumo koeficientas U≤ 0,81W/(m2K).</t>
  </si>
  <si>
    <t>Vienverių plieninių (plieno skardos storis ≥0,8 mm.), cinkuotų, dažytų milteliniu būdu, su medžio drožlių užpildu, su užlaida ir užraktu,staktos plieno storis ≥1,5 mm (apytiksliai angos matmenys 900x2000 mm / matmenis tikslinti vietoje) durų montavimas. Durys baltos spalvos, komplekte su nerūdijančio plieno rankenomis. Durys Hormann OIT tipo (arba lygiavertės).</t>
  </si>
  <si>
    <t>Vienverių plieninių (plieno skardos storis ≥0,8 mm.), cinkuotų, dažytų milteliniu būdu, su medžio drožlių užpildu, su užlaida ir užraktu,staktos plieno storis ≥1,5 mm (apytiksliai angos matmenys 1000x2000 mm / matmenis tikslinti vietoje) durų montavimas. Durys baltos spalvos, komplekte su nerūdijančio plieno rankenomis. Durys Hormann OIT tipo (arba lygiavertės).</t>
  </si>
  <si>
    <t>Elektros skirstomasis skydas KS v/t 24 mod., IP44 montavimas ir pajungimas nuo esamo elektros skydo įvado.
Višįtampių ribotuvas 4P, B + C klasės - 1 vnt.;
3F aut. jungiklis 25A, „C“ ch-ka – 1 vnt.; 
1F aut. jungiklis 16A, „B“ ch-ka – 12 vnt;
Elektros montavimo pagalbinės instaliacinės medžiagos – 1 kompl.</t>
  </si>
  <si>
    <t>Elektros skirstomasis skydas JS + AS v/t 36 mod., IP44 montavimas ir pajungimas nuo esamo elektros skydo įvado.
Višįtampių ribotuvas 4P, B + C klasės - 1 vnt.;
3F aut. jungiklis 32A, „C“ ch-ka – 1 vnt.; 
1F aut. jungiklis 16A, „B“ ch-ka – 24 vnt;
Srovės nuotekio relė 4P, 25A, 30 mA - 1 vnt.;
Elektros montavimo pagalbinės instaliacinės medžiagos – 1 kompl.</t>
  </si>
  <si>
    <t>Šviestuvų, LED panelių, 600x600 mm, montavimas į pakabinamas lubas. Šviestuvas – įleidžiamas, stiklas matinis, baltos spalvos, spalvos temperatūra 4 000 K, galingumas ≤ 40 W, šviesos srautas ≥ 4 800 lm, šviesos sklaida ≤ 120°, akinimo indeksas (UGR) ≤ 19, su vienos valandos akumuliatoriumi, šviestuvo tarnavimo laikas ≥ 50 000 val, garantija ≥ 3 metai.</t>
  </si>
  <si>
    <t>Vertikalus vamzdinis d35 turėklas žmonėms su negalia.</t>
  </si>
  <si>
    <t>Horizontalus vamzdinis d35 turėklas žmonėms su negalia.</t>
  </si>
  <si>
    <t>Horizontalus vamzdinis d35 turėklas durų uždarymui žmonėms su negalia.</t>
  </si>
  <si>
    <t>Atlenkiamas vamzdinis turėklas/atrama su alkūnramsčiu žmonėms su negalia 
(montuojami prie klozeto pritaikyto žmonėms su negalia).</t>
  </si>
  <si>
    <t>Horizontalus vamzdinis d35 turėklas, montuojamas prie kriauklės pritaikytos žmonėms su negalia.</t>
  </si>
  <si>
    <t>Vandens maišytuvas su lanksčia žarna ir dušo galvute (montuojamas žmonių su negalia sanitariniame mazge).</t>
  </si>
  <si>
    <t>Apšiltintų rekuperacinės sistemos oro paėmimo ir šalinimo vamzdžių įrengimas ant stogo, įrengiant ant stogo kaminėlius, pravedant per apšiltintą stogą. Pabaigus vamzdžio montavimo darbus, atstatomas stogo apšiltinimas ir hidroizoliacija. Oro paėmimo ir šalinimo vamzdžių bendras ilgis apie 18 m.</t>
  </si>
  <si>
    <t>Rekuperacinės sistemos įrengimas (patalpos plotas 27 m2, tūris iki 80 m3), patalpoje 2-123. Rekuperatorius palubinis, plokštelinis, pasirenkamo pagal patalpą našumo. Rekuperacinė sistema su oro pašildymo galimybe. Komplekte su ortakiais, triukšmo slopintuvais, difuzoriais (4 vnt), sieniniu ir distanciniu valdymu. Oro paėmimas ir šalinimas nuo pastato stogo.</t>
  </si>
  <si>
    <t>Sieninio oro kondicionieriaus montavimas komplekte su išoriniu bloku. Išorinis blokas montuojamas ant laikiklių, ant pastato sienos. Išorinio bloko sieninių laikiklių montavimas - fasado apdailos iš apdailinių plokščių ir apšiltinamojo sluoksnio demontavimas bei atsatymas, pabaigus laikiklių montavimo darbus. Vidinis blokas - inverterinis; elektros pajungimas 1F, 220V, 50Hz; šaldymo galingumas ≥2,0 kW; šildymo galingumas ≥2,5 kW; elektros sąnaudos šaldymo metu ≤500W; elektros sąnaudos šildymo metu ≤600W; energijos klasė ≥A+; garso lygis ≤50 dB; bendras vamzdyno ilgis ≥20 m; vamzdymo vertikalus pakėlimas ≥15 m; šaltnešis R32, distancinis valdymas.</t>
  </si>
  <si>
    <t>Seifinių "šarvas tipo" durų išmontavimas ir montavimas kitoje patalpoje esamoje durų angoje (aoie 900x2000) prieš tai išmontavus esamas medines duris. Durų angos formavimas pagal esamų durų matmenis. Teikiant pasiūlymą durų kainos nevertinti, vertinami tik darbai.</t>
  </si>
  <si>
    <t>Vėdinimo difuzorių d125 montavimas, prijungiant cinkuotos skardos ortakio.</t>
  </si>
  <si>
    <t>Cinkuotos skardos ortakių d125 prijungimas prie ortakių sistemos vamzdžių.</t>
  </si>
  <si>
    <t>Veidrodis, montuojamas ant sienos, apytiksliai matmenys (Lxh) 100x1000 mm. Matmenis tikslinti vietoje.</t>
  </si>
  <si>
    <t>Cinkuotos skardos ortakiai d125.</t>
  </si>
  <si>
    <t>Teptinės hidroizoliacijos įrengimas ant grindų sanitariniuose mazguose, sienų ir grindų sandūras klijuojant juosta.</t>
  </si>
  <si>
    <t>Kabliukai viršutiniams rūbams arba daiktams pakabinti sanitariniuose mazguose.</t>
  </si>
  <si>
    <t>Naujo grindinio trapo d100 su nerūdijančio plieno grotelėmis montavimas, prisijungiant į esamą nuotekų stovą.</t>
  </si>
  <si>
    <t xml:space="preserve">Ventiliuojamo fasado ardymas (išsaugojant fasadines plokštės), pakeitus plastikinius langus, lauko fasadas atstomas. </t>
  </si>
  <si>
    <t>VšĮ Šeškinės poliklinikos konsultacijų skyriaus patalpų, kitų patalpų ir koridoriaus paprastojo remonto darbai</t>
  </si>
  <si>
    <t>Pakabinamų, surenkamų, Armstrong tipo lubų (600x600 mm) ant metalinio karkaso demontavimas ir tų pačių lubų atstatymas po rekuperacinės sistemos, kondicionavimo sistemų ortakių, vamzdžių bei kabelių  montavimo koridoriuje.</t>
  </si>
  <si>
    <t>Lengvų konstrukcijų pertvaros iš HPL su dviem durimis montavimas sanitariniame mazge. 
Pertvaros dydis apie L - 3 600 mm, h - 2 000 mm. Durys apie 800 mm pločio - 2 vnt.. Pertvara montuojama ant grindinių metalinių kojelių ir tvirtinama į sienas. Durys komplekte su rankenomis, iš vidinės pusės su užraktu "suktuku" (pertvaros matmenis tikslinti vietoje)</t>
  </si>
  <si>
    <t xml:space="preserve">Aliumininio lango su stiklo paketu (apytiksliai angos matmenys 750 x 750 matmenis tikslinti vietoje) montavimas. Lango varstymas vienos krypties. Langas baltos spalvos, montuojamas pastato viduje .  </t>
  </si>
  <si>
    <t>Betoninių grindų  ardymas ir atsatymas prisijungus nuotekos ir vandentiekio vamzdžius, išnešant rankiniu būdu statybinį laužą.</t>
  </si>
  <si>
    <r>
      <t>Durų pritraukėjas vidaus durims (durų dydis apie 900x2000 ir 1000x2000 mm), baltos spalvos, montuojamas sanitarinių mazgų duryse.</t>
    </r>
    <r>
      <rPr>
        <sz val="12"/>
        <color rgb="FFFF0000"/>
        <rFont val="Times New Roman"/>
        <family val="1"/>
        <charset val="186"/>
      </rPr>
      <t xml:space="preserve"> </t>
    </r>
    <r>
      <rPr>
        <sz val="12"/>
        <rFont val="Times New Roman"/>
        <family val="1"/>
        <charset val="186"/>
      </rPr>
      <t>Testavimo ciklų (atidarymas/uždarymas) skaičius ≥500 000.</t>
    </r>
  </si>
  <si>
    <t>Kampai iš matinio nerūdijančio plieno 70x70 mm, montuojami ant išorinių praėjimo kampų, L-1,2 m</t>
  </si>
  <si>
    <t>Keraminių sieninių plytelių 600x300 mm klijavimas prie įrengtų kriauklių, prieš tai paruošiant ir išlyginant sienas. Klijuojant plyteles naudojamas L formos, matinio anoduoto aliuminio, išorinio kampo užbaigimo profilis.</t>
  </si>
  <si>
    <t>Grindinių akmens masės plytelių 300x300 mm klijavimas, prieš tai paruošiant iš išlyginant grindis.</t>
  </si>
  <si>
    <t>Skaičiuojant kainą kiekvienoje žiniaraščio eilutėje turi būti įvertinta pateiktų medžiagų ir darbų kiekių suma.</t>
  </si>
  <si>
    <t>Darbų vykdymo grafiką derinti su Užsakovu.</t>
  </si>
  <si>
    <t>Grindų dangos (PVC) spalvas derinti su Užsakovu.</t>
  </si>
  <si>
    <t>Keraminių ir akmens masės plytelių spalvas, specifikacijas bei matmenis derinti su Užsakovu.</t>
  </si>
  <si>
    <t>Sienų dažų specifikaciją, spalvą derinti su Užsakovu.</t>
  </si>
  <si>
    <t>Durų specifikaciją, spalvą ir rankenų formą derinti su Užsakovu.</t>
  </si>
  <si>
    <t>Montuojamų durų, automatinių durų, langų matmenis, specifikacijas, angų matmenis tikslinti vietoje, prieš užsakant gaminius ir pradedant gamybą.</t>
  </si>
  <si>
    <t>Pakabinamų akustinių surenkamų lubų (600x600 mm), montuojamų ant metalinio karkaso, segmentinių plokščių spalvą ir raštą derinti su Užsakovu.</t>
  </si>
  <si>
    <t>Šviestuvų (darbinių, avarinių, evakuacinių) dizainą ir specifikaciją derinti su Užsakovu.</t>
  </si>
  <si>
    <t xml:space="preserve">Sanitarinių prietaisų išmatavimus ir dizainą derinti su Užsakovu. </t>
  </si>
  <si>
    <t>Oro vėdinimo / rekuperacijos ir kondicionavimo įrangos specifikacijas bei modelius derinti su Užsakovu.</t>
  </si>
  <si>
    <t>Visi elektros instaliavimo darbai turi atitikti EĮĮT reikalavimus.</t>
  </si>
  <si>
    <t xml:space="preserve">Sumontavus elektros instaliaciją Užsakovui pateikti instaliacijos izoliacijos varžų matavimo ir elektros įrenginių įžeminimo pereinamųjų kontaktų varžos matavimo protokolus. </t>
  </si>
  <si>
    <t>Sumontavus elektros skirstomuosius skydus, kištukinius lizdus, jungiklius yra būtinas sužymejimas ("adresatų" surašymas), elektros skirstomomųjų skydų schemos sudarymas.</t>
  </si>
  <si>
    <t>Sumontavus kompiuterinius kabelius gydytojų darbo vietose, medicinos įrangos pajungimo vietose, eilių valdymo sistemos pajungimo vietose, durų praėjimo kontrolės vietose Užsakovui pateikti kompiuterinių kabelių testavimo protokolus.</t>
  </si>
  <si>
    <t>Kompiuterinius kabelius pajungus prie komutacinės panelės ir kompiuterinių lizdų yra būtinas kompiuterinės panelės ir kompiuterinių lizdų sužymėjimas ("adresatų" surašymas).</t>
  </si>
  <si>
    <t>Atliekant elektros įrenginių prijungimo prie vidaus elektros tinklų darbus, užtikrinti pastovų Poliklinikos padalinių darbą. Elektros atjungimo ir įjungimo laiką derinti su Užsakovu.</t>
  </si>
  <si>
    <t>Montuojant oro vėdinimo / rekuperacijos įrenginius ir kondicionierių išorinius ir vidinius blokus, Užsakovui pateikti visų įrenginių pasus ir eksploatavimo instrukcijas lietuvių kalba.</t>
  </si>
  <si>
    <t>Vykdant darbus Užsakovui pateikti visų naudojamų medžiagų atitikties deklaracijas arba sertifikatus lietuvių kalba, galiojančius darbų vykdymo metu.</t>
  </si>
  <si>
    <t>Bendri reikalavimai</t>
  </si>
  <si>
    <t>Gydytojo kabineto elektros tinklų ir kompiuterinių tinklų instaliaciją sudaro 
gydytojų darbo vieta (2 vnt),  medicinos įrangos pajungimo vieta (1 vnt) ir buitiniai kištukiniai lizdai (1 vnt), dvigubas jungiklis elektros apšvietimui ir 2-4 vnt šviestuvų.</t>
  </si>
  <si>
    <t>Gydytojo darbo vieta ir medicininės įrangos pajungimo vieta - 
kištukinių lizdų blokas su keturių vietų rėmeliu, iš kurių 3 vnt kompiuterinio elektros tinklo kištukiniai lizdai (iš KS) ir 1 vnt dvigubas kompiuterinis lizdas (iš serverinės);
kištukinių lizdų blokas su dviejų vietų rėmeliu, abu yra bendro elektros tinklo kištukiniai lizdai (iš  JS).</t>
  </si>
  <si>
    <t>Buitiniai kištukiniai lizdai - 
kištukinis lizdas su vienos vietos rėmeliu, bendro elekktros tinklo kištukinis lizdas (iš JS) montuojamas prie įėjimo į kabinetą po kabineto apšvietimo jungikliu (kitos galimos kištukinių lizdų montavimo vietos derinamos su Užsakovu).</t>
  </si>
  <si>
    <t>Dvigubas jungiklis p/t su rėmeliu - 1 vnt.</t>
  </si>
  <si>
    <t>Šviestuvai, LED paneles, 600x600 mm, montuojami į pakabinamas lubas - 3 arba 4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</si>
</sst>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indexed="8"/>
      <name val="Times New Roman"/>
      <family val="1"/>
      <charset val="186"/>
    </font>
    <font>
      <sz val="12"/>
      <name val="Times New Roman"/>
      <family val="1"/>
      <charset val="186"/>
    </font>
    <font>
      <sz val="12"/>
      <color rgb="FFFF0000"/>
      <name val="Times New Roman"/>
      <family val="1"/>
      <charset val="186"/>
    </font>
    <font>
      <sz val="12"/>
      <color indexed="10"/>
      <name val="Times New Roman"/>
      <family val="1"/>
      <charset val="186"/>
    </font>
    <font>
      <sz val="12"/>
      <color indexed="10"/>
      <name val="Calibri"/>
      <family val="2"/>
      <charset val="186"/>
    </font>
    <font>
      <b/>
      <sz val="12"/>
      <color indexed="10"/>
      <name val="Times New Roman"/>
      <family val="1"/>
      <charset val="186"/>
    </font>
    <font>
      <sz val="12"/>
      <name val="Calibri"/>
      <family val="2"/>
      <charset val="186"/>
    </font>
    <font>
      <sz val="12"/>
      <color indexed="8"/>
      <name val="Times New Roman"/>
      <family val="1"/>
    </font>
    <font>
      <b/>
      <sz val="12"/>
      <color theme="0"/>
      <name val="Times New Roman"/>
      <family val="1"/>
      <charset val="186"/>
    </font>
    <font>
      <b/>
      <i/>
      <sz val="12"/>
      <color indexed="8"/>
      <name val="Times New Roman"/>
      <family val="1"/>
      <charset val="186"/>
    </font>
    <font>
      <b/>
      <sz val="12"/>
      <color rgb="FFFF0000"/>
      <name val="Times New Roman"/>
      <family val="1"/>
      <charset val="186"/>
    </font>
    <font>
      <b/>
      <sz val="9"/>
      <color indexed="81"/>
      <name val="Tahoma"/>
      <family val="2"/>
      <charset val="186"/>
    </font>
    <font>
      <sz val="9"/>
      <color indexed="81"/>
      <name val="Tahoma"/>
      <family val="2"/>
      <charset val="186"/>
    </font>
    <font>
      <sz val="11"/>
      <color indexed="8"/>
      <name val="Times New Roman"/>
      <family val="1"/>
    </font>
    <font>
      <sz val="12"/>
      <name val="Times New Roman"/>
      <family val="1"/>
    </font>
    <font>
      <sz val="11"/>
      <name val="Times New Roman"/>
      <family val="1"/>
    </font>
    <font>
      <sz val="11"/>
      <color theme="1"/>
      <name val="Calibri"/>
      <family val="2"/>
      <scheme val="minor"/>
    </font>
    <font>
      <b/>
      <sz val="12"/>
      <name val="Times New Roman"/>
      <family val="1"/>
      <charset val="186"/>
    </font>
    <font>
      <b/>
      <sz val="12"/>
      <color indexed="8"/>
      <name val="Times New Roman"/>
      <family val="1"/>
    </font>
  </fonts>
  <fills count="13">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theme="0"/>
        <bgColor indexed="64"/>
      </patternFill>
    </fill>
    <fill>
      <patternFill patternType="solid">
        <fgColor rgb="FF7030A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tint="-0.499984740745262"/>
        <bgColor indexed="64"/>
      </patternFill>
    </fill>
    <fill>
      <patternFill patternType="solid">
        <fgColor theme="9"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cellStyleXfs>
  <cellXfs count="127">
    <xf numFmtId="0" fontId="0" fillId="0" borderId="0" xfId="0"/>
    <xf numFmtId="0" fontId="1" fillId="0" borderId="0" xfId="0" applyFont="1" applyAlignment="1">
      <alignment horizontal="center" vertical="center"/>
    </xf>
    <xf numFmtId="2" fontId="3" fillId="0" borderId="0" xfId="0" applyNumberFormat="1" applyFont="1" applyAlignment="1">
      <alignment horizontal="center" vertical="top"/>
    </xf>
    <xf numFmtId="2" fontId="1" fillId="0" borderId="0" xfId="0" applyNumberFormat="1" applyFont="1"/>
    <xf numFmtId="0" fontId="1" fillId="0" borderId="0" xfId="0" applyFont="1"/>
    <xf numFmtId="2" fontId="1" fillId="0" borderId="0" xfId="0" applyNumberFormat="1" applyFont="1" applyAlignment="1">
      <alignment horizontal="center" vertical="center"/>
    </xf>
    <xf numFmtId="0" fontId="3" fillId="3" borderId="13" xfId="0" applyFont="1" applyFill="1" applyBorder="1" applyAlignment="1">
      <alignment horizontal="center" vertical="center"/>
    </xf>
    <xf numFmtId="0" fontId="5" fillId="0" borderId="14" xfId="0" applyFont="1" applyBorder="1" applyAlignment="1">
      <alignment horizontal="left" vertical="top" wrapText="1"/>
    </xf>
    <xf numFmtId="0" fontId="5" fillId="0" borderId="15" xfId="0" applyFont="1" applyBorder="1" applyAlignment="1">
      <alignment horizontal="center" vertical="center"/>
    </xf>
    <xf numFmtId="2" fontId="5" fillId="0" borderId="14" xfId="0" applyNumberFormat="1" applyFont="1" applyBorder="1" applyAlignment="1">
      <alignment horizontal="center" vertical="center"/>
    </xf>
    <xf numFmtId="2" fontId="5" fillId="0" borderId="16" xfId="0" applyNumberFormat="1" applyFont="1" applyBorder="1" applyAlignment="1">
      <alignment horizontal="center" vertical="center"/>
    </xf>
    <xf numFmtId="2" fontId="6" fillId="0" borderId="14" xfId="0" applyNumberFormat="1" applyFont="1" applyBorder="1" applyAlignment="1">
      <alignment horizontal="center" vertical="center"/>
    </xf>
    <xf numFmtId="0" fontId="5" fillId="0" borderId="15" xfId="0" applyFont="1" applyBorder="1" applyAlignment="1">
      <alignment horizontal="center"/>
    </xf>
    <xf numFmtId="2" fontId="6" fillId="4" borderId="14" xfId="0" applyNumberFormat="1" applyFont="1" applyFill="1" applyBorder="1" applyAlignment="1">
      <alignment horizontal="center" vertical="center"/>
    </xf>
    <xf numFmtId="0" fontId="3" fillId="5" borderId="13" xfId="0" applyFont="1" applyFill="1" applyBorder="1" applyAlignment="1">
      <alignment horizontal="center" vertical="center"/>
    </xf>
    <xf numFmtId="0" fontId="5" fillId="0" borderId="14" xfId="0" applyFont="1" applyBorder="1" applyAlignment="1">
      <alignment horizontal="justify" vertical="top" wrapText="1"/>
    </xf>
    <xf numFmtId="0" fontId="5" fillId="0" borderId="11" xfId="0" applyFont="1" applyBorder="1" applyAlignment="1">
      <alignment horizontal="left" vertical="top" wrapText="1"/>
    </xf>
    <xf numFmtId="0" fontId="5" fillId="4" borderId="11" xfId="0" applyFont="1" applyFill="1" applyBorder="1" applyAlignment="1">
      <alignment horizontal="left" vertical="top" wrapText="1"/>
    </xf>
    <xf numFmtId="0" fontId="5" fillId="0" borderId="14" xfId="0" applyFont="1" applyBorder="1" applyAlignment="1">
      <alignment horizontal="center" vertical="center"/>
    </xf>
    <xf numFmtId="0" fontId="3" fillId="0" borderId="14" xfId="0" applyFont="1" applyBorder="1" applyAlignment="1">
      <alignment horizontal="justify" vertical="top" wrapText="1"/>
    </xf>
    <xf numFmtId="0" fontId="3" fillId="0" borderId="15" xfId="0" applyFont="1" applyBorder="1" applyAlignment="1">
      <alignment horizontal="center" vertical="center"/>
    </xf>
    <xf numFmtId="0" fontId="3" fillId="6" borderId="13" xfId="0" applyFont="1" applyFill="1" applyBorder="1" applyAlignment="1">
      <alignment horizontal="center" vertical="center"/>
    </xf>
    <xf numFmtId="0" fontId="5" fillId="0" borderId="14" xfId="0" applyFont="1" applyBorder="1"/>
    <xf numFmtId="49" fontId="5" fillId="0" borderId="14" xfId="0" applyNumberFormat="1" applyFont="1" applyBorder="1" applyAlignment="1">
      <alignment horizontal="left" vertical="top" wrapText="1"/>
    </xf>
    <xf numFmtId="0" fontId="5" fillId="0" borderId="14" xfId="0" applyFont="1" applyBorder="1" applyAlignment="1">
      <alignment vertical="top" wrapText="1"/>
    </xf>
    <xf numFmtId="0" fontId="1" fillId="0" borderId="0" xfId="0" applyFont="1" applyAlignment="1">
      <alignment vertical="top" wrapText="1"/>
    </xf>
    <xf numFmtId="2" fontId="1" fillId="0" borderId="14" xfId="0" applyNumberFormat="1" applyFont="1" applyBorder="1" applyAlignment="1">
      <alignment horizontal="center" vertical="center"/>
    </xf>
    <xf numFmtId="2" fontId="5" fillId="4" borderId="14" xfId="0" applyNumberFormat="1" applyFont="1" applyFill="1" applyBorder="1" applyAlignment="1">
      <alignment horizontal="center" vertical="center"/>
    </xf>
    <xf numFmtId="0" fontId="5" fillId="4" borderId="14" xfId="0" applyFont="1" applyFill="1" applyBorder="1" applyAlignment="1">
      <alignment horizontal="justify" vertical="top" wrapText="1"/>
    </xf>
    <xf numFmtId="0" fontId="5" fillId="4" borderId="15" xfId="0" applyFont="1" applyFill="1" applyBorder="1" applyAlignment="1">
      <alignment horizontal="center" vertical="center"/>
    </xf>
    <xf numFmtId="0" fontId="1" fillId="0" borderId="0" xfId="0" applyFont="1" applyAlignment="1">
      <alignment vertical="top"/>
    </xf>
    <xf numFmtId="2" fontId="3" fillId="0" borderId="14" xfId="0" applyNumberFormat="1" applyFont="1" applyBorder="1" applyAlignment="1">
      <alignment horizontal="center" vertical="center"/>
    </xf>
    <xf numFmtId="0" fontId="3" fillId="7" borderId="13" xfId="0" applyFont="1" applyFill="1" applyBorder="1" applyAlignment="1">
      <alignment horizontal="center" vertical="center"/>
    </xf>
    <xf numFmtId="0" fontId="3" fillId="0" borderId="14" xfId="0" applyFont="1" applyBorder="1" applyAlignment="1">
      <alignment horizontal="left"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8" borderId="13" xfId="0" applyFont="1" applyFill="1" applyBorder="1" applyAlignment="1">
      <alignment horizontal="center" vertical="center"/>
    </xf>
    <xf numFmtId="0" fontId="3" fillId="0" borderId="14" xfId="0" applyFont="1" applyBorder="1"/>
    <xf numFmtId="0" fontId="3" fillId="0" borderId="15" xfId="0" applyFont="1" applyBorder="1" applyAlignment="1">
      <alignment horizontal="center"/>
    </xf>
    <xf numFmtId="0" fontId="5" fillId="0" borderId="14" xfId="0" applyFont="1" applyBorder="1" applyAlignment="1">
      <alignment horizontal="justify" vertical="center" wrapText="1"/>
    </xf>
    <xf numFmtId="0" fontId="3" fillId="0" borderId="14" xfId="0" applyFont="1" applyBorder="1" applyAlignment="1">
      <alignment horizontal="justify" vertical="center" wrapText="1"/>
    </xf>
    <xf numFmtId="0" fontId="3" fillId="9" borderId="13" xfId="0" applyFont="1" applyFill="1" applyBorder="1" applyAlignment="1">
      <alignment horizontal="center" vertical="center"/>
    </xf>
    <xf numFmtId="0" fontId="3" fillId="0" borderId="14" xfId="0" applyFont="1" applyBorder="1" applyAlignment="1">
      <alignment horizontal="center" vertical="center"/>
    </xf>
    <xf numFmtId="0" fontId="11" fillId="0" borderId="14" xfId="0" applyFont="1" applyBorder="1" applyAlignment="1">
      <alignment horizontal="justify" vertical="center" wrapText="1"/>
    </xf>
    <xf numFmtId="0" fontId="3" fillId="10" borderId="13" xfId="0" applyFont="1" applyFill="1" applyBorder="1" applyAlignment="1">
      <alignment horizontal="center" vertical="center"/>
    </xf>
    <xf numFmtId="0" fontId="3" fillId="0" borderId="13" xfId="0" applyFont="1" applyBorder="1" applyAlignment="1">
      <alignment horizontal="center" vertical="center"/>
    </xf>
    <xf numFmtId="2" fontId="3" fillId="0" borderId="16" xfId="0" applyNumberFormat="1" applyFont="1" applyBorder="1" applyAlignment="1">
      <alignment horizontal="center" vertical="center"/>
    </xf>
    <xf numFmtId="2" fontId="12" fillId="11" borderId="17" xfId="0" applyNumberFormat="1" applyFont="1" applyFill="1" applyBorder="1" applyAlignment="1">
      <alignment horizontal="center"/>
    </xf>
    <xf numFmtId="0" fontId="1" fillId="0" borderId="21" xfId="0" applyFont="1" applyBorder="1" applyAlignment="1">
      <alignment vertical="center"/>
    </xf>
    <xf numFmtId="0" fontId="1" fillId="0" borderId="0" xfId="0" applyFont="1" applyAlignment="1">
      <alignment horizontal="center" vertical="top"/>
    </xf>
    <xf numFmtId="0" fontId="1" fillId="0" borderId="0" xfId="0" applyFont="1" applyAlignment="1">
      <alignment vertical="center"/>
    </xf>
    <xf numFmtId="2" fontId="1" fillId="0" borderId="0" xfId="0" applyNumberFormat="1" applyFont="1" applyAlignment="1">
      <alignment vertical="center"/>
    </xf>
    <xf numFmtId="0" fontId="4" fillId="0" borderId="21" xfId="0" applyFont="1" applyBorder="1" applyAlignment="1">
      <alignment horizontal="center" vertical="center"/>
    </xf>
    <xf numFmtId="2" fontId="4" fillId="0" borderId="0" xfId="0" applyNumberFormat="1" applyFont="1" applyAlignment="1">
      <alignment horizontal="right"/>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2" fontId="14" fillId="0" borderId="22" xfId="0" applyNumberFormat="1" applyFont="1" applyBorder="1" applyAlignment="1">
      <alignment vertical="center" wrapText="1"/>
    </xf>
    <xf numFmtId="2" fontId="3" fillId="0" borderId="0" xfId="0" applyNumberFormat="1" applyFont="1" applyAlignment="1">
      <alignment vertical="center" wrapText="1"/>
    </xf>
    <xf numFmtId="2" fontId="1" fillId="0" borderId="16" xfId="0" applyNumberFormat="1" applyFont="1" applyBorder="1" applyAlignment="1">
      <alignment horizontal="center" vertical="center"/>
    </xf>
    <xf numFmtId="0" fontId="11" fillId="0" borderId="14" xfId="0" applyFont="1" applyBorder="1" applyAlignment="1">
      <alignment horizontal="left" vertical="center" wrapText="1"/>
    </xf>
    <xf numFmtId="0" fontId="17" fillId="0" borderId="14" xfId="0" applyFont="1" applyBorder="1" applyAlignment="1">
      <alignment horizontal="center" vertical="center" wrapText="1"/>
    </xf>
    <xf numFmtId="2" fontId="11" fillId="0" borderId="14" xfId="0" applyNumberFormat="1" applyFont="1" applyBorder="1" applyAlignment="1">
      <alignment horizontal="center" vertical="center" wrapText="1"/>
    </xf>
    <xf numFmtId="0" fontId="1" fillId="0" borderId="14" xfId="0" applyFont="1" applyBorder="1" applyAlignment="1">
      <alignment horizontal="left" vertical="top" wrapText="1"/>
    </xf>
    <xf numFmtId="2" fontId="5" fillId="12" borderId="14" xfId="0" applyNumberFormat="1" applyFont="1" applyFill="1" applyBorder="1" applyAlignment="1">
      <alignment horizontal="center" vertical="center"/>
    </xf>
    <xf numFmtId="2" fontId="6" fillId="12" borderId="14" xfId="0" applyNumberFormat="1" applyFont="1" applyFill="1" applyBorder="1" applyAlignment="1">
      <alignment horizontal="center" vertical="center"/>
    </xf>
    <xf numFmtId="2" fontId="3" fillId="12" borderId="14" xfId="0" applyNumberFormat="1" applyFont="1" applyFill="1" applyBorder="1" applyAlignment="1">
      <alignment horizontal="center" vertical="center"/>
    </xf>
    <xf numFmtId="2" fontId="1" fillId="12" borderId="14" xfId="0" applyNumberFormat="1" applyFont="1" applyFill="1" applyBorder="1" applyAlignment="1">
      <alignment horizontal="center" vertical="center"/>
    </xf>
    <xf numFmtId="2" fontId="11" fillId="12" borderId="14"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vertical="top"/>
    </xf>
    <xf numFmtId="0" fontId="18" fillId="0" borderId="14" xfId="0" applyFont="1" applyBorder="1" applyAlignment="1">
      <alignment horizontal="left" vertical="center" wrapText="1"/>
    </xf>
    <xf numFmtId="0" fontId="19" fillId="0" borderId="14" xfId="0" applyFont="1" applyBorder="1" applyAlignment="1">
      <alignment horizontal="center" vertical="center" wrapText="1"/>
    </xf>
    <xf numFmtId="0" fontId="18" fillId="0" borderId="14" xfId="0" applyFont="1" applyBorder="1" applyAlignment="1">
      <alignment horizontal="justify" vertical="center" wrapText="1"/>
    </xf>
    <xf numFmtId="0" fontId="5" fillId="4" borderId="14" xfId="0" applyFont="1" applyFill="1" applyBorder="1" applyAlignment="1">
      <alignment horizontal="center" vertical="center"/>
    </xf>
    <xf numFmtId="0" fontId="11" fillId="0" borderId="14" xfId="0" applyFont="1" applyBorder="1" applyAlignment="1">
      <alignment wrapText="1"/>
    </xf>
    <xf numFmtId="0" fontId="11" fillId="0" borderId="14" xfId="0" applyFont="1" applyBorder="1" applyAlignment="1">
      <alignment vertical="top" wrapText="1"/>
    </xf>
    <xf numFmtId="0" fontId="5" fillId="0" borderId="11" xfId="0" applyFont="1" applyBorder="1" applyAlignment="1">
      <alignment horizontal="left" vertical="center" wrapText="1"/>
    </xf>
    <xf numFmtId="2" fontId="18" fillId="0" borderId="14" xfId="0" applyNumberFormat="1" applyFont="1" applyBorder="1" applyAlignment="1">
      <alignment horizontal="center" vertical="center" wrapText="1"/>
    </xf>
    <xf numFmtId="2" fontId="18" fillId="0" borderId="14" xfId="0" applyNumberFormat="1" applyFont="1" applyBorder="1" applyAlignment="1">
      <alignment horizontal="center" vertical="center"/>
    </xf>
    <xf numFmtId="2" fontId="18" fillId="4" borderId="14" xfId="0" applyNumberFormat="1" applyFont="1" applyFill="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2" fontId="4" fillId="0" borderId="5" xfId="0" applyNumberFormat="1" applyFont="1" applyBorder="1" applyAlignment="1">
      <alignment horizontal="center" vertical="center"/>
    </xf>
    <xf numFmtId="2" fontId="4" fillId="0" borderId="8"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9" xfId="0" applyNumberFormat="1" applyFont="1" applyBorder="1" applyAlignment="1">
      <alignment horizontal="center" vertical="center"/>
    </xf>
    <xf numFmtId="2" fontId="4" fillId="0" borderId="0" xfId="0" applyNumberFormat="1" applyFont="1" applyAlignment="1">
      <alignment horizontal="right" vertical="center" wrapText="1"/>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2" fillId="11" borderId="10" xfId="0" applyFont="1" applyFill="1" applyBorder="1" applyAlignment="1">
      <alignment horizontal="right" vertical="top"/>
    </xf>
    <xf numFmtId="0" fontId="12" fillId="11" borderId="11" xfId="0" applyFont="1" applyFill="1" applyBorder="1" applyAlignment="1">
      <alignment horizontal="right" vertical="top"/>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2" fontId="2" fillId="0" borderId="0" xfId="0" applyNumberFormat="1" applyFont="1" applyAlignment="1">
      <alignment horizontal="right" vertical="center"/>
    </xf>
    <xf numFmtId="0" fontId="4" fillId="0" borderId="0" xfId="0" applyFont="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1" fillId="0" borderId="15" xfId="0" applyFont="1" applyBorder="1" applyAlignment="1">
      <alignment vertical="top" wrapText="1"/>
    </xf>
    <xf numFmtId="0" fontId="11" fillId="0" borderId="11" xfId="0" applyFont="1" applyBorder="1" applyAlignment="1">
      <alignment vertical="top" wrapText="1"/>
    </xf>
    <xf numFmtId="0" fontId="11" fillId="0" borderId="23" xfId="0" applyFont="1" applyBorder="1" applyAlignment="1">
      <alignment vertical="top" wrapText="1"/>
    </xf>
    <xf numFmtId="0" fontId="11" fillId="0" borderId="15" xfId="0" applyFont="1" applyBorder="1" applyAlignment="1">
      <alignment horizontal="justify" vertical="top" wrapText="1"/>
    </xf>
    <xf numFmtId="0" fontId="11" fillId="0" borderId="11" xfId="0" applyFont="1" applyBorder="1" applyAlignment="1">
      <alignment horizontal="justify" vertical="top" wrapText="1"/>
    </xf>
    <xf numFmtId="0" fontId="11" fillId="0" borderId="23" xfId="0" applyFont="1" applyBorder="1" applyAlignment="1">
      <alignment horizontal="justify" vertical="top" wrapText="1"/>
    </xf>
    <xf numFmtId="0" fontId="11" fillId="0" borderId="15" xfId="0" applyFont="1" applyBorder="1" applyAlignment="1">
      <alignment horizontal="left" vertical="top" wrapText="1"/>
    </xf>
    <xf numFmtId="0" fontId="11" fillId="0" borderId="11" xfId="0" applyFont="1" applyBorder="1" applyAlignment="1">
      <alignment horizontal="left" vertical="top" wrapText="1"/>
    </xf>
    <xf numFmtId="0" fontId="11" fillId="0" borderId="23" xfId="0" applyFont="1" applyBorder="1" applyAlignment="1">
      <alignment horizontal="left" vertical="top" wrapText="1"/>
    </xf>
    <xf numFmtId="0" fontId="11" fillId="0" borderId="25" xfId="0" applyFont="1" applyBorder="1" applyAlignment="1">
      <alignment vertical="top" wrapText="1"/>
    </xf>
    <xf numFmtId="0" fontId="11" fillId="0" borderId="24" xfId="0" applyFont="1" applyBorder="1" applyAlignment="1">
      <alignment vertical="top" wrapText="1"/>
    </xf>
    <xf numFmtId="0" fontId="11" fillId="0" borderId="26" xfId="0" applyFont="1" applyBorder="1" applyAlignment="1">
      <alignment vertical="top" wrapText="1"/>
    </xf>
    <xf numFmtId="0" fontId="2" fillId="7" borderId="14" xfId="0" applyFont="1" applyFill="1" applyBorder="1" applyAlignment="1">
      <alignment horizontal="center"/>
    </xf>
    <xf numFmtId="0" fontId="11" fillId="0" borderId="14" xfId="0" applyFont="1" applyBorder="1" applyAlignment="1">
      <alignment horizontal="center" vertical="top"/>
    </xf>
    <xf numFmtId="0" fontId="0" fillId="0" borderId="14" xfId="0" applyBorder="1" applyAlignment="1">
      <alignment horizontal="center"/>
    </xf>
    <xf numFmtId="0" fontId="22" fillId="2" borderId="14" xfId="0" applyFont="1" applyFill="1" applyBorder="1" applyAlignment="1">
      <alignment horizontal="center" wrapText="1"/>
    </xf>
    <xf numFmtId="0" fontId="11" fillId="0" borderId="14" xfId="0" applyFont="1" applyBorder="1" applyAlignment="1">
      <alignment horizontal="center" vertical="center"/>
    </xf>
    <xf numFmtId="0" fontId="11" fillId="0" borderId="15" xfId="0" applyFont="1" applyBorder="1" applyAlignment="1">
      <alignment vertical="top"/>
    </xf>
    <xf numFmtId="0" fontId="11" fillId="0" borderId="11" xfId="0" applyFont="1" applyBorder="1" applyAlignment="1">
      <alignment vertical="top"/>
    </xf>
    <xf numFmtId="0" fontId="11" fillId="0" borderId="23" xfId="0" applyFont="1"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4"/>
  <sheetViews>
    <sheetView tabSelected="1" topLeftCell="A112" zoomScale="106" zoomScaleNormal="106" workbookViewId="0">
      <selection activeCell="B232" sqref="B232:F232"/>
    </sheetView>
  </sheetViews>
  <sheetFormatPr defaultRowHeight="15" x14ac:dyDescent="0.25"/>
  <cols>
    <col min="1" max="1" width="6.140625" customWidth="1"/>
    <col min="2" max="2" width="98.85546875" customWidth="1"/>
    <col min="3" max="3" width="12" customWidth="1"/>
    <col min="4" max="5" width="13.85546875" customWidth="1"/>
    <col min="6" max="6" width="15.140625" customWidth="1"/>
  </cols>
  <sheetData>
    <row r="1" spans="1:6" ht="15.75" x14ac:dyDescent="0.25">
      <c r="A1" s="1"/>
      <c r="B1" s="81" t="s">
        <v>0</v>
      </c>
      <c r="C1" s="81"/>
      <c r="D1" s="81"/>
      <c r="E1" s="2"/>
      <c r="F1" s="3"/>
    </row>
    <row r="2" spans="1:6" ht="16.5" thickBot="1" x14ac:dyDescent="0.3">
      <c r="A2" s="1"/>
      <c r="B2" s="4"/>
      <c r="C2" s="1"/>
      <c r="D2" s="5"/>
      <c r="E2" s="5"/>
      <c r="F2" s="5"/>
    </row>
    <row r="3" spans="1:6" ht="15.75" x14ac:dyDescent="0.25">
      <c r="A3" s="82" t="s">
        <v>1</v>
      </c>
      <c r="B3" s="83"/>
      <c r="C3" s="83"/>
      <c r="D3" s="83"/>
      <c r="E3" s="83"/>
      <c r="F3" s="84"/>
    </row>
    <row r="4" spans="1:6" ht="15" customHeight="1" x14ac:dyDescent="0.25">
      <c r="A4" s="85" t="s">
        <v>2</v>
      </c>
      <c r="B4" s="87" t="s">
        <v>3</v>
      </c>
      <c r="C4" s="87" t="s">
        <v>4</v>
      </c>
      <c r="D4" s="89" t="s">
        <v>5</v>
      </c>
      <c r="E4" s="89" t="s">
        <v>6</v>
      </c>
      <c r="F4" s="91" t="s">
        <v>7</v>
      </c>
    </row>
    <row r="5" spans="1:6" ht="15" customHeight="1" x14ac:dyDescent="0.25">
      <c r="A5" s="86"/>
      <c r="B5" s="88"/>
      <c r="C5" s="88"/>
      <c r="D5" s="90"/>
      <c r="E5" s="90"/>
      <c r="F5" s="92"/>
    </row>
    <row r="6" spans="1:6" ht="15.75" x14ac:dyDescent="0.25">
      <c r="A6" s="94" t="s">
        <v>282</v>
      </c>
      <c r="B6" s="95"/>
      <c r="C6" s="95"/>
      <c r="D6" s="95"/>
      <c r="E6" s="95"/>
      <c r="F6" s="96"/>
    </row>
    <row r="7" spans="1:6" ht="15.75" x14ac:dyDescent="0.25">
      <c r="A7" s="45">
        <v>1</v>
      </c>
      <c r="B7" s="7" t="s">
        <v>8</v>
      </c>
      <c r="C7" s="8" t="s">
        <v>9</v>
      </c>
      <c r="D7" s="9">
        <v>84</v>
      </c>
      <c r="E7" s="9"/>
      <c r="F7" s="10"/>
    </row>
    <row r="8" spans="1:6" ht="15.75" x14ac:dyDescent="0.25">
      <c r="A8" s="45">
        <v>2</v>
      </c>
      <c r="B8" s="7" t="s">
        <v>10</v>
      </c>
      <c r="C8" s="8" t="s">
        <v>9</v>
      </c>
      <c r="D8" s="9">
        <v>107</v>
      </c>
      <c r="E8" s="9"/>
      <c r="F8" s="10"/>
    </row>
    <row r="9" spans="1:6" ht="31.5" x14ac:dyDescent="0.25">
      <c r="A9" s="45">
        <v>3</v>
      </c>
      <c r="B9" s="7" t="s">
        <v>11</v>
      </c>
      <c r="C9" s="8" t="s">
        <v>12</v>
      </c>
      <c r="D9" s="9">
        <v>10</v>
      </c>
      <c r="E9" s="9"/>
      <c r="F9" s="10"/>
    </row>
    <row r="10" spans="1:6" ht="31.5" x14ac:dyDescent="0.25">
      <c r="A10" s="45">
        <v>4</v>
      </c>
      <c r="B10" s="7" t="s">
        <v>13</v>
      </c>
      <c r="C10" s="8" t="s">
        <v>12</v>
      </c>
      <c r="D10" s="9">
        <v>6</v>
      </c>
      <c r="E10" s="9"/>
      <c r="F10" s="10"/>
    </row>
    <row r="11" spans="1:6" ht="15.75" x14ac:dyDescent="0.25">
      <c r="A11" s="45">
        <v>5</v>
      </c>
      <c r="B11" s="7" t="s">
        <v>14</v>
      </c>
      <c r="C11" s="8" t="s">
        <v>12</v>
      </c>
      <c r="D11" s="9">
        <v>4</v>
      </c>
      <c r="E11" s="9"/>
      <c r="F11" s="10"/>
    </row>
    <row r="12" spans="1:6" ht="15.75" x14ac:dyDescent="0.25">
      <c r="A12" s="45">
        <v>6</v>
      </c>
      <c r="B12" s="7" t="s">
        <v>15</v>
      </c>
      <c r="C12" s="12" t="s">
        <v>9</v>
      </c>
      <c r="D12" s="9">
        <v>31</v>
      </c>
      <c r="E12" s="9"/>
      <c r="F12" s="10"/>
    </row>
    <row r="13" spans="1:6" ht="15.75" x14ac:dyDescent="0.25">
      <c r="A13" s="45">
        <v>7</v>
      </c>
      <c r="B13" s="7" t="s">
        <v>16</v>
      </c>
      <c r="C13" s="12" t="s">
        <v>9</v>
      </c>
      <c r="D13" s="9">
        <v>2</v>
      </c>
      <c r="E13" s="9"/>
      <c r="F13" s="10"/>
    </row>
    <row r="14" spans="1:6" ht="15.75" x14ac:dyDescent="0.25">
      <c r="A14" s="45">
        <v>8</v>
      </c>
      <c r="B14" s="7" t="s">
        <v>17</v>
      </c>
      <c r="C14" s="12" t="s">
        <v>9</v>
      </c>
      <c r="D14" s="9">
        <v>1</v>
      </c>
      <c r="E14" s="9"/>
      <c r="F14" s="10"/>
    </row>
    <row r="15" spans="1:6" ht="15.75" x14ac:dyDescent="0.25">
      <c r="A15" s="45">
        <v>9</v>
      </c>
      <c r="B15" s="7" t="s">
        <v>19</v>
      </c>
      <c r="C15" s="12" t="s">
        <v>9</v>
      </c>
      <c r="D15" s="9">
        <v>13</v>
      </c>
      <c r="E15" s="9"/>
      <c r="F15" s="10"/>
    </row>
    <row r="16" spans="1:6" ht="15.75" x14ac:dyDescent="0.25">
      <c r="A16" s="45">
        <v>10</v>
      </c>
      <c r="B16" s="7" t="s">
        <v>20</v>
      </c>
      <c r="C16" s="12" t="s">
        <v>9</v>
      </c>
      <c r="D16" s="9">
        <v>2</v>
      </c>
      <c r="E16" s="9"/>
      <c r="F16" s="10"/>
    </row>
    <row r="17" spans="1:6" ht="15.75" x14ac:dyDescent="0.25">
      <c r="A17" s="45">
        <v>11</v>
      </c>
      <c r="B17" s="7" t="s">
        <v>21</v>
      </c>
      <c r="C17" s="12" t="s">
        <v>9</v>
      </c>
      <c r="D17" s="9">
        <v>2</v>
      </c>
      <c r="E17" s="9"/>
      <c r="F17" s="10"/>
    </row>
    <row r="18" spans="1:6" ht="15.75" x14ac:dyDescent="0.25">
      <c r="A18" s="45">
        <v>12</v>
      </c>
      <c r="B18" s="7" t="s">
        <v>24</v>
      </c>
      <c r="C18" s="12" t="s">
        <v>9</v>
      </c>
      <c r="D18" s="9">
        <v>12</v>
      </c>
      <c r="E18" s="9"/>
      <c r="F18" s="10"/>
    </row>
    <row r="19" spans="1:6" ht="15.75" x14ac:dyDescent="0.25">
      <c r="A19" s="45">
        <v>13</v>
      </c>
      <c r="B19" s="7" t="s">
        <v>25</v>
      </c>
      <c r="C19" s="12" t="s">
        <v>9</v>
      </c>
      <c r="D19" s="9">
        <v>4</v>
      </c>
      <c r="E19" s="9"/>
      <c r="F19" s="10"/>
    </row>
    <row r="20" spans="1:6" ht="15.75" x14ac:dyDescent="0.25">
      <c r="A20" s="45">
        <v>14</v>
      </c>
      <c r="B20" s="7" t="s">
        <v>26</v>
      </c>
      <c r="C20" s="12" t="s">
        <v>27</v>
      </c>
      <c r="D20" s="9">
        <v>24</v>
      </c>
      <c r="E20" s="9"/>
      <c r="F20" s="10"/>
    </row>
    <row r="21" spans="1:6" ht="15.75" x14ac:dyDescent="0.25">
      <c r="A21" s="45">
        <v>15</v>
      </c>
      <c r="B21" s="7" t="s">
        <v>28</v>
      </c>
      <c r="C21" s="12" t="s">
        <v>9</v>
      </c>
      <c r="D21" s="9">
        <v>5</v>
      </c>
      <c r="E21" s="9"/>
      <c r="F21" s="10"/>
    </row>
    <row r="22" spans="1:6" ht="15.75" x14ac:dyDescent="0.25">
      <c r="A22" s="45">
        <v>16</v>
      </c>
      <c r="B22" s="7" t="s">
        <v>220</v>
      </c>
      <c r="C22" s="8" t="s">
        <v>9</v>
      </c>
      <c r="D22" s="9">
        <v>2</v>
      </c>
      <c r="E22" s="9"/>
      <c r="F22" s="10"/>
    </row>
    <row r="23" spans="1:6" ht="15.75" x14ac:dyDescent="0.25">
      <c r="A23" s="45">
        <v>17</v>
      </c>
      <c r="B23" s="7" t="s">
        <v>30</v>
      </c>
      <c r="C23" s="8" t="s">
        <v>9</v>
      </c>
      <c r="D23" s="9">
        <v>20</v>
      </c>
      <c r="E23" s="9"/>
      <c r="F23" s="10"/>
    </row>
    <row r="24" spans="1:6" ht="15.75" x14ac:dyDescent="0.25">
      <c r="A24" s="45">
        <v>18</v>
      </c>
      <c r="B24" s="7" t="s">
        <v>31</v>
      </c>
      <c r="C24" s="8" t="s">
        <v>27</v>
      </c>
      <c r="D24" s="9">
        <v>50</v>
      </c>
      <c r="E24" s="9"/>
      <c r="F24" s="10"/>
    </row>
    <row r="25" spans="1:6" ht="15.75" x14ac:dyDescent="0.25">
      <c r="A25" s="45">
        <v>19</v>
      </c>
      <c r="B25" s="7" t="s">
        <v>209</v>
      </c>
      <c r="C25" s="8" t="s">
        <v>27</v>
      </c>
      <c r="D25" s="9">
        <v>45</v>
      </c>
      <c r="E25" s="9"/>
      <c r="F25" s="10"/>
    </row>
    <row r="26" spans="1:6" ht="15.75" x14ac:dyDescent="0.25">
      <c r="A26" s="45">
        <v>20</v>
      </c>
      <c r="B26" s="7" t="s">
        <v>32</v>
      </c>
      <c r="C26" s="8" t="s">
        <v>9</v>
      </c>
      <c r="D26" s="9">
        <v>4</v>
      </c>
      <c r="E26" s="9"/>
      <c r="F26" s="10"/>
    </row>
    <row r="27" spans="1:6" ht="15.75" x14ac:dyDescent="0.25">
      <c r="A27" s="45">
        <v>21</v>
      </c>
      <c r="B27" s="7" t="s">
        <v>221</v>
      </c>
      <c r="C27" s="8" t="s">
        <v>138</v>
      </c>
      <c r="D27" s="9">
        <v>1</v>
      </c>
      <c r="E27" s="9"/>
      <c r="F27" s="10"/>
    </row>
    <row r="28" spans="1:6" ht="15.75" x14ac:dyDescent="0.25">
      <c r="A28" s="45">
        <v>22</v>
      </c>
      <c r="B28" s="7" t="s">
        <v>34</v>
      </c>
      <c r="C28" s="8" t="s">
        <v>35</v>
      </c>
      <c r="D28" s="9">
        <v>54</v>
      </c>
      <c r="E28" s="9"/>
      <c r="F28" s="10"/>
    </row>
    <row r="29" spans="1:6" ht="15.75" x14ac:dyDescent="0.25">
      <c r="A29" s="45">
        <v>23</v>
      </c>
      <c r="B29" s="7" t="s">
        <v>223</v>
      </c>
      <c r="C29" s="8" t="s">
        <v>35</v>
      </c>
      <c r="D29" s="9">
        <v>12</v>
      </c>
      <c r="E29" s="9"/>
      <c r="F29" s="10"/>
    </row>
    <row r="30" spans="1:6" ht="15.75" x14ac:dyDescent="0.25">
      <c r="A30" s="45">
        <v>24</v>
      </c>
      <c r="B30" s="7" t="s">
        <v>36</v>
      </c>
      <c r="C30" s="8" t="s">
        <v>35</v>
      </c>
      <c r="D30" s="9">
        <v>105</v>
      </c>
      <c r="E30" s="9"/>
      <c r="F30" s="10"/>
    </row>
    <row r="31" spans="1:6" ht="15.75" x14ac:dyDescent="0.25">
      <c r="A31" s="45">
        <v>25</v>
      </c>
      <c r="B31" s="7" t="s">
        <v>37</v>
      </c>
      <c r="C31" s="8" t="s">
        <v>35</v>
      </c>
      <c r="D31" s="9">
        <v>50</v>
      </c>
      <c r="E31" s="9"/>
      <c r="F31" s="10"/>
    </row>
    <row r="32" spans="1:6" ht="15.75" x14ac:dyDescent="0.25">
      <c r="A32" s="45">
        <v>26</v>
      </c>
      <c r="B32" s="7" t="s">
        <v>38</v>
      </c>
      <c r="C32" s="8" t="s">
        <v>9</v>
      </c>
      <c r="D32" s="9">
        <v>24</v>
      </c>
      <c r="E32" s="9"/>
      <c r="F32" s="10"/>
    </row>
    <row r="33" spans="1:6" ht="15.75" x14ac:dyDescent="0.25">
      <c r="A33" s="45">
        <v>27</v>
      </c>
      <c r="B33" s="16" t="s">
        <v>40</v>
      </c>
      <c r="C33" s="8" t="s">
        <v>9</v>
      </c>
      <c r="D33" s="9">
        <v>10</v>
      </c>
      <c r="E33" s="9"/>
      <c r="F33" s="10"/>
    </row>
    <row r="34" spans="1:6" ht="15.75" x14ac:dyDescent="0.25">
      <c r="A34" s="45">
        <v>28</v>
      </c>
      <c r="B34" s="16" t="s">
        <v>224</v>
      </c>
      <c r="C34" s="8" t="s">
        <v>9</v>
      </c>
      <c r="D34" s="9">
        <v>1</v>
      </c>
      <c r="E34" s="9"/>
      <c r="F34" s="10"/>
    </row>
    <row r="35" spans="1:6" ht="15.75" x14ac:dyDescent="0.25">
      <c r="A35" s="45">
        <v>29</v>
      </c>
      <c r="B35" s="77" t="s">
        <v>41</v>
      </c>
      <c r="C35" s="8" t="s">
        <v>9</v>
      </c>
      <c r="D35" s="9">
        <v>4</v>
      </c>
      <c r="E35" s="9"/>
      <c r="F35" s="10"/>
    </row>
    <row r="36" spans="1:6" ht="15.75" x14ac:dyDescent="0.25">
      <c r="A36" s="45">
        <v>30</v>
      </c>
      <c r="B36" s="16" t="s">
        <v>42</v>
      </c>
      <c r="C36" s="18" t="s">
        <v>43</v>
      </c>
      <c r="D36" s="9">
        <v>15.5</v>
      </c>
      <c r="E36" s="9"/>
      <c r="F36" s="10"/>
    </row>
    <row r="37" spans="1:6" ht="15.75" x14ac:dyDescent="0.25">
      <c r="A37" s="45">
        <v>31</v>
      </c>
      <c r="B37" s="16" t="s">
        <v>44</v>
      </c>
      <c r="C37" s="18" t="s">
        <v>35</v>
      </c>
      <c r="D37" s="9">
        <v>8</v>
      </c>
      <c r="E37" s="9"/>
      <c r="F37" s="10"/>
    </row>
    <row r="38" spans="1:6" ht="15.75" x14ac:dyDescent="0.25">
      <c r="A38" s="45">
        <v>32</v>
      </c>
      <c r="B38" s="7" t="s">
        <v>45</v>
      </c>
      <c r="C38" s="8" t="s">
        <v>35</v>
      </c>
      <c r="D38" s="9">
        <v>9</v>
      </c>
      <c r="E38" s="9"/>
      <c r="F38" s="10"/>
    </row>
    <row r="39" spans="1:6" ht="47.25" x14ac:dyDescent="0.25">
      <c r="A39" s="45">
        <v>33</v>
      </c>
      <c r="B39" s="7" t="s">
        <v>225</v>
      </c>
      <c r="C39" s="8" t="s">
        <v>138</v>
      </c>
      <c r="D39" s="9">
        <v>8</v>
      </c>
      <c r="E39" s="9"/>
      <c r="F39" s="10"/>
    </row>
    <row r="40" spans="1:6" ht="32.25" customHeight="1" x14ac:dyDescent="0.25">
      <c r="A40" s="45">
        <v>34</v>
      </c>
      <c r="B40" s="7" t="s">
        <v>47</v>
      </c>
      <c r="C40" s="8" t="s">
        <v>35</v>
      </c>
      <c r="D40" s="9">
        <v>7</v>
      </c>
      <c r="E40" s="9"/>
      <c r="F40" s="10"/>
    </row>
    <row r="41" spans="1:6" ht="15.75" x14ac:dyDescent="0.25">
      <c r="A41" s="45">
        <v>35</v>
      </c>
      <c r="B41" s="7" t="s">
        <v>211</v>
      </c>
      <c r="C41" s="18" t="s">
        <v>35</v>
      </c>
      <c r="D41" s="9">
        <f>152-26+13</f>
        <v>139</v>
      </c>
      <c r="E41" s="9"/>
      <c r="F41" s="10"/>
    </row>
    <row r="42" spans="1:6" ht="31.5" x14ac:dyDescent="0.25">
      <c r="A42" s="45">
        <v>36</v>
      </c>
      <c r="B42" s="7" t="s">
        <v>50</v>
      </c>
      <c r="C42" s="8" t="s">
        <v>27</v>
      </c>
      <c r="D42" s="9">
        <v>3</v>
      </c>
      <c r="E42" s="9"/>
      <c r="F42" s="10"/>
    </row>
    <row r="43" spans="1:6" ht="31.5" x14ac:dyDescent="0.25">
      <c r="A43" s="45">
        <v>37</v>
      </c>
      <c r="B43" s="7" t="s">
        <v>51</v>
      </c>
      <c r="C43" s="8" t="s">
        <v>27</v>
      </c>
      <c r="D43" s="9">
        <f>163+21</f>
        <v>184</v>
      </c>
      <c r="E43" s="9"/>
      <c r="F43" s="10"/>
    </row>
    <row r="44" spans="1:6" ht="15.75" x14ac:dyDescent="0.25">
      <c r="A44" s="45">
        <v>38</v>
      </c>
      <c r="B44" s="7" t="s">
        <v>52</v>
      </c>
      <c r="C44" s="18" t="s">
        <v>35</v>
      </c>
      <c r="D44" s="9">
        <v>39</v>
      </c>
      <c r="E44" s="9"/>
      <c r="F44" s="10"/>
    </row>
    <row r="45" spans="1:6" ht="31.5" customHeight="1" x14ac:dyDescent="0.25">
      <c r="A45" s="45">
        <v>39</v>
      </c>
      <c r="B45" s="16" t="s">
        <v>53</v>
      </c>
      <c r="C45" s="8" t="s">
        <v>35</v>
      </c>
      <c r="D45" s="9">
        <v>186</v>
      </c>
      <c r="E45" s="9"/>
      <c r="F45" s="10"/>
    </row>
    <row r="46" spans="1:6" ht="15.75" customHeight="1" x14ac:dyDescent="0.25">
      <c r="A46" s="45">
        <v>40</v>
      </c>
      <c r="B46" s="16" t="s">
        <v>55</v>
      </c>
      <c r="C46" s="8" t="s">
        <v>9</v>
      </c>
      <c r="D46" s="9">
        <v>2</v>
      </c>
      <c r="E46" s="9"/>
      <c r="F46" s="10"/>
    </row>
    <row r="47" spans="1:6" ht="15.75" x14ac:dyDescent="0.25">
      <c r="A47" s="45">
        <v>41</v>
      </c>
      <c r="B47" s="15" t="s">
        <v>56</v>
      </c>
      <c r="C47" s="8" t="s">
        <v>9</v>
      </c>
      <c r="D47" s="9">
        <v>21</v>
      </c>
      <c r="E47" s="9"/>
      <c r="F47" s="10"/>
    </row>
    <row r="48" spans="1:6" ht="48" customHeight="1" x14ac:dyDescent="0.25">
      <c r="A48" s="45">
        <v>42</v>
      </c>
      <c r="B48" s="16" t="s">
        <v>57</v>
      </c>
      <c r="C48" s="8" t="s">
        <v>35</v>
      </c>
      <c r="D48" s="9">
        <v>186</v>
      </c>
      <c r="E48" s="9"/>
      <c r="F48" s="10"/>
    </row>
    <row r="49" spans="1:6" ht="15.75" x14ac:dyDescent="0.25">
      <c r="A49" s="45">
        <v>43</v>
      </c>
      <c r="B49" s="7" t="s">
        <v>58</v>
      </c>
      <c r="C49" s="8" t="s">
        <v>35</v>
      </c>
      <c r="D49" s="9">
        <v>254</v>
      </c>
      <c r="E49" s="9"/>
      <c r="F49" s="10"/>
    </row>
    <row r="50" spans="1:6" ht="15.75" x14ac:dyDescent="0.25">
      <c r="A50" s="45">
        <v>44</v>
      </c>
      <c r="B50" s="7" t="s">
        <v>226</v>
      </c>
      <c r="C50" s="8" t="s">
        <v>35</v>
      </c>
      <c r="D50" s="9">
        <v>55.85</v>
      </c>
      <c r="E50" s="9"/>
      <c r="F50" s="10"/>
    </row>
    <row r="51" spans="1:6" ht="78.75" x14ac:dyDescent="0.25">
      <c r="A51" s="45">
        <v>45</v>
      </c>
      <c r="B51" s="7" t="s">
        <v>59</v>
      </c>
      <c r="C51" s="8" t="s">
        <v>35</v>
      </c>
      <c r="D51" s="9">
        <v>181</v>
      </c>
      <c r="E51" s="9"/>
      <c r="F51" s="10"/>
    </row>
    <row r="52" spans="1:6" ht="31.5" x14ac:dyDescent="0.25">
      <c r="A52" s="45">
        <v>46</v>
      </c>
      <c r="B52" s="15" t="s">
        <v>212</v>
      </c>
      <c r="C52" s="8" t="s">
        <v>35</v>
      </c>
      <c r="D52" s="9">
        <v>75</v>
      </c>
      <c r="E52" s="9"/>
      <c r="F52" s="10"/>
    </row>
    <row r="53" spans="1:6" ht="31.5" x14ac:dyDescent="0.25">
      <c r="A53" s="45">
        <v>47</v>
      </c>
      <c r="B53" s="15" t="s">
        <v>213</v>
      </c>
      <c r="C53" s="8" t="s">
        <v>27</v>
      </c>
      <c r="D53" s="9">
        <v>80.5</v>
      </c>
      <c r="E53" s="9"/>
      <c r="F53" s="10"/>
    </row>
    <row r="54" spans="1:6" ht="15.75" x14ac:dyDescent="0.25">
      <c r="A54" s="45">
        <v>48</v>
      </c>
      <c r="B54" s="7" t="s">
        <v>62</v>
      </c>
      <c r="C54" s="8" t="s">
        <v>43</v>
      </c>
      <c r="D54" s="9">
        <v>6.35</v>
      </c>
      <c r="E54" s="9"/>
      <c r="F54" s="10"/>
    </row>
    <row r="55" spans="1:6" ht="15.75" x14ac:dyDescent="0.25">
      <c r="A55" s="45">
        <v>49</v>
      </c>
      <c r="B55" s="7" t="s">
        <v>63</v>
      </c>
      <c r="C55" s="8" t="s">
        <v>35</v>
      </c>
      <c r="D55" s="9">
        <v>53</v>
      </c>
      <c r="E55" s="9"/>
      <c r="F55" s="10"/>
    </row>
    <row r="56" spans="1:6" ht="15.75" x14ac:dyDescent="0.25">
      <c r="A56" s="45">
        <v>50</v>
      </c>
      <c r="B56" s="22" t="s">
        <v>64</v>
      </c>
      <c r="C56" s="8" t="s">
        <v>35</v>
      </c>
      <c r="D56" s="9">
        <v>84</v>
      </c>
      <c r="E56" s="9"/>
      <c r="F56" s="10"/>
    </row>
    <row r="57" spans="1:6" ht="31.5" x14ac:dyDescent="0.25">
      <c r="A57" s="45">
        <v>51</v>
      </c>
      <c r="B57" s="7" t="s">
        <v>65</v>
      </c>
      <c r="C57" s="8" t="s">
        <v>35</v>
      </c>
      <c r="D57" s="9">
        <v>79</v>
      </c>
      <c r="E57" s="9"/>
      <c r="F57" s="10"/>
    </row>
    <row r="58" spans="1:6" ht="46.5" customHeight="1" x14ac:dyDescent="0.25">
      <c r="A58" s="45">
        <v>52</v>
      </c>
      <c r="B58" s="23" t="s">
        <v>289</v>
      </c>
      <c r="C58" s="8" t="s">
        <v>35</v>
      </c>
      <c r="D58" s="9">
        <v>33</v>
      </c>
      <c r="E58" s="9"/>
      <c r="F58" s="10"/>
    </row>
    <row r="59" spans="1:6" ht="15.75" x14ac:dyDescent="0.25">
      <c r="A59" s="45">
        <v>53</v>
      </c>
      <c r="B59" s="7" t="s">
        <v>290</v>
      </c>
      <c r="C59" s="8" t="s">
        <v>35</v>
      </c>
      <c r="D59" s="9">
        <v>15</v>
      </c>
      <c r="E59" s="9"/>
      <c r="F59" s="10"/>
    </row>
    <row r="60" spans="1:6" ht="31.5" x14ac:dyDescent="0.25">
      <c r="A60" s="45">
        <v>54</v>
      </c>
      <c r="B60" s="76" t="s">
        <v>278</v>
      </c>
      <c r="C60" s="8" t="s">
        <v>35</v>
      </c>
      <c r="D60" s="9">
        <v>20</v>
      </c>
      <c r="E60" s="9"/>
      <c r="F60" s="10"/>
    </row>
    <row r="61" spans="1:6" ht="15.75" x14ac:dyDescent="0.25">
      <c r="A61" s="45">
        <v>55</v>
      </c>
      <c r="B61" s="43" t="s">
        <v>276</v>
      </c>
      <c r="C61" s="8" t="s">
        <v>9</v>
      </c>
      <c r="D61" s="9">
        <v>3</v>
      </c>
      <c r="E61" s="9"/>
      <c r="F61" s="10"/>
    </row>
    <row r="62" spans="1:6" ht="15.75" x14ac:dyDescent="0.25">
      <c r="A62" s="45">
        <v>56</v>
      </c>
      <c r="B62" s="75" t="s">
        <v>279</v>
      </c>
      <c r="C62" s="8" t="s">
        <v>9</v>
      </c>
      <c r="D62" s="9">
        <v>4</v>
      </c>
      <c r="E62" s="9"/>
      <c r="F62" s="10"/>
    </row>
    <row r="63" spans="1:6" ht="47.25" x14ac:dyDescent="0.25">
      <c r="A63" s="45">
        <v>57</v>
      </c>
      <c r="B63" s="7" t="s">
        <v>70</v>
      </c>
      <c r="C63" s="8" t="s">
        <v>35</v>
      </c>
      <c r="D63" s="9">
        <v>109</v>
      </c>
      <c r="E63" s="9"/>
      <c r="F63" s="10"/>
    </row>
    <row r="64" spans="1:6" ht="31.5" x14ac:dyDescent="0.25">
      <c r="A64" s="45">
        <v>58</v>
      </c>
      <c r="B64" s="7" t="s">
        <v>73</v>
      </c>
      <c r="C64" s="8" t="s">
        <v>35</v>
      </c>
      <c r="D64" s="9">
        <v>14</v>
      </c>
      <c r="E64" s="9"/>
      <c r="F64" s="10"/>
    </row>
    <row r="65" spans="1:6" ht="63" customHeight="1" x14ac:dyDescent="0.25">
      <c r="A65" s="45">
        <v>59</v>
      </c>
      <c r="B65" s="7" t="s">
        <v>284</v>
      </c>
      <c r="C65" s="8" t="s">
        <v>9</v>
      </c>
      <c r="D65" s="9">
        <v>1</v>
      </c>
      <c r="E65" s="9"/>
      <c r="F65" s="10"/>
    </row>
    <row r="66" spans="1:6" ht="15.75" x14ac:dyDescent="0.25">
      <c r="A66" s="45">
        <v>60</v>
      </c>
      <c r="B66" s="7" t="s">
        <v>78</v>
      </c>
      <c r="C66" s="8" t="s">
        <v>35</v>
      </c>
      <c r="D66" s="9">
        <v>479</v>
      </c>
      <c r="E66" s="9"/>
      <c r="F66" s="10"/>
    </row>
    <row r="67" spans="1:6" ht="47.25" x14ac:dyDescent="0.25">
      <c r="A67" s="45">
        <v>61</v>
      </c>
      <c r="B67" s="7" t="s">
        <v>283</v>
      </c>
      <c r="C67" s="8" t="s">
        <v>35</v>
      </c>
      <c r="D67" s="9">
        <v>15</v>
      </c>
      <c r="E67" s="9"/>
      <c r="F67" s="10"/>
    </row>
    <row r="68" spans="1:6" ht="47.25" x14ac:dyDescent="0.25">
      <c r="A68" s="45">
        <v>62</v>
      </c>
      <c r="B68" s="7" t="s">
        <v>273</v>
      </c>
      <c r="C68" s="8" t="s">
        <v>9</v>
      </c>
      <c r="D68" s="9">
        <v>1</v>
      </c>
      <c r="E68" s="9"/>
      <c r="F68" s="10"/>
    </row>
    <row r="69" spans="1:6" ht="113.25" customHeight="1" x14ac:dyDescent="0.25">
      <c r="A69" s="45">
        <v>63</v>
      </c>
      <c r="B69" s="7" t="s">
        <v>247</v>
      </c>
      <c r="C69" s="29" t="s">
        <v>9</v>
      </c>
      <c r="D69" s="27">
        <v>10</v>
      </c>
      <c r="E69" s="9"/>
      <c r="F69" s="10"/>
    </row>
    <row r="70" spans="1:6" ht="63" x14ac:dyDescent="0.25">
      <c r="A70" s="45">
        <v>64</v>
      </c>
      <c r="B70" s="7" t="s">
        <v>259</v>
      </c>
      <c r="C70" s="29" t="s">
        <v>9</v>
      </c>
      <c r="D70" s="9">
        <v>6</v>
      </c>
      <c r="E70" s="9"/>
      <c r="F70" s="10"/>
    </row>
    <row r="71" spans="1:6" ht="63" x14ac:dyDescent="0.25">
      <c r="A71" s="45">
        <v>65</v>
      </c>
      <c r="B71" s="7" t="s">
        <v>248</v>
      </c>
      <c r="C71" s="29" t="s">
        <v>9</v>
      </c>
      <c r="D71" s="9">
        <v>2</v>
      </c>
      <c r="E71" s="9"/>
      <c r="F71" s="10"/>
    </row>
    <row r="72" spans="1:6" ht="63.75" customHeight="1" x14ac:dyDescent="0.25">
      <c r="A72" s="45">
        <v>66</v>
      </c>
      <c r="B72" s="7" t="s">
        <v>260</v>
      </c>
      <c r="C72" s="29" t="s">
        <v>9</v>
      </c>
      <c r="D72" s="27">
        <v>1</v>
      </c>
      <c r="E72" s="9"/>
      <c r="F72" s="10"/>
    </row>
    <row r="73" spans="1:6" ht="63" x14ac:dyDescent="0.25">
      <c r="A73" s="45">
        <v>67</v>
      </c>
      <c r="B73" s="7" t="s">
        <v>249</v>
      </c>
      <c r="C73" s="29" t="s">
        <v>9</v>
      </c>
      <c r="D73" s="27">
        <v>4</v>
      </c>
      <c r="E73" s="9"/>
      <c r="F73" s="10"/>
    </row>
    <row r="74" spans="1:6" ht="63" x14ac:dyDescent="0.25">
      <c r="A74" s="45">
        <v>68</v>
      </c>
      <c r="B74" s="7" t="s">
        <v>250</v>
      </c>
      <c r="C74" s="29" t="s">
        <v>9</v>
      </c>
      <c r="D74" s="9">
        <v>1</v>
      </c>
      <c r="E74" s="9"/>
      <c r="F74" s="10"/>
    </row>
    <row r="75" spans="1:6" ht="63" x14ac:dyDescent="0.25">
      <c r="A75" s="45">
        <v>69</v>
      </c>
      <c r="B75" s="7" t="s">
        <v>251</v>
      </c>
      <c r="C75" s="29" t="s">
        <v>9</v>
      </c>
      <c r="D75" s="9">
        <v>1</v>
      </c>
      <c r="E75" s="9"/>
      <c r="F75" s="10"/>
    </row>
    <row r="76" spans="1:6" ht="47.25" x14ac:dyDescent="0.25">
      <c r="A76" s="45">
        <v>70</v>
      </c>
      <c r="B76" s="24" t="s">
        <v>252</v>
      </c>
      <c r="C76" s="74" t="s">
        <v>9</v>
      </c>
      <c r="D76" s="9">
        <v>1</v>
      </c>
      <c r="E76" s="9"/>
      <c r="F76" s="10"/>
    </row>
    <row r="77" spans="1:6" ht="63" x14ac:dyDescent="0.25">
      <c r="A77" s="45">
        <v>71</v>
      </c>
      <c r="B77" s="69" t="s">
        <v>253</v>
      </c>
      <c r="C77" s="29" t="s">
        <v>9</v>
      </c>
      <c r="D77" s="9">
        <v>5</v>
      </c>
      <c r="E77" s="9"/>
      <c r="F77" s="10"/>
    </row>
    <row r="78" spans="1:6" ht="47.25" x14ac:dyDescent="0.25">
      <c r="A78" s="45">
        <v>72</v>
      </c>
      <c r="B78" s="24" t="s">
        <v>254</v>
      </c>
      <c r="C78" s="29" t="s">
        <v>9</v>
      </c>
      <c r="D78" s="9">
        <v>3</v>
      </c>
      <c r="E78" s="9"/>
      <c r="F78" s="10"/>
    </row>
    <row r="79" spans="1:6" ht="47.25" x14ac:dyDescent="0.25">
      <c r="A79" s="45">
        <v>73</v>
      </c>
      <c r="B79" s="24" t="s">
        <v>255</v>
      </c>
      <c r="C79" s="29" t="s">
        <v>9</v>
      </c>
      <c r="D79" s="9">
        <v>1</v>
      </c>
      <c r="E79" s="9"/>
      <c r="F79" s="10"/>
    </row>
    <row r="80" spans="1:6" ht="47.25" x14ac:dyDescent="0.25">
      <c r="A80" s="45">
        <v>74</v>
      </c>
      <c r="B80" s="24" t="s">
        <v>256</v>
      </c>
      <c r="C80" s="29" t="s">
        <v>9</v>
      </c>
      <c r="D80" s="9">
        <v>1</v>
      </c>
      <c r="E80" s="9"/>
      <c r="F80" s="10"/>
    </row>
    <row r="81" spans="1:6" ht="63" x14ac:dyDescent="0.25">
      <c r="A81" s="45">
        <v>75</v>
      </c>
      <c r="B81" s="24" t="s">
        <v>257</v>
      </c>
      <c r="C81" s="29" t="s">
        <v>9</v>
      </c>
      <c r="D81" s="9">
        <v>1</v>
      </c>
      <c r="E81" s="9"/>
      <c r="F81" s="10"/>
    </row>
    <row r="82" spans="1:6" ht="47.25" x14ac:dyDescent="0.25">
      <c r="A82" s="45">
        <v>76</v>
      </c>
      <c r="B82" s="24" t="s">
        <v>231</v>
      </c>
      <c r="C82" s="29" t="s">
        <v>9</v>
      </c>
      <c r="D82" s="9">
        <v>1</v>
      </c>
      <c r="E82" s="9"/>
      <c r="F82" s="10"/>
    </row>
    <row r="83" spans="1:6" ht="47.25" x14ac:dyDescent="0.25">
      <c r="A83" s="45">
        <v>77</v>
      </c>
      <c r="B83" s="24" t="s">
        <v>232</v>
      </c>
      <c r="C83" s="29" t="s">
        <v>9</v>
      </c>
      <c r="D83" s="9">
        <v>1</v>
      </c>
      <c r="E83" s="9"/>
      <c r="F83" s="10"/>
    </row>
    <row r="84" spans="1:6" ht="31.5" x14ac:dyDescent="0.25">
      <c r="A84" s="45">
        <v>78</v>
      </c>
      <c r="B84" s="24" t="s">
        <v>285</v>
      </c>
      <c r="C84" s="29" t="s">
        <v>9</v>
      </c>
      <c r="D84" s="9">
        <v>1</v>
      </c>
      <c r="E84" s="9"/>
      <c r="F84" s="10"/>
    </row>
    <row r="85" spans="1:6" ht="47.25" x14ac:dyDescent="0.25">
      <c r="A85" s="45">
        <v>79</v>
      </c>
      <c r="B85" s="24" t="s">
        <v>258</v>
      </c>
      <c r="C85" s="29" t="s">
        <v>9</v>
      </c>
      <c r="D85" s="9">
        <v>1</v>
      </c>
      <c r="E85" s="9"/>
      <c r="F85" s="10"/>
    </row>
    <row r="86" spans="1:6" ht="31.5" x14ac:dyDescent="0.25">
      <c r="A86" s="45">
        <v>80</v>
      </c>
      <c r="B86" s="24" t="s">
        <v>287</v>
      </c>
      <c r="C86" s="29" t="s">
        <v>9</v>
      </c>
      <c r="D86" s="9">
        <v>2</v>
      </c>
      <c r="E86" s="9"/>
      <c r="F86" s="10"/>
    </row>
    <row r="87" spans="1:6" ht="15.75" x14ac:dyDescent="0.25">
      <c r="A87" s="45">
        <v>81</v>
      </c>
      <c r="B87" s="7" t="s">
        <v>97</v>
      </c>
      <c r="C87" s="8" t="s">
        <v>27</v>
      </c>
      <c r="D87" s="9">
        <v>19</v>
      </c>
      <c r="E87" s="9"/>
      <c r="F87" s="10"/>
    </row>
    <row r="88" spans="1:6" ht="15.75" x14ac:dyDescent="0.25">
      <c r="A88" s="45">
        <v>82</v>
      </c>
      <c r="B88" s="7" t="s">
        <v>98</v>
      </c>
      <c r="C88" s="8" t="s">
        <v>9</v>
      </c>
      <c r="D88" s="9">
        <v>18</v>
      </c>
      <c r="E88" s="9"/>
      <c r="F88" s="10"/>
    </row>
    <row r="89" spans="1:6" ht="15.75" x14ac:dyDescent="0.25">
      <c r="A89" s="45">
        <v>83</v>
      </c>
      <c r="B89" s="7" t="s">
        <v>99</v>
      </c>
      <c r="C89" s="8" t="s">
        <v>27</v>
      </c>
      <c r="D89" s="9">
        <v>140</v>
      </c>
      <c r="E89" s="9"/>
      <c r="F89" s="10"/>
    </row>
    <row r="90" spans="1:6" ht="15.75" x14ac:dyDescent="0.25">
      <c r="A90" s="45">
        <v>84</v>
      </c>
      <c r="B90" s="7" t="s">
        <v>288</v>
      </c>
      <c r="C90" s="8" t="s">
        <v>9</v>
      </c>
      <c r="D90" s="9">
        <v>38</v>
      </c>
      <c r="E90" s="9"/>
      <c r="F90" s="10"/>
    </row>
    <row r="91" spans="1:6" ht="32.25" customHeight="1" x14ac:dyDescent="0.25">
      <c r="A91" s="45">
        <v>85</v>
      </c>
      <c r="B91" s="7" t="s">
        <v>101</v>
      </c>
      <c r="C91" s="8" t="s">
        <v>27</v>
      </c>
      <c r="D91" s="9">
        <v>64</v>
      </c>
      <c r="E91" s="9"/>
      <c r="F91" s="10"/>
    </row>
    <row r="92" spans="1:6" ht="31.5" x14ac:dyDescent="0.25">
      <c r="A92" s="45">
        <v>86</v>
      </c>
      <c r="B92" s="7" t="s">
        <v>102</v>
      </c>
      <c r="C92" s="18" t="s">
        <v>27</v>
      </c>
      <c r="D92" s="9">
        <v>60</v>
      </c>
      <c r="E92" s="9"/>
      <c r="F92" s="10"/>
    </row>
    <row r="93" spans="1:6" ht="15.75" x14ac:dyDescent="0.25">
      <c r="A93" s="45">
        <v>87</v>
      </c>
      <c r="B93" s="7" t="s">
        <v>103</v>
      </c>
      <c r="C93" s="18" t="s">
        <v>35</v>
      </c>
      <c r="D93" s="9">
        <v>4.5</v>
      </c>
      <c r="E93" s="9"/>
      <c r="F93" s="10"/>
    </row>
    <row r="94" spans="1:6" ht="31.5" x14ac:dyDescent="0.25">
      <c r="A94" s="45">
        <v>88</v>
      </c>
      <c r="B94" s="7" t="s">
        <v>104</v>
      </c>
      <c r="C94" s="8" t="s">
        <v>35</v>
      </c>
      <c r="D94" s="9">
        <v>70</v>
      </c>
      <c r="E94" s="9"/>
      <c r="F94" s="10"/>
    </row>
    <row r="95" spans="1:6" ht="31.5" x14ac:dyDescent="0.25">
      <c r="A95" s="45">
        <v>89</v>
      </c>
      <c r="B95" s="15" t="s">
        <v>105</v>
      </c>
      <c r="C95" s="18" t="s">
        <v>35</v>
      </c>
      <c r="D95" s="9">
        <v>22</v>
      </c>
      <c r="E95" s="9"/>
      <c r="F95" s="10"/>
    </row>
    <row r="96" spans="1:6" ht="31.5" x14ac:dyDescent="0.25">
      <c r="A96" s="45">
        <v>90</v>
      </c>
      <c r="B96" s="15" t="s">
        <v>106</v>
      </c>
      <c r="C96" s="18" t="s">
        <v>35</v>
      </c>
      <c r="D96" s="9">
        <v>191</v>
      </c>
      <c r="E96" s="9"/>
      <c r="F96" s="10"/>
    </row>
    <row r="97" spans="1:6" ht="31.5" x14ac:dyDescent="0.25">
      <c r="A97" s="45">
        <v>91</v>
      </c>
      <c r="B97" s="15" t="s">
        <v>107</v>
      </c>
      <c r="C97" s="8" t="s">
        <v>35</v>
      </c>
      <c r="D97" s="9">
        <v>759</v>
      </c>
      <c r="E97" s="9"/>
      <c r="F97" s="10"/>
    </row>
    <row r="98" spans="1:6" ht="15.75" x14ac:dyDescent="0.25">
      <c r="A98" s="45">
        <v>92</v>
      </c>
      <c r="B98" s="70" t="s">
        <v>108</v>
      </c>
      <c r="C98" s="18" t="s">
        <v>27</v>
      </c>
      <c r="D98" s="9">
        <v>51</v>
      </c>
      <c r="E98" s="9"/>
      <c r="F98" s="10"/>
    </row>
    <row r="99" spans="1:6" ht="15.75" x14ac:dyDescent="0.25">
      <c r="A99" s="45">
        <v>93</v>
      </c>
      <c r="B99" s="15" t="s">
        <v>109</v>
      </c>
      <c r="C99" s="8" t="s">
        <v>9</v>
      </c>
      <c r="D99" s="9">
        <v>1</v>
      </c>
      <c r="E99" s="9"/>
      <c r="F99" s="10"/>
    </row>
    <row r="100" spans="1:6" ht="15.75" x14ac:dyDescent="0.25">
      <c r="A100" s="45">
        <v>94</v>
      </c>
      <c r="B100" s="15" t="s">
        <v>214</v>
      </c>
      <c r="C100" s="8" t="s">
        <v>9</v>
      </c>
      <c r="D100" s="9">
        <v>24</v>
      </c>
      <c r="E100" s="9"/>
      <c r="F100" s="10"/>
    </row>
    <row r="101" spans="1:6" ht="15.75" x14ac:dyDescent="0.25">
      <c r="A101" s="45">
        <v>95</v>
      </c>
      <c r="B101" s="15" t="s">
        <v>111</v>
      </c>
      <c r="C101" s="8" t="s">
        <v>9</v>
      </c>
      <c r="D101" s="9">
        <v>1</v>
      </c>
      <c r="E101" s="9"/>
      <c r="F101" s="10"/>
    </row>
    <row r="102" spans="1:6" ht="47.25" x14ac:dyDescent="0.25">
      <c r="A102" s="45">
        <v>96</v>
      </c>
      <c r="B102" s="7" t="s">
        <v>112</v>
      </c>
      <c r="C102" s="8" t="s">
        <v>35</v>
      </c>
      <c r="D102" s="9">
        <v>30</v>
      </c>
      <c r="E102" s="9"/>
      <c r="F102" s="10"/>
    </row>
    <row r="103" spans="1:6" ht="31.5" x14ac:dyDescent="0.25">
      <c r="A103" s="45">
        <v>97</v>
      </c>
      <c r="B103" s="7" t="s">
        <v>113</v>
      </c>
      <c r="C103" s="8" t="s">
        <v>27</v>
      </c>
      <c r="D103" s="9">
        <v>120</v>
      </c>
      <c r="E103" s="9"/>
      <c r="F103" s="10"/>
    </row>
    <row r="104" spans="1:6" ht="31.5" x14ac:dyDescent="0.25">
      <c r="A104" s="45">
        <v>98</v>
      </c>
      <c r="B104" s="7" t="s">
        <v>114</v>
      </c>
      <c r="C104" s="8" t="s">
        <v>12</v>
      </c>
      <c r="D104" s="9">
        <v>10</v>
      </c>
      <c r="E104" s="9"/>
      <c r="F104" s="10"/>
    </row>
    <row r="105" spans="1:6" ht="61.5" customHeight="1" x14ac:dyDescent="0.25">
      <c r="A105" s="45">
        <v>99</v>
      </c>
      <c r="B105" s="7" t="s">
        <v>115</v>
      </c>
      <c r="C105" s="8" t="s">
        <v>9</v>
      </c>
      <c r="D105" s="9">
        <v>92</v>
      </c>
      <c r="E105" s="9"/>
      <c r="F105" s="10"/>
    </row>
    <row r="106" spans="1:6" ht="66" customHeight="1" x14ac:dyDescent="0.25">
      <c r="A106" s="45">
        <v>100</v>
      </c>
      <c r="B106" s="7" t="s">
        <v>263</v>
      </c>
      <c r="C106" s="8" t="s">
        <v>9</v>
      </c>
      <c r="D106" s="9">
        <v>6</v>
      </c>
      <c r="E106" s="9"/>
      <c r="F106" s="10"/>
    </row>
    <row r="107" spans="1:6" ht="31.5" x14ac:dyDescent="0.25">
      <c r="A107" s="45">
        <v>101</v>
      </c>
      <c r="B107" s="7" t="s">
        <v>116</v>
      </c>
      <c r="C107" s="8" t="s">
        <v>9</v>
      </c>
      <c r="D107" s="9">
        <v>10</v>
      </c>
      <c r="E107" s="9"/>
      <c r="F107" s="10"/>
    </row>
    <row r="108" spans="1:6" ht="31.5" x14ac:dyDescent="0.25">
      <c r="A108" s="45">
        <v>102</v>
      </c>
      <c r="B108" s="24" t="s">
        <v>117</v>
      </c>
      <c r="C108" s="8" t="s">
        <v>9</v>
      </c>
      <c r="D108" s="9">
        <v>8</v>
      </c>
      <c r="E108" s="9"/>
      <c r="F108" s="10"/>
    </row>
    <row r="109" spans="1:6" ht="15.75" x14ac:dyDescent="0.25">
      <c r="A109" s="45">
        <v>103</v>
      </c>
      <c r="B109" s="71" t="s">
        <v>215</v>
      </c>
      <c r="C109" s="72" t="s">
        <v>27</v>
      </c>
      <c r="D109" s="78">
        <v>12</v>
      </c>
      <c r="E109" s="78"/>
      <c r="F109" s="10"/>
    </row>
    <row r="110" spans="1:6" ht="15.75" x14ac:dyDescent="0.25">
      <c r="A110" s="45">
        <v>104</v>
      </c>
      <c r="B110" s="7" t="s">
        <v>119</v>
      </c>
      <c r="C110" s="8" t="s">
        <v>27</v>
      </c>
      <c r="D110" s="79">
        <v>1550</v>
      </c>
      <c r="E110" s="79"/>
      <c r="F110" s="10"/>
    </row>
    <row r="111" spans="1:6" ht="15.75" x14ac:dyDescent="0.25">
      <c r="A111" s="45">
        <v>105</v>
      </c>
      <c r="B111" s="7" t="s">
        <v>120</v>
      </c>
      <c r="C111" s="8" t="s">
        <v>27</v>
      </c>
      <c r="D111" s="79">
        <v>1070</v>
      </c>
      <c r="E111" s="79"/>
      <c r="F111" s="10"/>
    </row>
    <row r="112" spans="1:6" ht="15.75" x14ac:dyDescent="0.25">
      <c r="A112" s="45">
        <v>106</v>
      </c>
      <c r="B112" s="7" t="s">
        <v>122</v>
      </c>
      <c r="C112" s="8" t="s">
        <v>27</v>
      </c>
      <c r="D112" s="79">
        <v>6350</v>
      </c>
      <c r="E112" s="79"/>
      <c r="F112" s="10"/>
    </row>
    <row r="113" spans="1:6" ht="15.75" x14ac:dyDescent="0.25">
      <c r="A113" s="45">
        <v>107</v>
      </c>
      <c r="B113" s="7" t="s">
        <v>123</v>
      </c>
      <c r="C113" s="8" t="s">
        <v>27</v>
      </c>
      <c r="D113" s="79">
        <v>420</v>
      </c>
      <c r="E113" s="79"/>
      <c r="F113" s="10"/>
    </row>
    <row r="114" spans="1:6" ht="15.75" x14ac:dyDescent="0.25">
      <c r="A114" s="45">
        <v>108</v>
      </c>
      <c r="B114" s="7" t="s">
        <v>124</v>
      </c>
      <c r="C114" s="8" t="s">
        <v>27</v>
      </c>
      <c r="D114" s="79">
        <v>800</v>
      </c>
      <c r="E114" s="79"/>
      <c r="F114" s="10"/>
    </row>
    <row r="115" spans="1:6" ht="15.75" x14ac:dyDescent="0.25">
      <c r="A115" s="45">
        <v>109</v>
      </c>
      <c r="B115" s="7" t="s">
        <v>125</v>
      </c>
      <c r="C115" s="8" t="s">
        <v>27</v>
      </c>
      <c r="D115" s="79">
        <v>198</v>
      </c>
      <c r="E115" s="79"/>
      <c r="F115" s="10"/>
    </row>
    <row r="116" spans="1:6" ht="15.75" x14ac:dyDescent="0.25">
      <c r="A116" s="45">
        <v>110</v>
      </c>
      <c r="B116" s="7" t="s">
        <v>126</v>
      </c>
      <c r="C116" s="8" t="s">
        <v>9</v>
      </c>
      <c r="D116" s="79">
        <v>18</v>
      </c>
      <c r="E116" s="79"/>
      <c r="F116" s="10"/>
    </row>
    <row r="117" spans="1:6" ht="15.75" x14ac:dyDescent="0.25">
      <c r="A117" s="45">
        <v>111</v>
      </c>
      <c r="B117" s="7" t="s">
        <v>127</v>
      </c>
      <c r="C117" s="8" t="s">
        <v>9</v>
      </c>
      <c r="D117" s="79">
        <v>24</v>
      </c>
      <c r="E117" s="79"/>
      <c r="F117" s="10"/>
    </row>
    <row r="118" spans="1:6" ht="15.75" x14ac:dyDescent="0.25">
      <c r="A118" s="45">
        <v>112</v>
      </c>
      <c r="B118" s="7" t="s">
        <v>128</v>
      </c>
      <c r="C118" s="8" t="s">
        <v>9</v>
      </c>
      <c r="D118" s="79">
        <v>189</v>
      </c>
      <c r="E118" s="79"/>
      <c r="F118" s="10"/>
    </row>
    <row r="119" spans="1:6" ht="15.75" x14ac:dyDescent="0.25">
      <c r="A119" s="45">
        <v>113</v>
      </c>
      <c r="B119" s="7" t="s">
        <v>129</v>
      </c>
      <c r="C119" s="8" t="s">
        <v>9</v>
      </c>
      <c r="D119" s="79">
        <v>38</v>
      </c>
      <c r="E119" s="79"/>
      <c r="F119" s="10"/>
    </row>
    <row r="120" spans="1:6" ht="15.75" x14ac:dyDescent="0.25">
      <c r="A120" s="45">
        <v>114</v>
      </c>
      <c r="B120" s="7" t="s">
        <v>130</v>
      </c>
      <c r="C120" s="8" t="s">
        <v>9</v>
      </c>
      <c r="D120" s="79">
        <v>269</v>
      </c>
      <c r="E120" s="79"/>
      <c r="F120" s="10"/>
    </row>
    <row r="121" spans="1:6" ht="15.75" x14ac:dyDescent="0.25">
      <c r="A121" s="45">
        <v>115</v>
      </c>
      <c r="B121" s="7" t="s">
        <v>131</v>
      </c>
      <c r="C121" s="8" t="s">
        <v>9</v>
      </c>
      <c r="D121" s="79">
        <v>25</v>
      </c>
      <c r="E121" s="79"/>
      <c r="F121" s="10"/>
    </row>
    <row r="122" spans="1:6" ht="47.25" x14ac:dyDescent="0.25">
      <c r="A122" s="45">
        <v>116</v>
      </c>
      <c r="B122" s="7" t="s">
        <v>216</v>
      </c>
      <c r="C122" s="8" t="s">
        <v>9</v>
      </c>
      <c r="D122" s="80">
        <v>2</v>
      </c>
      <c r="E122" s="80"/>
      <c r="F122" s="10"/>
    </row>
    <row r="123" spans="1:6" ht="96" customHeight="1" x14ac:dyDescent="0.25">
      <c r="A123" s="45">
        <v>117</v>
      </c>
      <c r="B123" s="7" t="s">
        <v>261</v>
      </c>
      <c r="C123" s="8" t="s">
        <v>12</v>
      </c>
      <c r="D123" s="27">
        <v>1</v>
      </c>
      <c r="E123" s="9"/>
      <c r="F123" s="10"/>
    </row>
    <row r="124" spans="1:6" ht="109.5" customHeight="1" x14ac:dyDescent="0.25">
      <c r="A124" s="45">
        <v>118</v>
      </c>
      <c r="B124" s="7" t="s">
        <v>262</v>
      </c>
      <c r="C124" s="8" t="s">
        <v>12</v>
      </c>
      <c r="D124" s="27">
        <v>1</v>
      </c>
      <c r="E124" s="9"/>
      <c r="F124" s="10"/>
    </row>
    <row r="125" spans="1:6" ht="129.75" customHeight="1" x14ac:dyDescent="0.25">
      <c r="A125" s="45">
        <v>119</v>
      </c>
      <c r="B125" s="7" t="s">
        <v>134</v>
      </c>
      <c r="C125" s="8" t="s">
        <v>12</v>
      </c>
      <c r="D125" s="27">
        <v>1</v>
      </c>
      <c r="E125" s="9"/>
      <c r="F125" s="10"/>
    </row>
    <row r="126" spans="1:6" ht="143.25" customHeight="1" x14ac:dyDescent="0.25">
      <c r="A126" s="45">
        <v>120</v>
      </c>
      <c r="B126" s="7" t="s">
        <v>135</v>
      </c>
      <c r="C126" s="8" t="s">
        <v>12</v>
      </c>
      <c r="D126" s="27">
        <v>1</v>
      </c>
      <c r="E126" s="9"/>
      <c r="F126" s="10"/>
    </row>
    <row r="127" spans="1:6" ht="172.5" customHeight="1" x14ac:dyDescent="0.25">
      <c r="A127" s="45">
        <v>121</v>
      </c>
      <c r="B127" s="7" t="s">
        <v>136</v>
      </c>
      <c r="C127" s="8" t="s">
        <v>12</v>
      </c>
      <c r="D127" s="27">
        <v>1</v>
      </c>
      <c r="E127" s="9"/>
      <c r="F127" s="10"/>
    </row>
    <row r="128" spans="1:6" ht="31.5" x14ac:dyDescent="0.25">
      <c r="A128" s="45">
        <v>122</v>
      </c>
      <c r="B128" s="7" t="s">
        <v>137</v>
      </c>
      <c r="C128" s="8" t="s">
        <v>138</v>
      </c>
      <c r="D128" s="9">
        <v>1</v>
      </c>
      <c r="E128" s="9"/>
      <c r="F128" s="10"/>
    </row>
    <row r="129" spans="1:6" ht="15.75" x14ac:dyDescent="0.25">
      <c r="A129" s="45">
        <v>123</v>
      </c>
      <c r="B129" s="7" t="s">
        <v>139</v>
      </c>
      <c r="C129" s="8" t="s">
        <v>138</v>
      </c>
      <c r="D129" s="9">
        <v>1</v>
      </c>
      <c r="E129" s="9"/>
      <c r="F129" s="10"/>
    </row>
    <row r="130" spans="1:6" ht="15.75" x14ac:dyDescent="0.25">
      <c r="A130" s="45">
        <v>124</v>
      </c>
      <c r="B130" s="7" t="s">
        <v>140</v>
      </c>
      <c r="C130" s="8" t="s">
        <v>138</v>
      </c>
      <c r="D130" s="9">
        <v>1</v>
      </c>
      <c r="E130" s="9"/>
      <c r="F130" s="10"/>
    </row>
    <row r="131" spans="1:6" ht="15.75" x14ac:dyDescent="0.25">
      <c r="A131" s="45">
        <v>125</v>
      </c>
      <c r="B131" s="7" t="s">
        <v>141</v>
      </c>
      <c r="C131" s="8" t="s">
        <v>9</v>
      </c>
      <c r="D131" s="9">
        <v>2</v>
      </c>
      <c r="E131" s="9"/>
      <c r="F131" s="10"/>
    </row>
    <row r="132" spans="1:6" ht="15.75" x14ac:dyDescent="0.25">
      <c r="A132" s="45">
        <v>126</v>
      </c>
      <c r="B132" s="7" t="s">
        <v>142</v>
      </c>
      <c r="C132" s="8" t="s">
        <v>9</v>
      </c>
      <c r="D132" s="9">
        <v>78</v>
      </c>
      <c r="E132" s="9"/>
      <c r="F132" s="10"/>
    </row>
    <row r="133" spans="1:6" ht="15.75" x14ac:dyDescent="0.25">
      <c r="A133" s="45">
        <v>127</v>
      </c>
      <c r="B133" s="7" t="s">
        <v>143</v>
      </c>
      <c r="C133" s="8" t="s">
        <v>138</v>
      </c>
      <c r="D133" s="9">
        <v>2</v>
      </c>
      <c r="E133" s="9"/>
      <c r="F133" s="10"/>
    </row>
    <row r="134" spans="1:6" ht="15.75" x14ac:dyDescent="0.25">
      <c r="A134" s="45">
        <v>128</v>
      </c>
      <c r="B134" s="7" t="s">
        <v>144</v>
      </c>
      <c r="C134" s="8" t="s">
        <v>138</v>
      </c>
      <c r="D134" s="9">
        <v>1</v>
      </c>
      <c r="E134" s="9"/>
      <c r="F134" s="10"/>
    </row>
    <row r="135" spans="1:6" ht="15.75" x14ac:dyDescent="0.25">
      <c r="A135" s="45">
        <v>129</v>
      </c>
      <c r="B135" s="7" t="s">
        <v>145</v>
      </c>
      <c r="C135" s="8" t="s">
        <v>138</v>
      </c>
      <c r="D135" s="9">
        <v>2</v>
      </c>
      <c r="E135" s="9"/>
      <c r="F135" s="10"/>
    </row>
    <row r="136" spans="1:6" ht="15.75" x14ac:dyDescent="0.25">
      <c r="A136" s="45">
        <v>130</v>
      </c>
      <c r="B136" s="7" t="s">
        <v>146</v>
      </c>
      <c r="C136" s="8" t="s">
        <v>9</v>
      </c>
      <c r="D136" s="9">
        <v>32</v>
      </c>
      <c r="E136" s="9"/>
      <c r="F136" s="10"/>
    </row>
    <row r="137" spans="1:6" ht="15.75" x14ac:dyDescent="0.25">
      <c r="A137" s="45">
        <v>131</v>
      </c>
      <c r="B137" s="7" t="s">
        <v>147</v>
      </c>
      <c r="C137" s="8" t="s">
        <v>9</v>
      </c>
      <c r="D137" s="9">
        <v>4</v>
      </c>
      <c r="E137" s="9"/>
      <c r="F137" s="10"/>
    </row>
    <row r="138" spans="1:6" ht="15.75" x14ac:dyDescent="0.25">
      <c r="A138" s="45">
        <v>132</v>
      </c>
      <c r="B138" s="7" t="s">
        <v>148</v>
      </c>
      <c r="C138" s="8" t="s">
        <v>9</v>
      </c>
      <c r="D138" s="9">
        <v>2</v>
      </c>
      <c r="E138" s="9"/>
      <c r="F138" s="10"/>
    </row>
    <row r="139" spans="1:6" ht="15.75" x14ac:dyDescent="0.25">
      <c r="A139" s="45">
        <v>133</v>
      </c>
      <c r="B139" s="7" t="s">
        <v>151</v>
      </c>
      <c r="C139" s="8" t="s">
        <v>12</v>
      </c>
      <c r="D139" s="9">
        <v>1</v>
      </c>
      <c r="E139" s="9"/>
      <c r="F139" s="10"/>
    </row>
    <row r="140" spans="1:6" ht="15.75" x14ac:dyDescent="0.25">
      <c r="A140" s="45">
        <v>134</v>
      </c>
      <c r="B140" s="7" t="s">
        <v>151</v>
      </c>
      <c r="C140" s="8" t="s">
        <v>12</v>
      </c>
      <c r="D140" s="9">
        <v>1</v>
      </c>
      <c r="E140" s="9"/>
      <c r="F140" s="10"/>
    </row>
    <row r="141" spans="1:6" ht="15.75" x14ac:dyDescent="0.25">
      <c r="A141" s="45">
        <v>135</v>
      </c>
      <c r="B141" s="7" t="s">
        <v>233</v>
      </c>
      <c r="C141" s="8" t="s">
        <v>9</v>
      </c>
      <c r="D141" s="9">
        <v>1</v>
      </c>
      <c r="E141" s="9"/>
      <c r="F141" s="10"/>
    </row>
    <row r="142" spans="1:6" ht="15.75" x14ac:dyDescent="0.25">
      <c r="A142" s="45">
        <v>136</v>
      </c>
      <c r="B142" s="15" t="s">
        <v>156</v>
      </c>
      <c r="C142" s="18" t="s">
        <v>43</v>
      </c>
      <c r="D142" s="9">
        <v>1.5</v>
      </c>
      <c r="E142" s="9"/>
      <c r="F142" s="10"/>
    </row>
    <row r="143" spans="1:6" ht="15.75" x14ac:dyDescent="0.25">
      <c r="A143" s="45">
        <v>137</v>
      </c>
      <c r="B143" s="24" t="s">
        <v>157</v>
      </c>
      <c r="C143" s="18" t="s">
        <v>43</v>
      </c>
      <c r="D143" s="9">
        <v>1.5</v>
      </c>
      <c r="E143" s="9"/>
      <c r="F143" s="10"/>
    </row>
    <row r="144" spans="1:6" ht="31.5" x14ac:dyDescent="0.25">
      <c r="A144" s="45">
        <v>138</v>
      </c>
      <c r="B144" s="24" t="s">
        <v>286</v>
      </c>
      <c r="C144" s="8" t="s">
        <v>27</v>
      </c>
      <c r="D144" s="9">
        <v>12</v>
      </c>
      <c r="E144" s="9"/>
      <c r="F144" s="10"/>
    </row>
    <row r="145" spans="1:6" ht="15.75" x14ac:dyDescent="0.25">
      <c r="A145" s="45">
        <v>139</v>
      </c>
      <c r="B145" s="15" t="s">
        <v>158</v>
      </c>
      <c r="C145" s="8" t="s">
        <v>9</v>
      </c>
      <c r="D145" s="9">
        <v>5</v>
      </c>
      <c r="E145" s="9"/>
      <c r="F145" s="10"/>
    </row>
    <row r="146" spans="1:6" ht="31.5" x14ac:dyDescent="0.25">
      <c r="A146" s="45">
        <v>140</v>
      </c>
      <c r="B146" s="7" t="s">
        <v>159</v>
      </c>
      <c r="C146" s="8" t="s">
        <v>138</v>
      </c>
      <c r="D146" s="9">
        <v>13</v>
      </c>
      <c r="E146" s="9"/>
      <c r="F146" s="10"/>
    </row>
    <row r="147" spans="1:6" ht="31.5" x14ac:dyDescent="0.25">
      <c r="A147" s="45">
        <v>141</v>
      </c>
      <c r="B147" s="7" t="s">
        <v>160</v>
      </c>
      <c r="C147" s="8" t="s">
        <v>9</v>
      </c>
      <c r="D147" s="9">
        <v>3</v>
      </c>
      <c r="E147" s="9"/>
      <c r="F147" s="10"/>
    </row>
    <row r="148" spans="1:6" ht="31.5" x14ac:dyDescent="0.25">
      <c r="A148" s="45">
        <v>142</v>
      </c>
      <c r="B148" s="7" t="s">
        <v>161</v>
      </c>
      <c r="C148" s="8" t="s">
        <v>27</v>
      </c>
      <c r="D148" s="9">
        <v>6</v>
      </c>
      <c r="E148" s="9"/>
      <c r="F148" s="10"/>
    </row>
    <row r="149" spans="1:6" ht="63" x14ac:dyDescent="0.25">
      <c r="A149" s="45">
        <v>143</v>
      </c>
      <c r="B149" s="7" t="s">
        <v>235</v>
      </c>
      <c r="C149" s="8" t="s">
        <v>12</v>
      </c>
      <c r="D149" s="9">
        <v>1</v>
      </c>
      <c r="E149" s="9"/>
      <c r="F149" s="10"/>
    </row>
    <row r="150" spans="1:6" ht="63" x14ac:dyDescent="0.25">
      <c r="A150" s="45">
        <v>144</v>
      </c>
      <c r="B150" s="7" t="s">
        <v>236</v>
      </c>
      <c r="C150" s="8" t="s">
        <v>12</v>
      </c>
      <c r="D150" s="9">
        <v>1</v>
      </c>
      <c r="E150" s="9"/>
      <c r="F150" s="10"/>
    </row>
    <row r="151" spans="1:6" ht="15.75" x14ac:dyDescent="0.25">
      <c r="A151" s="45">
        <v>145</v>
      </c>
      <c r="B151" s="7" t="s">
        <v>280</v>
      </c>
      <c r="C151" s="8" t="s">
        <v>9</v>
      </c>
      <c r="D151" s="9">
        <v>1</v>
      </c>
      <c r="E151" s="9"/>
      <c r="F151" s="10"/>
    </row>
    <row r="152" spans="1:6" ht="15.75" x14ac:dyDescent="0.25">
      <c r="A152" s="45">
        <v>146</v>
      </c>
      <c r="B152" s="7" t="s">
        <v>264</v>
      </c>
      <c r="C152" s="8" t="s">
        <v>9</v>
      </c>
      <c r="D152" s="9">
        <v>1</v>
      </c>
      <c r="E152" s="9"/>
      <c r="F152" s="10"/>
    </row>
    <row r="153" spans="1:6" ht="15.75" x14ac:dyDescent="0.25">
      <c r="A153" s="45">
        <v>147</v>
      </c>
      <c r="B153" s="7" t="s">
        <v>265</v>
      </c>
      <c r="C153" s="8" t="s">
        <v>9</v>
      </c>
      <c r="D153" s="9">
        <v>1</v>
      </c>
      <c r="E153" s="9"/>
      <c r="F153" s="10"/>
    </row>
    <row r="154" spans="1:6" ht="15.75" x14ac:dyDescent="0.25">
      <c r="A154" s="45">
        <v>148</v>
      </c>
      <c r="B154" s="7" t="s">
        <v>266</v>
      </c>
      <c r="C154" s="8" t="s">
        <v>9</v>
      </c>
      <c r="D154" s="9">
        <v>1</v>
      </c>
      <c r="E154" s="9"/>
      <c r="F154" s="10"/>
    </row>
    <row r="155" spans="1:6" ht="33" customHeight="1" x14ac:dyDescent="0.25">
      <c r="A155" s="45">
        <v>149</v>
      </c>
      <c r="B155" s="7" t="s">
        <v>267</v>
      </c>
      <c r="C155" s="8" t="s">
        <v>9</v>
      </c>
      <c r="D155" s="9">
        <v>2</v>
      </c>
      <c r="E155" s="9"/>
      <c r="F155" s="10"/>
    </row>
    <row r="156" spans="1:6" ht="15.75" x14ac:dyDescent="0.25">
      <c r="A156" s="45">
        <v>150</v>
      </c>
      <c r="B156" s="7" t="s">
        <v>268</v>
      </c>
      <c r="C156" s="8" t="s">
        <v>9</v>
      </c>
      <c r="D156" s="9">
        <v>1</v>
      </c>
      <c r="E156" s="9"/>
      <c r="F156" s="10"/>
    </row>
    <row r="157" spans="1:6" ht="30.75" customHeight="1" x14ac:dyDescent="0.25">
      <c r="A157" s="45">
        <v>151</v>
      </c>
      <c r="B157" s="7" t="s">
        <v>269</v>
      </c>
      <c r="C157" s="8" t="s">
        <v>12</v>
      </c>
      <c r="D157" s="9">
        <v>1</v>
      </c>
      <c r="E157" s="9"/>
      <c r="F157" s="10"/>
    </row>
    <row r="158" spans="1:6" ht="48" customHeight="1" x14ac:dyDescent="0.25">
      <c r="A158" s="45">
        <v>152</v>
      </c>
      <c r="B158" s="7" t="s">
        <v>243</v>
      </c>
      <c r="C158" s="8" t="s">
        <v>12</v>
      </c>
      <c r="D158" s="9">
        <v>1</v>
      </c>
      <c r="E158" s="9"/>
      <c r="F158" s="10"/>
    </row>
    <row r="159" spans="1:6" ht="31.5" x14ac:dyDescent="0.25">
      <c r="A159" s="45">
        <v>153</v>
      </c>
      <c r="B159" s="7" t="s">
        <v>244</v>
      </c>
      <c r="C159" s="8" t="s">
        <v>12</v>
      </c>
      <c r="D159" s="9">
        <v>1</v>
      </c>
      <c r="E159" s="9"/>
      <c r="F159" s="10"/>
    </row>
    <row r="160" spans="1:6" ht="15.75" x14ac:dyDescent="0.25">
      <c r="A160" s="45">
        <v>154</v>
      </c>
      <c r="B160" s="15" t="s">
        <v>162</v>
      </c>
      <c r="C160" s="8" t="s">
        <v>9</v>
      </c>
      <c r="D160" s="9">
        <v>32</v>
      </c>
      <c r="E160" s="9"/>
      <c r="F160" s="10"/>
    </row>
    <row r="161" spans="1:6" ht="15.75" x14ac:dyDescent="0.25">
      <c r="A161" s="45">
        <v>155</v>
      </c>
      <c r="B161" s="7" t="s">
        <v>163</v>
      </c>
      <c r="C161" s="8" t="s">
        <v>9</v>
      </c>
      <c r="D161" s="9">
        <v>14</v>
      </c>
      <c r="E161" s="9"/>
      <c r="F161" s="10"/>
    </row>
    <row r="162" spans="1:6" ht="15.75" x14ac:dyDescent="0.25">
      <c r="A162" s="45">
        <v>156</v>
      </c>
      <c r="B162" s="22" t="s">
        <v>164</v>
      </c>
      <c r="C162" s="12" t="s">
        <v>27</v>
      </c>
      <c r="D162" s="9">
        <v>73</v>
      </c>
      <c r="E162" s="9"/>
      <c r="F162" s="10"/>
    </row>
    <row r="163" spans="1:6" ht="15.75" x14ac:dyDescent="0.25">
      <c r="A163" s="45">
        <v>157</v>
      </c>
      <c r="B163" s="22" t="s">
        <v>165</v>
      </c>
      <c r="C163" s="12" t="s">
        <v>9</v>
      </c>
      <c r="D163" s="9">
        <v>14</v>
      </c>
      <c r="E163" s="9"/>
      <c r="F163" s="10"/>
    </row>
    <row r="164" spans="1:6" ht="15.75" x14ac:dyDescent="0.25">
      <c r="A164" s="45">
        <v>158</v>
      </c>
      <c r="B164" s="39" t="s">
        <v>166</v>
      </c>
      <c r="C164" s="12" t="s">
        <v>12</v>
      </c>
      <c r="D164" s="9">
        <v>1</v>
      </c>
      <c r="E164" s="9"/>
      <c r="F164" s="10"/>
    </row>
    <row r="165" spans="1:6" ht="15.75" x14ac:dyDescent="0.25">
      <c r="A165" s="45">
        <v>159</v>
      </c>
      <c r="B165" s="39" t="s">
        <v>167</v>
      </c>
      <c r="C165" s="12" t="s">
        <v>27</v>
      </c>
      <c r="D165" s="9">
        <v>73</v>
      </c>
      <c r="E165" s="9"/>
      <c r="F165" s="10"/>
    </row>
    <row r="166" spans="1:6" ht="15.75" x14ac:dyDescent="0.25">
      <c r="A166" s="45">
        <v>160</v>
      </c>
      <c r="B166" s="22" t="s">
        <v>168</v>
      </c>
      <c r="C166" s="12" t="s">
        <v>12</v>
      </c>
      <c r="D166" s="9">
        <v>1</v>
      </c>
      <c r="E166" s="9"/>
      <c r="F166" s="10"/>
    </row>
    <row r="167" spans="1:6" ht="15.75" x14ac:dyDescent="0.25">
      <c r="A167" s="45">
        <v>161</v>
      </c>
      <c r="B167" s="39" t="s">
        <v>169</v>
      </c>
      <c r="C167" s="12" t="s">
        <v>12</v>
      </c>
      <c r="D167" s="9">
        <v>1</v>
      </c>
      <c r="E167" s="9"/>
      <c r="F167" s="10"/>
    </row>
    <row r="168" spans="1:6" ht="15.75" x14ac:dyDescent="0.25">
      <c r="A168" s="45">
        <v>162</v>
      </c>
      <c r="B168" s="39" t="s">
        <v>170</v>
      </c>
      <c r="C168" s="12" t="s">
        <v>12</v>
      </c>
      <c r="D168" s="9">
        <v>14</v>
      </c>
      <c r="E168" s="9"/>
      <c r="F168" s="10"/>
    </row>
    <row r="169" spans="1:6" ht="15.75" x14ac:dyDescent="0.25">
      <c r="A169" s="45">
        <v>163</v>
      </c>
      <c r="B169" s="39" t="s">
        <v>171</v>
      </c>
      <c r="C169" s="12" t="s">
        <v>27</v>
      </c>
      <c r="D169" s="9">
        <v>7</v>
      </c>
      <c r="E169" s="9"/>
      <c r="F169" s="10"/>
    </row>
    <row r="170" spans="1:6" ht="15.75" x14ac:dyDescent="0.25">
      <c r="A170" s="45">
        <v>164</v>
      </c>
      <c r="B170" s="39" t="s">
        <v>172</v>
      </c>
      <c r="C170" s="12" t="s">
        <v>27</v>
      </c>
      <c r="D170" s="9">
        <v>28</v>
      </c>
      <c r="E170" s="9"/>
      <c r="F170" s="10"/>
    </row>
    <row r="171" spans="1:6" ht="15.75" x14ac:dyDescent="0.25">
      <c r="A171" s="45">
        <v>165</v>
      </c>
      <c r="B171" s="39" t="s">
        <v>173</v>
      </c>
      <c r="C171" s="12" t="s">
        <v>12</v>
      </c>
      <c r="D171" s="9">
        <v>1</v>
      </c>
      <c r="E171" s="9"/>
      <c r="F171" s="10"/>
    </row>
    <row r="172" spans="1:6" ht="15.75" x14ac:dyDescent="0.25">
      <c r="A172" s="45">
        <v>166</v>
      </c>
      <c r="B172" s="39" t="s">
        <v>174</v>
      </c>
      <c r="C172" s="12" t="s">
        <v>12</v>
      </c>
      <c r="D172" s="9">
        <v>1</v>
      </c>
      <c r="E172" s="9"/>
      <c r="F172" s="10"/>
    </row>
    <row r="173" spans="1:6" ht="15.75" x14ac:dyDescent="0.25">
      <c r="A173" s="45">
        <v>167</v>
      </c>
      <c r="B173" s="39" t="s">
        <v>175</v>
      </c>
      <c r="C173" s="12" t="s">
        <v>12</v>
      </c>
      <c r="D173" s="9">
        <v>1</v>
      </c>
      <c r="E173" s="9"/>
      <c r="F173" s="10"/>
    </row>
    <row r="174" spans="1:6" ht="31.5" x14ac:dyDescent="0.25">
      <c r="A174" s="45">
        <v>168</v>
      </c>
      <c r="B174" s="7" t="s">
        <v>176</v>
      </c>
      <c r="C174" s="8" t="s">
        <v>9</v>
      </c>
      <c r="D174" s="9">
        <v>1</v>
      </c>
      <c r="E174" s="9"/>
      <c r="F174" s="10"/>
    </row>
    <row r="175" spans="1:6" ht="31.5" x14ac:dyDescent="0.25">
      <c r="A175" s="45">
        <v>169</v>
      </c>
      <c r="B175" s="7" t="s">
        <v>245</v>
      </c>
      <c r="C175" s="8" t="s">
        <v>9</v>
      </c>
      <c r="D175" s="9">
        <v>6</v>
      </c>
      <c r="E175" s="9"/>
      <c r="F175" s="10"/>
    </row>
    <row r="176" spans="1:6" ht="15.75" x14ac:dyDescent="0.25">
      <c r="A176" s="45">
        <v>170</v>
      </c>
      <c r="B176" s="39" t="s">
        <v>179</v>
      </c>
      <c r="C176" s="12" t="s">
        <v>9</v>
      </c>
      <c r="D176" s="9">
        <v>2</v>
      </c>
      <c r="E176" s="9"/>
      <c r="F176" s="10"/>
    </row>
    <row r="177" spans="1:6" ht="15.75" x14ac:dyDescent="0.25">
      <c r="A177" s="45">
        <v>171</v>
      </c>
      <c r="B177" s="7" t="s">
        <v>274</v>
      </c>
      <c r="C177" s="8" t="s">
        <v>9</v>
      </c>
      <c r="D177" s="9">
        <v>5</v>
      </c>
      <c r="E177" s="9"/>
      <c r="F177" s="10"/>
    </row>
    <row r="178" spans="1:6" ht="15.75" x14ac:dyDescent="0.25">
      <c r="A178" s="45">
        <v>172</v>
      </c>
      <c r="B178" s="7" t="s">
        <v>275</v>
      </c>
      <c r="C178" s="8" t="s">
        <v>12</v>
      </c>
      <c r="D178" s="9">
        <v>5</v>
      </c>
      <c r="E178" s="9"/>
      <c r="F178" s="10"/>
    </row>
    <row r="179" spans="1:6" ht="15.75" x14ac:dyDescent="0.25">
      <c r="A179" s="45">
        <v>173</v>
      </c>
      <c r="B179" s="7" t="s">
        <v>277</v>
      </c>
      <c r="C179" s="8" t="s">
        <v>27</v>
      </c>
      <c r="D179" s="9">
        <v>12</v>
      </c>
      <c r="E179" s="9"/>
      <c r="F179" s="10"/>
    </row>
    <row r="180" spans="1:6" ht="63" x14ac:dyDescent="0.25">
      <c r="A180" s="45">
        <v>174</v>
      </c>
      <c r="B180" s="7" t="s">
        <v>217</v>
      </c>
      <c r="C180" s="18" t="s">
        <v>12</v>
      </c>
      <c r="D180" s="9">
        <v>1</v>
      </c>
      <c r="E180" s="9"/>
      <c r="F180" s="10"/>
    </row>
    <row r="181" spans="1:6" ht="63" x14ac:dyDescent="0.25">
      <c r="A181" s="45">
        <v>175</v>
      </c>
      <c r="B181" s="7" t="s">
        <v>271</v>
      </c>
      <c r="C181" s="8" t="s">
        <v>12</v>
      </c>
      <c r="D181" s="9">
        <v>1</v>
      </c>
      <c r="E181" s="9"/>
      <c r="F181" s="10"/>
    </row>
    <row r="182" spans="1:6" ht="47.25" x14ac:dyDescent="0.25">
      <c r="A182" s="45">
        <v>176</v>
      </c>
      <c r="B182" s="7" t="s">
        <v>270</v>
      </c>
      <c r="C182" s="8" t="s">
        <v>12</v>
      </c>
      <c r="D182" s="9">
        <v>1</v>
      </c>
      <c r="E182" s="9"/>
      <c r="F182" s="10"/>
    </row>
    <row r="183" spans="1:6" ht="47.25" x14ac:dyDescent="0.25">
      <c r="A183" s="45">
        <v>177</v>
      </c>
      <c r="B183" s="15" t="s">
        <v>218</v>
      </c>
      <c r="C183" s="8" t="s">
        <v>12</v>
      </c>
      <c r="D183" s="9">
        <v>1</v>
      </c>
      <c r="E183" s="9"/>
      <c r="F183" s="10"/>
    </row>
    <row r="184" spans="1:6" ht="63" x14ac:dyDescent="0.25">
      <c r="A184" s="45">
        <v>178</v>
      </c>
      <c r="B184" s="7" t="s">
        <v>219</v>
      </c>
      <c r="C184" s="18" t="s">
        <v>12</v>
      </c>
      <c r="D184" s="9">
        <v>1</v>
      </c>
      <c r="E184" s="9"/>
      <c r="F184" s="10"/>
    </row>
    <row r="185" spans="1:6" ht="110.25" x14ac:dyDescent="0.25">
      <c r="A185" s="45">
        <v>179</v>
      </c>
      <c r="B185" s="7" t="s">
        <v>272</v>
      </c>
      <c r="C185" s="18" t="s">
        <v>12</v>
      </c>
      <c r="D185" s="9">
        <v>1</v>
      </c>
      <c r="E185" s="9"/>
      <c r="F185" s="10"/>
    </row>
    <row r="186" spans="1:6" ht="78.75" x14ac:dyDescent="0.25">
      <c r="A186" s="45">
        <v>180</v>
      </c>
      <c r="B186" s="39" t="s">
        <v>186</v>
      </c>
      <c r="C186" s="8" t="s">
        <v>9</v>
      </c>
      <c r="D186" s="9">
        <v>2</v>
      </c>
      <c r="E186" s="9"/>
      <c r="F186" s="10"/>
    </row>
    <row r="187" spans="1:6" ht="78.75" x14ac:dyDescent="0.25">
      <c r="A187" s="45">
        <v>181</v>
      </c>
      <c r="B187" s="39" t="s">
        <v>187</v>
      </c>
      <c r="C187" s="8" t="s">
        <v>9</v>
      </c>
      <c r="D187" s="9">
        <v>8</v>
      </c>
      <c r="E187" s="9"/>
      <c r="F187" s="10"/>
    </row>
    <row r="188" spans="1:6" ht="78.75" x14ac:dyDescent="0.25">
      <c r="A188" s="45">
        <v>182</v>
      </c>
      <c r="B188" s="39" t="s">
        <v>188</v>
      </c>
      <c r="C188" s="8" t="s">
        <v>9</v>
      </c>
      <c r="D188" s="9">
        <v>2</v>
      </c>
      <c r="E188" s="9"/>
      <c r="F188" s="10"/>
    </row>
    <row r="189" spans="1:6" ht="78.75" x14ac:dyDescent="0.25">
      <c r="A189" s="45">
        <v>183</v>
      </c>
      <c r="B189" s="39" t="s">
        <v>189</v>
      </c>
      <c r="C189" s="8" t="s">
        <v>9</v>
      </c>
      <c r="D189" s="9">
        <v>2</v>
      </c>
      <c r="E189" s="9"/>
      <c r="F189" s="10"/>
    </row>
    <row r="190" spans="1:6" ht="15.75" x14ac:dyDescent="0.25">
      <c r="A190" s="45">
        <v>184</v>
      </c>
      <c r="B190" s="73" t="s">
        <v>190</v>
      </c>
      <c r="C190" s="8" t="s">
        <v>9</v>
      </c>
      <c r="D190" s="9">
        <v>4</v>
      </c>
      <c r="E190" s="9"/>
      <c r="F190" s="10"/>
    </row>
    <row r="191" spans="1:6" ht="31.5" x14ac:dyDescent="0.25">
      <c r="A191" s="45">
        <v>185</v>
      </c>
      <c r="B191" s="73" t="s">
        <v>191</v>
      </c>
      <c r="C191" s="8" t="s">
        <v>12</v>
      </c>
      <c r="D191" s="9">
        <v>4</v>
      </c>
      <c r="E191" s="9"/>
      <c r="F191" s="10"/>
    </row>
    <row r="192" spans="1:6" ht="15.75" x14ac:dyDescent="0.25">
      <c r="A192" s="45">
        <v>186</v>
      </c>
      <c r="B192" s="73" t="s">
        <v>192</v>
      </c>
      <c r="C192" s="8" t="s">
        <v>9</v>
      </c>
      <c r="D192" s="9">
        <v>4</v>
      </c>
      <c r="E192" s="9"/>
      <c r="F192" s="10"/>
    </row>
    <row r="193" spans="1:6" ht="15.75" x14ac:dyDescent="0.25">
      <c r="A193" s="45">
        <v>187</v>
      </c>
      <c r="B193" s="73" t="s">
        <v>193</v>
      </c>
      <c r="C193" s="8" t="s">
        <v>43</v>
      </c>
      <c r="D193" s="9">
        <v>0.5</v>
      </c>
      <c r="E193" s="9"/>
      <c r="F193" s="10"/>
    </row>
    <row r="194" spans="1:6" ht="15.75" x14ac:dyDescent="0.25">
      <c r="A194" s="45">
        <v>188</v>
      </c>
      <c r="B194" s="73" t="s">
        <v>194</v>
      </c>
      <c r="C194" s="8" t="s">
        <v>43</v>
      </c>
      <c r="D194" s="9">
        <v>0.5</v>
      </c>
      <c r="E194" s="9"/>
      <c r="F194" s="10"/>
    </row>
    <row r="195" spans="1:6" ht="15.75" x14ac:dyDescent="0.25">
      <c r="A195" s="45">
        <v>189</v>
      </c>
      <c r="B195" s="73" t="s">
        <v>195</v>
      </c>
      <c r="C195" s="8" t="s">
        <v>27</v>
      </c>
      <c r="D195" s="9">
        <v>30</v>
      </c>
      <c r="E195" s="9"/>
      <c r="F195" s="10"/>
    </row>
    <row r="196" spans="1:6" ht="15.75" x14ac:dyDescent="0.25">
      <c r="A196" s="45">
        <v>190</v>
      </c>
      <c r="B196" s="7" t="s">
        <v>196</v>
      </c>
      <c r="C196" s="8" t="s">
        <v>27</v>
      </c>
      <c r="D196" s="9">
        <v>296</v>
      </c>
      <c r="E196" s="9"/>
      <c r="F196" s="10"/>
    </row>
    <row r="197" spans="1:6" ht="15.75" x14ac:dyDescent="0.25">
      <c r="A197" s="45">
        <v>191</v>
      </c>
      <c r="B197" s="24" t="s">
        <v>197</v>
      </c>
      <c r="C197" s="18" t="s">
        <v>12</v>
      </c>
      <c r="D197" s="9">
        <v>5</v>
      </c>
      <c r="E197" s="9"/>
      <c r="F197" s="10"/>
    </row>
    <row r="198" spans="1:6" ht="15.75" x14ac:dyDescent="0.25">
      <c r="A198" s="45">
        <v>192</v>
      </c>
      <c r="B198" s="15" t="s">
        <v>198</v>
      </c>
      <c r="C198" s="8" t="s">
        <v>12</v>
      </c>
      <c r="D198" s="9">
        <v>5</v>
      </c>
      <c r="E198" s="9"/>
      <c r="F198" s="10"/>
    </row>
    <row r="199" spans="1:6" ht="31.5" x14ac:dyDescent="0.25">
      <c r="A199" s="45">
        <v>193</v>
      </c>
      <c r="B199" s="15" t="s">
        <v>200</v>
      </c>
      <c r="C199" s="8" t="s">
        <v>35</v>
      </c>
      <c r="D199" s="9">
        <v>7</v>
      </c>
      <c r="E199" s="9"/>
      <c r="F199" s="10"/>
    </row>
    <row r="200" spans="1:6" ht="31.5" x14ac:dyDescent="0.25">
      <c r="A200" s="45">
        <v>194</v>
      </c>
      <c r="B200" s="15" t="s">
        <v>281</v>
      </c>
      <c r="C200" s="8" t="s">
        <v>35</v>
      </c>
      <c r="D200" s="9">
        <v>8</v>
      </c>
      <c r="E200" s="9"/>
      <c r="F200" s="10"/>
    </row>
    <row r="201" spans="1:6" ht="15.75" x14ac:dyDescent="0.25">
      <c r="A201" s="45">
        <v>195</v>
      </c>
      <c r="B201" s="15" t="s">
        <v>202</v>
      </c>
      <c r="C201" s="8" t="s">
        <v>203</v>
      </c>
      <c r="D201" s="9">
        <v>90</v>
      </c>
      <c r="E201" s="9"/>
      <c r="F201" s="10"/>
    </row>
    <row r="202" spans="1:6" ht="15.75" x14ac:dyDescent="0.25">
      <c r="A202" s="45"/>
      <c r="B202" s="19"/>
      <c r="C202" s="35"/>
      <c r="D202" s="26"/>
      <c r="E202" s="26"/>
      <c r="F202" s="46"/>
    </row>
    <row r="203" spans="1:6" ht="15.75" x14ac:dyDescent="0.25">
      <c r="A203" s="97" t="s">
        <v>204</v>
      </c>
      <c r="B203" s="98"/>
      <c r="C203" s="98"/>
      <c r="D203" s="98"/>
      <c r="E203" s="98"/>
      <c r="F203" s="47">
        <f>SUM(F7:F202)</f>
        <v>0</v>
      </c>
    </row>
    <row r="204" spans="1:6" ht="16.5" thickBot="1" x14ac:dyDescent="0.3">
      <c r="A204" s="99" t="s">
        <v>205</v>
      </c>
      <c r="B204" s="100"/>
      <c r="C204" s="100"/>
      <c r="D204" s="100"/>
      <c r="E204" s="100"/>
      <c r="F204" s="101"/>
    </row>
    <row r="205" spans="1:6" ht="15.75" x14ac:dyDescent="0.25">
      <c r="A205" s="48"/>
      <c r="B205" s="49"/>
      <c r="C205" s="50"/>
      <c r="D205" s="102" t="s">
        <v>206</v>
      </c>
      <c r="E205" s="102"/>
      <c r="F205" s="51">
        <f>F203</f>
        <v>0</v>
      </c>
    </row>
    <row r="206" spans="1:6" ht="15.75" x14ac:dyDescent="0.25">
      <c r="A206" s="52"/>
      <c r="B206" s="103"/>
      <c r="C206" s="103"/>
      <c r="D206" s="103"/>
      <c r="E206" s="53" t="s">
        <v>207</v>
      </c>
      <c r="F206" s="3">
        <f>F205*0.21</f>
        <v>0</v>
      </c>
    </row>
    <row r="207" spans="1:6" ht="16.5" thickBot="1" x14ac:dyDescent="0.3">
      <c r="A207" s="54"/>
      <c r="B207" s="55"/>
      <c r="C207" s="56"/>
      <c r="D207" s="93" t="s">
        <v>208</v>
      </c>
      <c r="E207" s="93"/>
      <c r="F207" s="57">
        <f>F205+F206</f>
        <v>0</v>
      </c>
    </row>
    <row r="208" spans="1:6" ht="16.5" thickTop="1" x14ac:dyDescent="0.25">
      <c r="A208" s="54"/>
      <c r="B208" s="55"/>
      <c r="C208" s="56"/>
      <c r="D208" s="58"/>
      <c r="E208" s="58"/>
      <c r="F208" s="58"/>
    </row>
    <row r="209" spans="1:6" ht="15.75" x14ac:dyDescent="0.25">
      <c r="A209" s="119" t="s">
        <v>310</v>
      </c>
      <c r="B209" s="119"/>
      <c r="C209" s="119"/>
      <c r="D209" s="119"/>
      <c r="E209" s="119"/>
      <c r="F209" s="119"/>
    </row>
    <row r="210" spans="1:6" ht="15.75" x14ac:dyDescent="0.25">
      <c r="A210" s="120">
        <v>1</v>
      </c>
      <c r="B210" s="116" t="s">
        <v>291</v>
      </c>
      <c r="C210" s="117"/>
      <c r="D210" s="117"/>
      <c r="E210" s="117"/>
      <c r="F210" s="118"/>
    </row>
    <row r="211" spans="1:6" ht="15.75" x14ac:dyDescent="0.25">
      <c r="A211" s="120">
        <v>2</v>
      </c>
      <c r="B211" s="107" t="s">
        <v>292</v>
      </c>
      <c r="C211" s="108"/>
      <c r="D211" s="108"/>
      <c r="E211" s="108"/>
      <c r="F211" s="109"/>
    </row>
    <row r="212" spans="1:6" ht="15.75" x14ac:dyDescent="0.25">
      <c r="A212" s="120">
        <v>3</v>
      </c>
      <c r="B212" s="110" t="s">
        <v>293</v>
      </c>
      <c r="C212" s="111"/>
      <c r="D212" s="111"/>
      <c r="E212" s="111"/>
      <c r="F212" s="112"/>
    </row>
    <row r="213" spans="1:6" ht="15.75" x14ac:dyDescent="0.25">
      <c r="A213" s="120">
        <v>4</v>
      </c>
      <c r="B213" s="107" t="s">
        <v>294</v>
      </c>
      <c r="C213" s="108"/>
      <c r="D213" s="108"/>
      <c r="E213" s="108"/>
      <c r="F213" s="109"/>
    </row>
    <row r="214" spans="1:6" ht="15.75" x14ac:dyDescent="0.25">
      <c r="A214" s="120">
        <v>5</v>
      </c>
      <c r="B214" s="107" t="s">
        <v>295</v>
      </c>
      <c r="C214" s="108"/>
      <c r="D214" s="108"/>
      <c r="E214" s="108"/>
      <c r="F214" s="109"/>
    </row>
    <row r="215" spans="1:6" ht="15.75" x14ac:dyDescent="0.25">
      <c r="A215" s="120">
        <v>6</v>
      </c>
      <c r="B215" s="107" t="s">
        <v>296</v>
      </c>
      <c r="C215" s="108"/>
      <c r="D215" s="108"/>
      <c r="E215" s="108"/>
      <c r="F215" s="109"/>
    </row>
    <row r="216" spans="1:6" ht="15.75" x14ac:dyDescent="0.25">
      <c r="A216" s="120">
        <v>7</v>
      </c>
      <c r="B216" s="107" t="s">
        <v>297</v>
      </c>
      <c r="C216" s="108"/>
      <c r="D216" s="108"/>
      <c r="E216" s="108"/>
      <c r="F216" s="109"/>
    </row>
    <row r="217" spans="1:6" ht="15.75" x14ac:dyDescent="0.25">
      <c r="A217" s="120">
        <v>8</v>
      </c>
      <c r="B217" s="107" t="s">
        <v>298</v>
      </c>
      <c r="C217" s="108"/>
      <c r="D217" s="108"/>
      <c r="E217" s="108"/>
      <c r="F217" s="109"/>
    </row>
    <row r="218" spans="1:6" ht="15.75" x14ac:dyDescent="0.25">
      <c r="A218" s="120">
        <v>9</v>
      </c>
      <c r="B218" s="107" t="s">
        <v>299</v>
      </c>
      <c r="C218" s="108"/>
      <c r="D218" s="108"/>
      <c r="E218" s="108"/>
      <c r="F218" s="109"/>
    </row>
    <row r="219" spans="1:6" ht="15.75" x14ac:dyDescent="0.25">
      <c r="A219" s="120">
        <v>10</v>
      </c>
      <c r="B219" s="107" t="s">
        <v>300</v>
      </c>
      <c r="C219" s="108"/>
      <c r="D219" s="108"/>
      <c r="E219" s="108"/>
      <c r="F219" s="109"/>
    </row>
    <row r="220" spans="1:6" ht="15.75" x14ac:dyDescent="0.25">
      <c r="A220" s="120">
        <v>11</v>
      </c>
      <c r="B220" s="107" t="s">
        <v>301</v>
      </c>
      <c r="C220" s="108"/>
      <c r="D220" s="108"/>
      <c r="E220" s="108"/>
      <c r="F220" s="109"/>
    </row>
    <row r="221" spans="1:6" ht="15.75" x14ac:dyDescent="0.25">
      <c r="A221" s="120">
        <v>12</v>
      </c>
      <c r="B221" s="107" t="s">
        <v>302</v>
      </c>
      <c r="C221" s="108"/>
      <c r="D221" s="108"/>
      <c r="E221" s="108"/>
      <c r="F221" s="109"/>
    </row>
    <row r="222" spans="1:6" ht="15.75" x14ac:dyDescent="0.25">
      <c r="A222" s="120">
        <v>13</v>
      </c>
      <c r="B222" s="107" t="s">
        <v>303</v>
      </c>
      <c r="C222" s="108"/>
      <c r="D222" s="108"/>
      <c r="E222" s="108"/>
      <c r="F222" s="109"/>
    </row>
    <row r="223" spans="1:6" ht="15.75" x14ac:dyDescent="0.25">
      <c r="A223" s="120">
        <v>14</v>
      </c>
      <c r="B223" s="113" t="s">
        <v>304</v>
      </c>
      <c r="C223" s="114"/>
      <c r="D223" s="114"/>
      <c r="E223" s="114"/>
      <c r="F223" s="115"/>
    </row>
    <row r="224" spans="1:6" ht="15.75" x14ac:dyDescent="0.25">
      <c r="A224" s="120">
        <v>15</v>
      </c>
      <c r="B224" s="107" t="s">
        <v>305</v>
      </c>
      <c r="C224" s="108"/>
      <c r="D224" s="108"/>
      <c r="E224" s="108"/>
      <c r="F224" s="109"/>
    </row>
    <row r="225" spans="1:6" ht="15.75" x14ac:dyDescent="0.25">
      <c r="A225" s="120">
        <v>16</v>
      </c>
      <c r="B225" s="113" t="s">
        <v>306</v>
      </c>
      <c r="C225" s="114"/>
      <c r="D225" s="114"/>
      <c r="E225" s="114"/>
      <c r="F225" s="115"/>
    </row>
    <row r="226" spans="1:6" ht="15.75" x14ac:dyDescent="0.25">
      <c r="A226" s="120">
        <v>17</v>
      </c>
      <c r="B226" s="107" t="s">
        <v>307</v>
      </c>
      <c r="C226" s="108"/>
      <c r="D226" s="108"/>
      <c r="E226" s="108"/>
      <c r="F226" s="109"/>
    </row>
    <row r="227" spans="1:6" ht="15.75" x14ac:dyDescent="0.25">
      <c r="A227" s="120">
        <v>18</v>
      </c>
      <c r="B227" s="107" t="s">
        <v>308</v>
      </c>
      <c r="C227" s="108"/>
      <c r="D227" s="108"/>
      <c r="E227" s="108"/>
      <c r="F227" s="109"/>
    </row>
    <row r="228" spans="1:6" ht="15.75" x14ac:dyDescent="0.25">
      <c r="A228" s="120">
        <v>19</v>
      </c>
      <c r="B228" s="107" t="s">
        <v>309</v>
      </c>
      <c r="C228" s="108"/>
      <c r="D228" s="108"/>
      <c r="E228" s="108"/>
      <c r="F228" s="109"/>
    </row>
    <row r="229" spans="1:6" x14ac:dyDescent="0.25">
      <c r="A229" s="121"/>
      <c r="B229" s="121"/>
      <c r="C229" s="121"/>
      <c r="D229" s="121"/>
      <c r="E229" s="121"/>
      <c r="F229" s="121"/>
    </row>
    <row r="230" spans="1:6" ht="15.75" customHeight="1" x14ac:dyDescent="0.25">
      <c r="A230" s="122" t="s">
        <v>311</v>
      </c>
      <c r="B230" s="122"/>
      <c r="C230" s="122"/>
      <c r="D230" s="122"/>
      <c r="E230" s="122"/>
      <c r="F230" s="122"/>
    </row>
    <row r="231" spans="1:6" ht="62.25" customHeight="1" x14ac:dyDescent="0.25">
      <c r="A231" s="123">
        <v>1</v>
      </c>
      <c r="B231" s="107" t="s">
        <v>312</v>
      </c>
      <c r="C231" s="108"/>
      <c r="D231" s="108"/>
      <c r="E231" s="108"/>
      <c r="F231" s="109"/>
    </row>
    <row r="232" spans="1:6" ht="47.25" customHeight="1" x14ac:dyDescent="0.25">
      <c r="A232" s="123">
        <v>2</v>
      </c>
      <c r="B232" s="107" t="s">
        <v>313</v>
      </c>
      <c r="C232" s="108"/>
      <c r="D232" s="108"/>
      <c r="E232" s="108"/>
      <c r="F232" s="109"/>
    </row>
    <row r="233" spans="1:6" ht="15.75" x14ac:dyDescent="0.25">
      <c r="A233" s="34">
        <v>3</v>
      </c>
      <c r="B233" s="124" t="s">
        <v>314</v>
      </c>
      <c r="C233" s="125"/>
      <c r="D233" s="125"/>
      <c r="E233" s="125"/>
      <c r="F233" s="126"/>
    </row>
    <row r="234" spans="1:6" ht="15.75" x14ac:dyDescent="0.25">
      <c r="A234" s="34">
        <v>4</v>
      </c>
      <c r="B234" s="124" t="s">
        <v>315</v>
      </c>
      <c r="C234" s="125"/>
      <c r="D234" s="125"/>
      <c r="E234" s="125"/>
      <c r="F234" s="126"/>
    </row>
  </sheetData>
  <mergeCells count="40">
    <mergeCell ref="B233:F233"/>
    <mergeCell ref="B234:F234"/>
    <mergeCell ref="A209:F209"/>
    <mergeCell ref="A229:F229"/>
    <mergeCell ref="A230:F230"/>
    <mergeCell ref="B231:F231"/>
    <mergeCell ref="B232:F232"/>
    <mergeCell ref="B225:F225"/>
    <mergeCell ref="B226:F226"/>
    <mergeCell ref="B227:F227"/>
    <mergeCell ref="B228:F228"/>
    <mergeCell ref="B220:F220"/>
    <mergeCell ref="B221:F221"/>
    <mergeCell ref="B222:F222"/>
    <mergeCell ref="B223:F223"/>
    <mergeCell ref="B224:F224"/>
    <mergeCell ref="B215:F215"/>
    <mergeCell ref="B216:F216"/>
    <mergeCell ref="B217:F217"/>
    <mergeCell ref="B218:F218"/>
    <mergeCell ref="B219:F219"/>
    <mergeCell ref="B210:F210"/>
    <mergeCell ref="B211:F211"/>
    <mergeCell ref="B212:F212"/>
    <mergeCell ref="B213:F213"/>
    <mergeCell ref="B214:F214"/>
    <mergeCell ref="D207:E207"/>
    <mergeCell ref="A6:F6"/>
    <mergeCell ref="A203:E203"/>
    <mergeCell ref="A204:F204"/>
    <mergeCell ref="D205:E205"/>
    <mergeCell ref="B206:D206"/>
    <mergeCell ref="B1:D1"/>
    <mergeCell ref="A3:F3"/>
    <mergeCell ref="A4:A5"/>
    <mergeCell ref="B4:B5"/>
    <mergeCell ref="C4:C5"/>
    <mergeCell ref="D4:D5"/>
    <mergeCell ref="E4:E5"/>
    <mergeCell ref="F4:F5"/>
  </mergeCells>
  <pageMargins left="0.7" right="0.7" top="0.75" bottom="0.75" header="0.3" footer="0.3"/>
  <pageSetup scale="5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F224"/>
  <sheetViews>
    <sheetView workbookViewId="0">
      <selection activeCell="I75" sqref="I75"/>
    </sheetView>
  </sheetViews>
  <sheetFormatPr defaultRowHeight="15" x14ac:dyDescent="0.25"/>
  <cols>
    <col min="1" max="1" width="6.140625" customWidth="1"/>
    <col min="2" max="2" width="98.85546875" customWidth="1"/>
    <col min="3" max="3" width="12" customWidth="1"/>
    <col min="4" max="5" width="13.85546875" customWidth="1"/>
    <col min="6" max="6" width="15.140625" customWidth="1"/>
  </cols>
  <sheetData>
    <row r="1" spans="1:6" ht="15.75" x14ac:dyDescent="0.25">
      <c r="A1" s="1"/>
      <c r="B1" s="81" t="s">
        <v>0</v>
      </c>
      <c r="C1" s="81"/>
      <c r="D1" s="81"/>
      <c r="E1" s="2"/>
      <c r="F1" s="3"/>
    </row>
    <row r="2" spans="1:6" ht="16.5" thickBot="1" x14ac:dyDescent="0.3">
      <c r="A2" s="1"/>
      <c r="B2" s="4"/>
      <c r="C2" s="1"/>
      <c r="D2" s="5"/>
      <c r="E2" s="5"/>
      <c r="F2" s="5"/>
    </row>
    <row r="3" spans="1:6" ht="15.75" x14ac:dyDescent="0.25">
      <c r="A3" s="82" t="s">
        <v>1</v>
      </c>
      <c r="B3" s="83"/>
      <c r="C3" s="83"/>
      <c r="D3" s="83"/>
      <c r="E3" s="83"/>
      <c r="F3" s="84"/>
    </row>
    <row r="4" spans="1:6" ht="15" hidden="1" customHeight="1" x14ac:dyDescent="0.25">
      <c r="A4" s="85" t="s">
        <v>2</v>
      </c>
      <c r="B4" s="87" t="s">
        <v>3</v>
      </c>
      <c r="C4" s="87" t="s">
        <v>4</v>
      </c>
      <c r="D4" s="89" t="s">
        <v>5</v>
      </c>
      <c r="E4" s="89" t="s">
        <v>6</v>
      </c>
      <c r="F4" s="91" t="s">
        <v>7</v>
      </c>
    </row>
    <row r="5" spans="1:6" ht="15" customHeight="1" x14ac:dyDescent="0.25">
      <c r="A5" s="86"/>
      <c r="B5" s="88"/>
      <c r="C5" s="88"/>
      <c r="D5" s="90"/>
      <c r="E5" s="90"/>
      <c r="F5" s="92"/>
    </row>
    <row r="6" spans="1:6" ht="15.75" x14ac:dyDescent="0.25">
      <c r="A6" s="104" t="s">
        <v>1</v>
      </c>
      <c r="B6" s="105"/>
      <c r="C6" s="105"/>
      <c r="D6" s="105"/>
      <c r="E6" s="105"/>
      <c r="F6" s="106"/>
    </row>
    <row r="7" spans="1:6" ht="15.75" hidden="1" x14ac:dyDescent="0.25">
      <c r="A7" s="6">
        <v>1</v>
      </c>
      <c r="B7" s="7" t="s">
        <v>8</v>
      </c>
      <c r="C7" s="8" t="s">
        <v>9</v>
      </c>
      <c r="D7" s="64">
        <v>84</v>
      </c>
      <c r="E7" s="9">
        <v>10</v>
      </c>
      <c r="F7" s="10">
        <f>E7*D7</f>
        <v>840</v>
      </c>
    </row>
    <row r="8" spans="1:6" ht="15.75" hidden="1" x14ac:dyDescent="0.25">
      <c r="A8" s="6">
        <v>2</v>
      </c>
      <c r="B8" s="7" t="s">
        <v>10</v>
      </c>
      <c r="C8" s="8" t="s">
        <v>9</v>
      </c>
      <c r="D8" s="64">
        <v>107</v>
      </c>
      <c r="E8" s="9">
        <v>2</v>
      </c>
      <c r="F8" s="10">
        <f t="shared" ref="F8:F99" si="0">E8*D8</f>
        <v>214</v>
      </c>
    </row>
    <row r="9" spans="1:6" ht="31.5" hidden="1" x14ac:dyDescent="0.25">
      <c r="A9" s="6">
        <v>3</v>
      </c>
      <c r="B9" s="7" t="s">
        <v>11</v>
      </c>
      <c r="C9" s="8" t="s">
        <v>12</v>
      </c>
      <c r="D9" s="64">
        <v>6</v>
      </c>
      <c r="E9" s="9">
        <v>40</v>
      </c>
      <c r="F9" s="10">
        <f t="shared" si="0"/>
        <v>240</v>
      </c>
    </row>
    <row r="10" spans="1:6" ht="31.5" hidden="1" x14ac:dyDescent="0.25">
      <c r="A10" s="6">
        <v>4</v>
      </c>
      <c r="B10" s="7" t="s">
        <v>13</v>
      </c>
      <c r="C10" s="8" t="s">
        <v>12</v>
      </c>
      <c r="D10" s="65">
        <v>6</v>
      </c>
      <c r="E10" s="9">
        <v>50</v>
      </c>
      <c r="F10" s="10">
        <f t="shared" si="0"/>
        <v>300</v>
      </c>
    </row>
    <row r="11" spans="1:6" ht="15.75" hidden="1" x14ac:dyDescent="0.25">
      <c r="A11" s="6">
        <v>5</v>
      </c>
      <c r="B11" s="7" t="s">
        <v>14</v>
      </c>
      <c r="C11" s="8" t="s">
        <v>12</v>
      </c>
      <c r="D11" s="64">
        <v>3</v>
      </c>
      <c r="E11" s="9">
        <v>100</v>
      </c>
      <c r="F11" s="10">
        <f t="shared" si="0"/>
        <v>300</v>
      </c>
    </row>
    <row r="12" spans="1:6" ht="15.75" hidden="1" x14ac:dyDescent="0.25">
      <c r="A12" s="6">
        <v>6</v>
      </c>
      <c r="B12" s="7" t="s">
        <v>15</v>
      </c>
      <c r="C12" s="12" t="s">
        <v>9</v>
      </c>
      <c r="D12" s="65">
        <v>31</v>
      </c>
      <c r="E12" s="9">
        <v>5</v>
      </c>
      <c r="F12" s="10">
        <f t="shared" si="0"/>
        <v>155</v>
      </c>
    </row>
    <row r="13" spans="1:6" ht="15.75" hidden="1" x14ac:dyDescent="0.25">
      <c r="A13" s="6">
        <v>7</v>
      </c>
      <c r="B13" s="7" t="s">
        <v>16</v>
      </c>
      <c r="C13" s="12" t="s">
        <v>9</v>
      </c>
      <c r="D13" s="64">
        <v>2</v>
      </c>
      <c r="E13" s="9">
        <v>5</v>
      </c>
      <c r="F13" s="10">
        <f t="shared" si="0"/>
        <v>10</v>
      </c>
    </row>
    <row r="14" spans="1:6" ht="15.75" hidden="1" x14ac:dyDescent="0.25">
      <c r="A14" s="6">
        <v>8</v>
      </c>
      <c r="B14" s="7" t="s">
        <v>17</v>
      </c>
      <c r="C14" s="12" t="s">
        <v>9</v>
      </c>
      <c r="D14" s="64">
        <v>1</v>
      </c>
      <c r="E14" s="9">
        <v>5</v>
      </c>
      <c r="F14" s="10">
        <f t="shared" si="0"/>
        <v>5</v>
      </c>
    </row>
    <row r="15" spans="1:6" ht="15.75" x14ac:dyDescent="0.25">
      <c r="A15" s="6">
        <v>9</v>
      </c>
      <c r="B15" s="7" t="s">
        <v>18</v>
      </c>
      <c r="C15" s="12" t="s">
        <v>9</v>
      </c>
      <c r="D15" s="9"/>
      <c r="E15" s="9">
        <v>40</v>
      </c>
      <c r="F15" s="10">
        <f t="shared" si="0"/>
        <v>0</v>
      </c>
    </row>
    <row r="16" spans="1:6" ht="15.75" hidden="1" x14ac:dyDescent="0.25">
      <c r="A16" s="6">
        <v>10</v>
      </c>
      <c r="B16" s="7" t="s">
        <v>19</v>
      </c>
      <c r="C16" s="12" t="s">
        <v>9</v>
      </c>
      <c r="D16" s="64">
        <v>13</v>
      </c>
      <c r="E16" s="9">
        <v>5</v>
      </c>
      <c r="F16" s="10">
        <f t="shared" si="0"/>
        <v>65</v>
      </c>
    </row>
    <row r="17" spans="1:6" ht="15.75" hidden="1" x14ac:dyDescent="0.25">
      <c r="A17" s="6">
        <v>11</v>
      </c>
      <c r="B17" s="7" t="s">
        <v>20</v>
      </c>
      <c r="C17" s="12" t="s">
        <v>9</v>
      </c>
      <c r="D17" s="65">
        <v>2</v>
      </c>
      <c r="E17" s="9">
        <v>5</v>
      </c>
      <c r="F17" s="10">
        <f t="shared" si="0"/>
        <v>10</v>
      </c>
    </row>
    <row r="18" spans="1:6" ht="15.75" hidden="1" x14ac:dyDescent="0.25">
      <c r="A18" s="6">
        <v>12</v>
      </c>
      <c r="B18" s="7" t="s">
        <v>21</v>
      </c>
      <c r="C18" s="12" t="s">
        <v>9</v>
      </c>
      <c r="D18" s="65">
        <v>2</v>
      </c>
      <c r="E18" s="9">
        <v>40</v>
      </c>
      <c r="F18" s="10">
        <f t="shared" si="0"/>
        <v>80</v>
      </c>
    </row>
    <row r="19" spans="1:6" ht="15.75" x14ac:dyDescent="0.25">
      <c r="A19" s="14" t="s">
        <v>22</v>
      </c>
      <c r="B19" s="15" t="s">
        <v>23</v>
      </c>
      <c r="C19" s="8" t="s">
        <v>9</v>
      </c>
      <c r="D19" s="11"/>
      <c r="E19" s="9">
        <v>5</v>
      </c>
      <c r="F19" s="10">
        <f t="shared" si="0"/>
        <v>0</v>
      </c>
    </row>
    <row r="20" spans="1:6" ht="15.75" hidden="1" x14ac:dyDescent="0.25">
      <c r="A20" s="6">
        <v>13</v>
      </c>
      <c r="B20" s="7" t="s">
        <v>24</v>
      </c>
      <c r="C20" s="12" t="s">
        <v>9</v>
      </c>
      <c r="D20" s="65">
        <v>12</v>
      </c>
      <c r="E20" s="9">
        <v>20</v>
      </c>
      <c r="F20" s="10">
        <f t="shared" si="0"/>
        <v>240</v>
      </c>
    </row>
    <row r="21" spans="1:6" ht="15.75" hidden="1" x14ac:dyDescent="0.25">
      <c r="A21" s="6">
        <v>14</v>
      </c>
      <c r="B21" s="7" t="s">
        <v>25</v>
      </c>
      <c r="C21" s="12" t="s">
        <v>9</v>
      </c>
      <c r="D21" s="65">
        <v>4</v>
      </c>
      <c r="E21" s="9">
        <v>30</v>
      </c>
      <c r="F21" s="10">
        <f t="shared" si="0"/>
        <v>120</v>
      </c>
    </row>
    <row r="22" spans="1:6" ht="15.75" hidden="1" x14ac:dyDescent="0.25">
      <c r="A22" s="6">
        <v>15</v>
      </c>
      <c r="B22" s="7" t="s">
        <v>26</v>
      </c>
      <c r="C22" s="12" t="s">
        <v>27</v>
      </c>
      <c r="D22" s="65">
        <v>24</v>
      </c>
      <c r="E22" s="9">
        <v>5</v>
      </c>
      <c r="F22" s="10">
        <f t="shared" si="0"/>
        <v>120</v>
      </c>
    </row>
    <row r="23" spans="1:6" ht="15.75" hidden="1" x14ac:dyDescent="0.25">
      <c r="A23" s="6">
        <v>16</v>
      </c>
      <c r="B23" s="7" t="s">
        <v>28</v>
      </c>
      <c r="C23" s="12" t="s">
        <v>9</v>
      </c>
      <c r="D23" s="65">
        <v>5</v>
      </c>
      <c r="E23" s="9">
        <v>30</v>
      </c>
      <c r="F23" s="10">
        <f t="shared" si="0"/>
        <v>150</v>
      </c>
    </row>
    <row r="24" spans="1:6" ht="15.75" x14ac:dyDescent="0.25">
      <c r="A24" s="6">
        <v>17</v>
      </c>
      <c r="B24" s="7" t="s">
        <v>29</v>
      </c>
      <c r="C24" s="8" t="s">
        <v>9</v>
      </c>
      <c r="D24" s="9"/>
      <c r="E24" s="9">
        <v>10</v>
      </c>
      <c r="F24" s="10">
        <f t="shared" si="0"/>
        <v>0</v>
      </c>
    </row>
    <row r="25" spans="1:6" ht="15.75" hidden="1" x14ac:dyDescent="0.25">
      <c r="A25" s="6"/>
      <c r="B25" s="7" t="s">
        <v>220</v>
      </c>
      <c r="C25" s="8" t="s">
        <v>9</v>
      </c>
      <c r="D25" s="64">
        <v>2</v>
      </c>
      <c r="E25" s="9">
        <v>30</v>
      </c>
      <c r="F25" s="10">
        <f>E25*D25</f>
        <v>60</v>
      </c>
    </row>
    <row r="26" spans="1:6" ht="15.75" hidden="1" x14ac:dyDescent="0.25">
      <c r="A26" s="6">
        <v>18</v>
      </c>
      <c r="B26" s="7" t="s">
        <v>30</v>
      </c>
      <c r="C26" s="8" t="s">
        <v>9</v>
      </c>
      <c r="D26" s="64">
        <v>20</v>
      </c>
      <c r="E26" s="9">
        <v>5</v>
      </c>
      <c r="F26" s="10">
        <f t="shared" si="0"/>
        <v>100</v>
      </c>
    </row>
    <row r="27" spans="1:6" ht="15.75" hidden="1" x14ac:dyDescent="0.25">
      <c r="A27" s="6">
        <v>19</v>
      </c>
      <c r="B27" s="7" t="s">
        <v>31</v>
      </c>
      <c r="C27" s="8" t="s">
        <v>27</v>
      </c>
      <c r="D27" s="65">
        <v>50</v>
      </c>
      <c r="E27" s="9">
        <v>5</v>
      </c>
      <c r="F27" s="10">
        <f t="shared" si="0"/>
        <v>250</v>
      </c>
    </row>
    <row r="28" spans="1:6" ht="15.75" hidden="1" x14ac:dyDescent="0.25">
      <c r="A28" s="6"/>
      <c r="B28" s="7" t="s">
        <v>209</v>
      </c>
      <c r="C28" s="8" t="s">
        <v>27</v>
      </c>
      <c r="D28" s="65">
        <v>45</v>
      </c>
      <c r="E28" s="9">
        <v>5</v>
      </c>
      <c r="F28" s="10">
        <v>225</v>
      </c>
    </row>
    <row r="29" spans="1:6" ht="15.75" hidden="1" x14ac:dyDescent="0.25">
      <c r="A29" s="6">
        <v>20</v>
      </c>
      <c r="B29" s="7" t="s">
        <v>32</v>
      </c>
      <c r="C29" s="8" t="s">
        <v>9</v>
      </c>
      <c r="D29" s="64">
        <v>4</v>
      </c>
      <c r="E29" s="9">
        <v>100</v>
      </c>
      <c r="F29" s="10">
        <f t="shared" si="0"/>
        <v>400</v>
      </c>
    </row>
    <row r="30" spans="1:6" ht="15.75" x14ac:dyDescent="0.25">
      <c r="A30" s="6">
        <v>21</v>
      </c>
      <c r="B30" s="7" t="s">
        <v>33</v>
      </c>
      <c r="C30" s="8" t="s">
        <v>9</v>
      </c>
      <c r="D30" s="9"/>
      <c r="E30" s="9">
        <v>150</v>
      </c>
      <c r="F30" s="10">
        <f t="shared" si="0"/>
        <v>0</v>
      </c>
    </row>
    <row r="31" spans="1:6" ht="15.75" hidden="1" x14ac:dyDescent="0.25">
      <c r="A31" s="6"/>
      <c r="B31" s="7" t="s">
        <v>221</v>
      </c>
      <c r="C31" s="8" t="s">
        <v>222</v>
      </c>
      <c r="D31" s="64">
        <v>1</v>
      </c>
      <c r="E31" s="9">
        <v>250</v>
      </c>
      <c r="F31" s="10">
        <f>E31*D31</f>
        <v>250</v>
      </c>
    </row>
    <row r="32" spans="1:6" ht="15.75" hidden="1" x14ac:dyDescent="0.25">
      <c r="A32" s="6">
        <v>22</v>
      </c>
      <c r="B32" s="7" t="s">
        <v>34</v>
      </c>
      <c r="C32" s="8" t="s">
        <v>35</v>
      </c>
      <c r="D32" s="64">
        <v>54</v>
      </c>
      <c r="E32" s="9">
        <v>32</v>
      </c>
      <c r="F32" s="10">
        <f t="shared" si="0"/>
        <v>1728</v>
      </c>
    </row>
    <row r="33" spans="1:6" ht="15.75" hidden="1" x14ac:dyDescent="0.25">
      <c r="A33" s="6"/>
      <c r="B33" s="7" t="s">
        <v>223</v>
      </c>
      <c r="C33" s="8" t="s">
        <v>35</v>
      </c>
      <c r="D33" s="64">
        <v>12</v>
      </c>
      <c r="E33" s="9">
        <v>40</v>
      </c>
      <c r="F33" s="10">
        <f>E33*D33</f>
        <v>480</v>
      </c>
    </row>
    <row r="34" spans="1:6" ht="15.75" hidden="1" x14ac:dyDescent="0.25">
      <c r="A34" s="6">
        <v>23</v>
      </c>
      <c r="B34" s="7" t="s">
        <v>36</v>
      </c>
      <c r="C34" s="8" t="s">
        <v>35</v>
      </c>
      <c r="D34" s="64">
        <v>105</v>
      </c>
      <c r="E34" s="9">
        <v>25</v>
      </c>
      <c r="F34" s="10">
        <f t="shared" si="0"/>
        <v>2625</v>
      </c>
    </row>
    <row r="35" spans="1:6" ht="15.75" hidden="1" x14ac:dyDescent="0.25">
      <c r="A35" s="6">
        <v>24</v>
      </c>
      <c r="B35" s="7" t="s">
        <v>37</v>
      </c>
      <c r="C35" s="8" t="s">
        <v>35</v>
      </c>
      <c r="D35" s="65">
        <v>50</v>
      </c>
      <c r="E35" s="9">
        <v>15</v>
      </c>
      <c r="F35" s="10">
        <f t="shared" si="0"/>
        <v>750</v>
      </c>
    </row>
    <row r="36" spans="1:6" ht="15.75" hidden="1" x14ac:dyDescent="0.25">
      <c r="A36" s="6">
        <v>25</v>
      </c>
      <c r="B36" s="7" t="s">
        <v>38</v>
      </c>
      <c r="C36" s="8" t="s">
        <v>9</v>
      </c>
      <c r="D36" s="64">
        <v>24</v>
      </c>
      <c r="E36" s="9">
        <v>50</v>
      </c>
      <c r="F36" s="10">
        <f t="shared" si="0"/>
        <v>1200</v>
      </c>
    </row>
    <row r="37" spans="1:6" ht="15.75" hidden="1" x14ac:dyDescent="0.25">
      <c r="A37" s="14" t="s">
        <v>39</v>
      </c>
      <c r="B37" s="16" t="s">
        <v>40</v>
      </c>
      <c r="C37" s="8" t="s">
        <v>9</v>
      </c>
      <c r="D37" s="64">
        <v>10</v>
      </c>
      <c r="E37" s="9">
        <v>80</v>
      </c>
      <c r="F37" s="10">
        <f t="shared" si="0"/>
        <v>800</v>
      </c>
    </row>
    <row r="38" spans="1:6" ht="15.75" hidden="1" x14ac:dyDescent="0.25">
      <c r="A38" s="14"/>
      <c r="B38" s="16" t="s">
        <v>224</v>
      </c>
      <c r="C38" s="8" t="s">
        <v>9</v>
      </c>
      <c r="D38" s="64">
        <v>1</v>
      </c>
      <c r="E38" s="9">
        <v>60</v>
      </c>
      <c r="F38" s="10">
        <f>E38*D38</f>
        <v>60</v>
      </c>
    </row>
    <row r="39" spans="1:6" ht="15.75" hidden="1" x14ac:dyDescent="0.25">
      <c r="A39" s="6">
        <v>26</v>
      </c>
      <c r="B39" s="16" t="s">
        <v>41</v>
      </c>
      <c r="C39" s="8" t="s">
        <v>9</v>
      </c>
      <c r="D39" s="64">
        <v>4</v>
      </c>
      <c r="E39" s="9">
        <v>80</v>
      </c>
      <c r="F39" s="10">
        <f t="shared" si="0"/>
        <v>320</v>
      </c>
    </row>
    <row r="40" spans="1:6" ht="15.75" hidden="1" x14ac:dyDescent="0.25">
      <c r="A40" s="6">
        <v>27</v>
      </c>
      <c r="B40" s="17" t="s">
        <v>42</v>
      </c>
      <c r="C40" s="18" t="s">
        <v>43</v>
      </c>
      <c r="D40" s="64">
        <v>15.5</v>
      </c>
      <c r="E40" s="9">
        <v>140</v>
      </c>
      <c r="F40" s="10">
        <f t="shared" si="0"/>
        <v>2170</v>
      </c>
    </row>
    <row r="41" spans="1:6" ht="15.75" hidden="1" x14ac:dyDescent="0.25">
      <c r="A41" s="6">
        <v>28</v>
      </c>
      <c r="B41" s="17" t="s">
        <v>44</v>
      </c>
      <c r="C41" s="18" t="s">
        <v>35</v>
      </c>
      <c r="D41" s="64">
        <v>8</v>
      </c>
      <c r="E41" s="9">
        <v>50</v>
      </c>
      <c r="F41" s="10">
        <f t="shared" si="0"/>
        <v>400</v>
      </c>
    </row>
    <row r="42" spans="1:6" ht="15.75" hidden="1" x14ac:dyDescent="0.25">
      <c r="A42" s="6">
        <v>29</v>
      </c>
      <c r="B42" s="7" t="s">
        <v>45</v>
      </c>
      <c r="C42" s="8" t="s">
        <v>35</v>
      </c>
      <c r="D42" s="64">
        <v>7</v>
      </c>
      <c r="E42" s="9">
        <v>90</v>
      </c>
      <c r="F42" s="10">
        <f t="shared" si="0"/>
        <v>630</v>
      </c>
    </row>
    <row r="43" spans="1:6" ht="47.25" hidden="1" x14ac:dyDescent="0.25">
      <c r="A43" s="6"/>
      <c r="B43" s="7" t="s">
        <v>225</v>
      </c>
      <c r="C43" s="8" t="s">
        <v>222</v>
      </c>
      <c r="D43" s="64">
        <v>8</v>
      </c>
      <c r="E43" s="9">
        <v>80</v>
      </c>
      <c r="F43" s="10">
        <f t="shared" si="0"/>
        <v>640</v>
      </c>
    </row>
    <row r="44" spans="1:6" ht="15.75" hidden="1" x14ac:dyDescent="0.25">
      <c r="A44" s="14" t="s">
        <v>46</v>
      </c>
      <c r="B44" s="7" t="s">
        <v>47</v>
      </c>
      <c r="C44" s="8" t="s">
        <v>35</v>
      </c>
      <c r="D44" s="64">
        <v>7</v>
      </c>
      <c r="E44" s="9">
        <v>140</v>
      </c>
      <c r="F44" s="10">
        <f t="shared" si="0"/>
        <v>980</v>
      </c>
    </row>
    <row r="45" spans="1:6" ht="15.75" hidden="1" x14ac:dyDescent="0.25">
      <c r="A45" s="6">
        <v>30</v>
      </c>
      <c r="B45" s="7" t="s">
        <v>211</v>
      </c>
      <c r="C45" s="18" t="s">
        <v>35</v>
      </c>
      <c r="D45" s="65">
        <f>152-26+13</f>
        <v>139</v>
      </c>
      <c r="E45" s="9">
        <v>25</v>
      </c>
      <c r="F45" s="10">
        <f t="shared" si="0"/>
        <v>3475</v>
      </c>
    </row>
    <row r="46" spans="1:6" ht="15.75" x14ac:dyDescent="0.25">
      <c r="A46" s="6">
        <v>31</v>
      </c>
      <c r="B46" s="7" t="s">
        <v>48</v>
      </c>
      <c r="C46" s="12" t="s">
        <v>27</v>
      </c>
      <c r="D46" s="9"/>
      <c r="E46" s="9">
        <v>5</v>
      </c>
      <c r="F46" s="10">
        <f t="shared" si="0"/>
        <v>0</v>
      </c>
    </row>
    <row r="47" spans="1:6" ht="31.5" hidden="1" x14ac:dyDescent="0.25">
      <c r="A47" s="14" t="s">
        <v>49</v>
      </c>
      <c r="B47" s="7" t="s">
        <v>50</v>
      </c>
      <c r="C47" s="8" t="s">
        <v>27</v>
      </c>
      <c r="D47" s="64">
        <v>3</v>
      </c>
      <c r="E47" s="9">
        <v>12</v>
      </c>
      <c r="F47" s="10">
        <f>E47*D47</f>
        <v>36</v>
      </c>
    </row>
    <row r="48" spans="1:6" ht="31.5" hidden="1" x14ac:dyDescent="0.25">
      <c r="A48" s="6">
        <v>32</v>
      </c>
      <c r="B48" s="7" t="s">
        <v>51</v>
      </c>
      <c r="C48" s="8" t="s">
        <v>27</v>
      </c>
      <c r="D48" s="65">
        <f>163+21</f>
        <v>184</v>
      </c>
      <c r="E48" s="9">
        <v>10</v>
      </c>
      <c r="F48" s="10">
        <f t="shared" si="0"/>
        <v>1840</v>
      </c>
    </row>
    <row r="49" spans="1:6" ht="15.75" hidden="1" x14ac:dyDescent="0.25">
      <c r="A49" s="6">
        <v>33</v>
      </c>
      <c r="B49" s="7" t="s">
        <v>52</v>
      </c>
      <c r="C49" s="18" t="s">
        <v>35</v>
      </c>
      <c r="D49" s="64">
        <v>39</v>
      </c>
      <c r="E49" s="9">
        <v>15</v>
      </c>
      <c r="F49" s="10">
        <f t="shared" si="0"/>
        <v>585</v>
      </c>
    </row>
    <row r="50" spans="1:6" ht="15.75" hidden="1" x14ac:dyDescent="0.25">
      <c r="A50" s="6">
        <v>34</v>
      </c>
      <c r="B50" s="16" t="s">
        <v>53</v>
      </c>
      <c r="C50" s="8" t="s">
        <v>35</v>
      </c>
      <c r="D50" s="64">
        <v>186</v>
      </c>
      <c r="E50" s="9">
        <v>40</v>
      </c>
      <c r="F50" s="10">
        <f t="shared" si="0"/>
        <v>7440</v>
      </c>
    </row>
    <row r="51" spans="1:6" ht="15.75" hidden="1" x14ac:dyDescent="0.25">
      <c r="A51" s="14" t="s">
        <v>54</v>
      </c>
      <c r="B51" s="16" t="s">
        <v>55</v>
      </c>
      <c r="C51" s="8" t="s">
        <v>9</v>
      </c>
      <c r="D51" s="64">
        <v>2</v>
      </c>
      <c r="E51" s="9">
        <v>15</v>
      </c>
      <c r="F51" s="10">
        <f t="shared" si="0"/>
        <v>30</v>
      </c>
    </row>
    <row r="52" spans="1:6" ht="15.75" hidden="1" x14ac:dyDescent="0.25">
      <c r="A52" s="6">
        <v>35</v>
      </c>
      <c r="B52" s="19" t="s">
        <v>56</v>
      </c>
      <c r="C52" s="20" t="s">
        <v>9</v>
      </c>
      <c r="D52" s="64">
        <v>21</v>
      </c>
      <c r="E52" s="9">
        <v>10</v>
      </c>
      <c r="F52" s="10">
        <f t="shared" si="0"/>
        <v>210</v>
      </c>
    </row>
    <row r="53" spans="1:6" ht="31.5" hidden="1" x14ac:dyDescent="0.25">
      <c r="A53" s="21">
        <v>36</v>
      </c>
      <c r="B53" s="16" t="s">
        <v>57</v>
      </c>
      <c r="C53" s="8" t="s">
        <v>35</v>
      </c>
      <c r="D53" s="64">
        <v>186</v>
      </c>
      <c r="E53" s="9">
        <v>60</v>
      </c>
      <c r="F53" s="10">
        <f t="shared" si="0"/>
        <v>11160</v>
      </c>
    </row>
    <row r="54" spans="1:6" ht="15.75" hidden="1" x14ac:dyDescent="0.25">
      <c r="A54" s="21">
        <v>37</v>
      </c>
      <c r="B54" s="7" t="s">
        <v>58</v>
      </c>
      <c r="C54" s="8" t="s">
        <v>35</v>
      </c>
      <c r="D54" s="65">
        <v>254</v>
      </c>
      <c r="E54" s="9">
        <v>20</v>
      </c>
      <c r="F54" s="10">
        <f t="shared" si="0"/>
        <v>5080</v>
      </c>
    </row>
    <row r="55" spans="1:6" ht="15.75" hidden="1" x14ac:dyDescent="0.25">
      <c r="A55" s="21"/>
      <c r="B55" s="7" t="s">
        <v>226</v>
      </c>
      <c r="C55" s="8" t="s">
        <v>35</v>
      </c>
      <c r="D55" s="64">
        <v>55.85</v>
      </c>
      <c r="E55" s="9">
        <v>5</v>
      </c>
      <c r="F55" s="10">
        <f>E55*D55</f>
        <v>279.25</v>
      </c>
    </row>
    <row r="56" spans="1:6" ht="78.75" hidden="1" x14ac:dyDescent="0.25">
      <c r="A56" s="21">
        <v>38</v>
      </c>
      <c r="B56" s="7" t="s">
        <v>59</v>
      </c>
      <c r="C56" s="8" t="s">
        <v>35</v>
      </c>
      <c r="D56" s="65">
        <v>181</v>
      </c>
      <c r="E56" s="9">
        <v>85</v>
      </c>
      <c r="F56" s="10">
        <f t="shared" si="0"/>
        <v>15385</v>
      </c>
    </row>
    <row r="57" spans="1:6" ht="31.5" hidden="1" x14ac:dyDescent="0.25">
      <c r="A57" s="21"/>
      <c r="B57" s="19" t="s">
        <v>212</v>
      </c>
      <c r="C57" s="20" t="s">
        <v>35</v>
      </c>
      <c r="D57" s="66">
        <v>75</v>
      </c>
      <c r="E57" s="31">
        <v>40</v>
      </c>
      <c r="F57" s="59">
        <f>E57*D57</f>
        <v>3000</v>
      </c>
    </row>
    <row r="58" spans="1:6" ht="31.5" hidden="1" x14ac:dyDescent="0.25">
      <c r="A58" s="21"/>
      <c r="B58" s="19" t="s">
        <v>213</v>
      </c>
      <c r="C58" s="20" t="s">
        <v>27</v>
      </c>
      <c r="D58" s="66">
        <v>80.5</v>
      </c>
      <c r="E58" s="31">
        <v>10</v>
      </c>
      <c r="F58" s="59">
        <f>E58*D58</f>
        <v>805</v>
      </c>
    </row>
    <row r="59" spans="1:6" ht="15.75" x14ac:dyDescent="0.25">
      <c r="A59" s="14" t="s">
        <v>60</v>
      </c>
      <c r="B59" s="7" t="s">
        <v>61</v>
      </c>
      <c r="C59" s="8" t="s">
        <v>35</v>
      </c>
      <c r="D59" s="9"/>
      <c r="E59" s="9">
        <v>90</v>
      </c>
      <c r="F59" s="10">
        <f>E59*D59</f>
        <v>0</v>
      </c>
    </row>
    <row r="60" spans="1:6" ht="15.75" hidden="1" x14ac:dyDescent="0.25">
      <c r="A60" s="21">
        <v>39</v>
      </c>
      <c r="B60" s="7" t="s">
        <v>62</v>
      </c>
      <c r="C60" s="8" t="s">
        <v>43</v>
      </c>
      <c r="D60" s="64">
        <v>6.35</v>
      </c>
      <c r="E60" s="9">
        <v>330</v>
      </c>
      <c r="F60" s="10">
        <f t="shared" si="0"/>
        <v>2095.5</v>
      </c>
    </row>
    <row r="61" spans="1:6" ht="15.75" hidden="1" x14ac:dyDescent="0.25">
      <c r="A61" s="21">
        <v>40</v>
      </c>
      <c r="B61" s="7" t="s">
        <v>63</v>
      </c>
      <c r="C61" s="8" t="s">
        <v>35</v>
      </c>
      <c r="D61" s="65">
        <v>49</v>
      </c>
      <c r="E61" s="9">
        <v>25</v>
      </c>
      <c r="F61" s="10">
        <f t="shared" si="0"/>
        <v>1225</v>
      </c>
    </row>
    <row r="62" spans="1:6" ht="15.75" hidden="1" x14ac:dyDescent="0.25">
      <c r="A62" s="21"/>
      <c r="B62" s="22" t="s">
        <v>64</v>
      </c>
      <c r="C62" s="8" t="s">
        <v>35</v>
      </c>
      <c r="D62" s="64">
        <v>84</v>
      </c>
      <c r="E62" s="9">
        <v>25</v>
      </c>
      <c r="F62" s="10">
        <f t="shared" si="0"/>
        <v>2100</v>
      </c>
    </row>
    <row r="63" spans="1:6" ht="31.5" hidden="1" x14ac:dyDescent="0.25">
      <c r="A63" s="21">
        <v>41</v>
      </c>
      <c r="B63" s="7" t="s">
        <v>65</v>
      </c>
      <c r="C63" s="8" t="s">
        <v>35</v>
      </c>
      <c r="D63" s="64">
        <v>79</v>
      </c>
      <c r="E63" s="9">
        <v>85</v>
      </c>
      <c r="F63" s="10">
        <f t="shared" si="0"/>
        <v>6715</v>
      </c>
    </row>
    <row r="64" spans="1:6" ht="31.5" hidden="1" x14ac:dyDescent="0.25">
      <c r="A64" s="21">
        <v>42</v>
      </c>
      <c r="B64" s="23" t="s">
        <v>66</v>
      </c>
      <c r="C64" s="8" t="s">
        <v>35</v>
      </c>
      <c r="D64" s="65">
        <v>33</v>
      </c>
      <c r="E64" s="9">
        <v>95</v>
      </c>
      <c r="F64" s="10">
        <f t="shared" si="0"/>
        <v>3135</v>
      </c>
    </row>
    <row r="65" spans="1:6" ht="15.75" hidden="1" x14ac:dyDescent="0.25">
      <c r="A65" s="21">
        <v>43</v>
      </c>
      <c r="B65" s="7" t="s">
        <v>67</v>
      </c>
      <c r="C65" s="8" t="s">
        <v>35</v>
      </c>
      <c r="D65" s="64">
        <v>15</v>
      </c>
      <c r="E65" s="9">
        <v>85</v>
      </c>
      <c r="F65" s="10">
        <f t="shared" si="0"/>
        <v>1275</v>
      </c>
    </row>
    <row r="66" spans="1:6" ht="15.75" x14ac:dyDescent="0.25">
      <c r="A66" s="21">
        <v>44</v>
      </c>
      <c r="B66" s="7" t="s">
        <v>68</v>
      </c>
      <c r="C66" s="8" t="s">
        <v>35</v>
      </c>
      <c r="D66" s="9"/>
      <c r="E66" s="9">
        <v>20</v>
      </c>
      <c r="F66" s="10">
        <f t="shared" si="0"/>
        <v>0</v>
      </c>
    </row>
    <row r="67" spans="1:6" ht="31.5" hidden="1" x14ac:dyDescent="0.25">
      <c r="A67" s="21">
        <v>45</v>
      </c>
      <c r="B67" s="7" t="s">
        <v>69</v>
      </c>
      <c r="C67" s="8" t="s">
        <v>35</v>
      </c>
      <c r="D67" s="64">
        <v>44</v>
      </c>
      <c r="E67" s="9">
        <v>95</v>
      </c>
      <c r="F67" s="10">
        <f t="shared" si="0"/>
        <v>4180</v>
      </c>
    </row>
    <row r="68" spans="1:6" ht="47.25" hidden="1" x14ac:dyDescent="0.25">
      <c r="A68" s="21">
        <v>46</v>
      </c>
      <c r="B68" s="7" t="s">
        <v>70</v>
      </c>
      <c r="C68" s="8" t="s">
        <v>35</v>
      </c>
      <c r="D68" s="65">
        <v>9</v>
      </c>
      <c r="E68" s="9">
        <v>95</v>
      </c>
      <c r="F68" s="10">
        <f>E68*D68</f>
        <v>855</v>
      </c>
    </row>
    <row r="69" spans="1:6" ht="47.25" hidden="1" x14ac:dyDescent="0.25">
      <c r="A69" s="21"/>
      <c r="B69" s="7" t="s">
        <v>227</v>
      </c>
      <c r="C69" s="8" t="s">
        <v>35</v>
      </c>
      <c r="D69" s="64">
        <v>50</v>
      </c>
      <c r="E69" s="9">
        <v>115</v>
      </c>
      <c r="F69" s="10">
        <f>E69*D69</f>
        <v>5750</v>
      </c>
    </row>
    <row r="70" spans="1:6" ht="47.25" hidden="1" x14ac:dyDescent="0.25">
      <c r="A70" s="14" t="s">
        <v>71</v>
      </c>
      <c r="B70" s="7" t="s">
        <v>72</v>
      </c>
      <c r="C70" s="8" t="s">
        <v>35</v>
      </c>
      <c r="D70" s="65">
        <v>6</v>
      </c>
      <c r="E70" s="9">
        <v>115</v>
      </c>
      <c r="F70" s="10">
        <f t="shared" si="0"/>
        <v>690</v>
      </c>
    </row>
    <row r="71" spans="1:6" ht="31.5" hidden="1" x14ac:dyDescent="0.25">
      <c r="A71" s="21">
        <v>47</v>
      </c>
      <c r="B71" s="7" t="s">
        <v>73</v>
      </c>
      <c r="C71" s="8" t="s">
        <v>35</v>
      </c>
      <c r="D71" s="64">
        <v>14</v>
      </c>
      <c r="E71" s="9">
        <v>80</v>
      </c>
      <c r="F71" s="10">
        <f t="shared" si="0"/>
        <v>1120</v>
      </c>
    </row>
    <row r="72" spans="1:6" ht="47.25" hidden="1" x14ac:dyDescent="0.25">
      <c r="A72" s="21"/>
      <c r="B72" s="7" t="s">
        <v>228</v>
      </c>
      <c r="C72" s="8" t="s">
        <v>9</v>
      </c>
      <c r="D72" s="64">
        <v>1</v>
      </c>
      <c r="E72" s="9">
        <v>450</v>
      </c>
      <c r="F72" s="10">
        <v>450</v>
      </c>
    </row>
    <row r="73" spans="1:6" ht="15.75" x14ac:dyDescent="0.25">
      <c r="A73" s="21">
        <v>48</v>
      </c>
      <c r="B73" s="7" t="s">
        <v>74</v>
      </c>
      <c r="C73" s="8" t="s">
        <v>35</v>
      </c>
      <c r="D73" s="9"/>
      <c r="E73" s="9">
        <v>80</v>
      </c>
      <c r="F73" s="10">
        <f t="shared" si="0"/>
        <v>0</v>
      </c>
    </row>
    <row r="74" spans="1:6" ht="31.5" x14ac:dyDescent="0.25">
      <c r="A74" s="14" t="s">
        <v>75</v>
      </c>
      <c r="B74" s="7" t="s">
        <v>76</v>
      </c>
      <c r="C74" s="8" t="s">
        <v>35</v>
      </c>
      <c r="D74" s="9"/>
      <c r="E74" s="9">
        <v>80</v>
      </c>
      <c r="F74" s="10">
        <f t="shared" si="0"/>
        <v>0</v>
      </c>
    </row>
    <row r="75" spans="1:6" ht="31.5" x14ac:dyDescent="0.25">
      <c r="A75" s="21">
        <v>49</v>
      </c>
      <c r="B75" s="19" t="s">
        <v>77</v>
      </c>
      <c r="C75" s="20" t="s">
        <v>35</v>
      </c>
      <c r="D75" s="11"/>
      <c r="E75" s="9">
        <v>60</v>
      </c>
      <c r="F75" s="10">
        <f t="shared" si="0"/>
        <v>0</v>
      </c>
    </row>
    <row r="76" spans="1:6" ht="15.75" hidden="1" x14ac:dyDescent="0.25">
      <c r="A76" s="21">
        <v>50</v>
      </c>
      <c r="B76" s="7" t="s">
        <v>78</v>
      </c>
      <c r="C76" s="20" t="s">
        <v>35</v>
      </c>
      <c r="D76" s="65">
        <v>479</v>
      </c>
      <c r="E76" s="9">
        <v>50</v>
      </c>
      <c r="F76" s="10">
        <f t="shared" si="0"/>
        <v>23950</v>
      </c>
    </row>
    <row r="77" spans="1:6" ht="94.5" hidden="1" x14ac:dyDescent="0.25">
      <c r="A77" s="21"/>
      <c r="B77" s="7" t="s">
        <v>79</v>
      </c>
      <c r="C77" s="8" t="s">
        <v>9</v>
      </c>
      <c r="D77" s="64">
        <v>10</v>
      </c>
      <c r="E77" s="9">
        <v>1250</v>
      </c>
      <c r="F77" s="10">
        <f t="shared" si="0"/>
        <v>12500</v>
      </c>
    </row>
    <row r="78" spans="1:6" ht="63" hidden="1" x14ac:dyDescent="0.25">
      <c r="A78" s="21">
        <v>51</v>
      </c>
      <c r="B78" s="7" t="s">
        <v>229</v>
      </c>
      <c r="C78" s="8" t="s">
        <v>9</v>
      </c>
      <c r="D78" s="64">
        <v>6</v>
      </c>
      <c r="E78" s="9">
        <v>900</v>
      </c>
      <c r="F78" s="10">
        <f>E78*D78</f>
        <v>5400</v>
      </c>
    </row>
    <row r="79" spans="1:6" ht="63" hidden="1" x14ac:dyDescent="0.25">
      <c r="A79" s="21">
        <v>51</v>
      </c>
      <c r="B79" s="7" t="s">
        <v>80</v>
      </c>
      <c r="C79" s="8" t="s">
        <v>9</v>
      </c>
      <c r="D79" s="64">
        <v>1</v>
      </c>
      <c r="E79" s="9">
        <v>900</v>
      </c>
      <c r="F79" s="10">
        <f>E79*D79</f>
        <v>900</v>
      </c>
    </row>
    <row r="80" spans="1:6" ht="63" hidden="1" x14ac:dyDescent="0.25">
      <c r="A80" s="21"/>
      <c r="B80" s="7" t="s">
        <v>230</v>
      </c>
      <c r="C80" s="8" t="s">
        <v>9</v>
      </c>
      <c r="D80" s="64">
        <v>1</v>
      </c>
      <c r="E80" s="9">
        <v>750</v>
      </c>
      <c r="F80" s="10">
        <f>E80*D80</f>
        <v>750</v>
      </c>
    </row>
    <row r="81" spans="1:6" ht="63" hidden="1" x14ac:dyDescent="0.25">
      <c r="A81" s="21" t="s">
        <v>82</v>
      </c>
      <c r="B81" s="7" t="s">
        <v>83</v>
      </c>
      <c r="C81" s="8" t="s">
        <v>9</v>
      </c>
      <c r="D81" s="65">
        <v>4</v>
      </c>
      <c r="E81" s="9">
        <v>650</v>
      </c>
      <c r="F81" s="10">
        <f t="shared" si="0"/>
        <v>2600</v>
      </c>
    </row>
    <row r="82" spans="1:6" ht="63" hidden="1" x14ac:dyDescent="0.25">
      <c r="A82" s="21">
        <v>52</v>
      </c>
      <c r="B82" s="7" t="s">
        <v>86</v>
      </c>
      <c r="C82" s="8" t="s">
        <v>9</v>
      </c>
      <c r="D82" s="64">
        <v>1</v>
      </c>
      <c r="E82" s="9">
        <v>900</v>
      </c>
      <c r="F82" s="10">
        <f>E82*D82</f>
        <v>900</v>
      </c>
    </row>
    <row r="83" spans="1:6" ht="63" hidden="1" x14ac:dyDescent="0.25">
      <c r="A83" s="14" t="s">
        <v>87</v>
      </c>
      <c r="B83" s="7" t="s">
        <v>88</v>
      </c>
      <c r="C83" s="8" t="s">
        <v>9</v>
      </c>
      <c r="D83" s="64">
        <v>1</v>
      </c>
      <c r="E83" s="11">
        <v>1200</v>
      </c>
      <c r="F83" s="10">
        <f t="shared" si="0"/>
        <v>1200</v>
      </c>
    </row>
    <row r="84" spans="1:6" ht="47.25" hidden="1" x14ac:dyDescent="0.25">
      <c r="A84" s="21">
        <v>53</v>
      </c>
      <c r="B84" s="24" t="s">
        <v>89</v>
      </c>
      <c r="C84" s="18" t="s">
        <v>9</v>
      </c>
      <c r="D84" s="64">
        <v>1</v>
      </c>
      <c r="E84" s="9">
        <v>1100</v>
      </c>
      <c r="F84" s="10">
        <f t="shared" si="0"/>
        <v>1100</v>
      </c>
    </row>
    <row r="85" spans="1:6" ht="63" hidden="1" x14ac:dyDescent="0.25">
      <c r="A85" s="21">
        <v>54</v>
      </c>
      <c r="B85" s="25" t="s">
        <v>90</v>
      </c>
      <c r="C85" s="8" t="s">
        <v>9</v>
      </c>
      <c r="D85" s="65">
        <v>5</v>
      </c>
      <c r="E85" s="9">
        <v>5000</v>
      </c>
      <c r="F85" s="10">
        <f t="shared" si="0"/>
        <v>25000</v>
      </c>
    </row>
    <row r="86" spans="1:6" ht="47.25" hidden="1" x14ac:dyDescent="0.25">
      <c r="A86" s="21">
        <v>55</v>
      </c>
      <c r="B86" s="24" t="s">
        <v>91</v>
      </c>
      <c r="C86" s="8" t="s">
        <v>9</v>
      </c>
      <c r="D86" s="64">
        <v>3</v>
      </c>
      <c r="E86" s="11">
        <v>900</v>
      </c>
      <c r="F86" s="10">
        <f t="shared" si="0"/>
        <v>2700</v>
      </c>
    </row>
    <row r="87" spans="1:6" ht="47.25" hidden="1" x14ac:dyDescent="0.25">
      <c r="A87" s="21">
        <v>56</v>
      </c>
      <c r="B87" s="24" t="s">
        <v>92</v>
      </c>
      <c r="C87" s="8" t="s">
        <v>9</v>
      </c>
      <c r="D87" s="64">
        <v>1</v>
      </c>
      <c r="E87" s="11">
        <v>1200</v>
      </c>
      <c r="F87" s="10">
        <f t="shared" si="0"/>
        <v>1200</v>
      </c>
    </row>
    <row r="88" spans="1:6" ht="47.25" hidden="1" x14ac:dyDescent="0.25">
      <c r="A88" s="21">
        <v>56</v>
      </c>
      <c r="B88" s="24" t="s">
        <v>93</v>
      </c>
      <c r="C88" s="8" t="s">
        <v>9</v>
      </c>
      <c r="D88" s="64">
        <v>1</v>
      </c>
      <c r="E88" s="11">
        <v>1000</v>
      </c>
      <c r="F88" s="10">
        <f>E88*D88</f>
        <v>1000</v>
      </c>
    </row>
    <row r="89" spans="1:6" ht="63" hidden="1" x14ac:dyDescent="0.25">
      <c r="A89" s="21">
        <v>57</v>
      </c>
      <c r="B89" s="24" t="s">
        <v>94</v>
      </c>
      <c r="C89" s="8" t="s">
        <v>9</v>
      </c>
      <c r="D89" s="64">
        <v>1</v>
      </c>
      <c r="E89" s="11">
        <v>900</v>
      </c>
      <c r="F89" s="10">
        <f t="shared" si="0"/>
        <v>900</v>
      </c>
    </row>
    <row r="90" spans="1:6" ht="47.25" hidden="1" x14ac:dyDescent="0.25">
      <c r="A90" s="21"/>
      <c r="B90" s="24" t="s">
        <v>231</v>
      </c>
      <c r="C90" s="8" t="s">
        <v>9</v>
      </c>
      <c r="D90" s="67">
        <v>1</v>
      </c>
      <c r="E90" s="26">
        <v>650</v>
      </c>
      <c r="F90" s="10">
        <f>E90*D90</f>
        <v>650</v>
      </c>
    </row>
    <row r="91" spans="1:6" ht="47.25" hidden="1" x14ac:dyDescent="0.25">
      <c r="A91" s="21"/>
      <c r="B91" s="24" t="s">
        <v>232</v>
      </c>
      <c r="C91" s="8" t="s">
        <v>9</v>
      </c>
      <c r="D91" s="67">
        <v>1</v>
      </c>
      <c r="E91" s="26">
        <v>650</v>
      </c>
      <c r="F91" s="10">
        <f>E91*D91</f>
        <v>650</v>
      </c>
    </row>
    <row r="92" spans="1:6" ht="31.5" hidden="1" x14ac:dyDescent="0.25">
      <c r="A92" s="21">
        <v>58</v>
      </c>
      <c r="B92" s="24" t="s">
        <v>95</v>
      </c>
      <c r="C92" s="8" t="s">
        <v>9</v>
      </c>
      <c r="D92" s="65">
        <v>1</v>
      </c>
      <c r="E92" s="11">
        <v>500</v>
      </c>
      <c r="F92" s="10">
        <f t="shared" si="0"/>
        <v>500</v>
      </c>
    </row>
    <row r="93" spans="1:6" ht="47.25" hidden="1" x14ac:dyDescent="0.25">
      <c r="A93" s="21">
        <v>59</v>
      </c>
      <c r="B93" s="24" t="s">
        <v>96</v>
      </c>
      <c r="C93" s="8" t="s">
        <v>9</v>
      </c>
      <c r="D93" s="65">
        <v>1</v>
      </c>
      <c r="E93" s="26">
        <v>800</v>
      </c>
      <c r="F93" s="10">
        <f t="shared" si="0"/>
        <v>800</v>
      </c>
    </row>
    <row r="94" spans="1:6" ht="15.75" hidden="1" x14ac:dyDescent="0.25">
      <c r="A94" s="21">
        <v>60</v>
      </c>
      <c r="B94" s="7" t="s">
        <v>97</v>
      </c>
      <c r="C94" s="8" t="s">
        <v>27</v>
      </c>
      <c r="D94" s="65">
        <v>19</v>
      </c>
      <c r="E94" s="9">
        <v>20</v>
      </c>
      <c r="F94" s="10">
        <f t="shared" si="0"/>
        <v>380</v>
      </c>
    </row>
    <row r="95" spans="1:6" ht="15.75" hidden="1" x14ac:dyDescent="0.25">
      <c r="A95" s="21">
        <v>61</v>
      </c>
      <c r="B95" s="7" t="s">
        <v>98</v>
      </c>
      <c r="C95" s="8" t="s">
        <v>9</v>
      </c>
      <c r="D95" s="64">
        <v>18</v>
      </c>
      <c r="E95" s="9">
        <v>10</v>
      </c>
      <c r="F95" s="10">
        <f t="shared" si="0"/>
        <v>180</v>
      </c>
    </row>
    <row r="96" spans="1:6" ht="15.75" hidden="1" x14ac:dyDescent="0.25">
      <c r="A96" s="21">
        <v>62</v>
      </c>
      <c r="B96" s="7" t="s">
        <v>99</v>
      </c>
      <c r="C96" s="8" t="s">
        <v>27</v>
      </c>
      <c r="D96" s="64">
        <v>140</v>
      </c>
      <c r="E96" s="9">
        <v>25</v>
      </c>
      <c r="F96" s="10">
        <f t="shared" si="0"/>
        <v>3500</v>
      </c>
    </row>
    <row r="97" spans="1:6" ht="15.75" hidden="1" x14ac:dyDescent="0.25">
      <c r="A97" s="21">
        <v>63</v>
      </c>
      <c r="B97" s="7" t="s">
        <v>100</v>
      </c>
      <c r="C97" s="8" t="s">
        <v>9</v>
      </c>
      <c r="D97" s="65">
        <v>38</v>
      </c>
      <c r="E97" s="9">
        <v>60</v>
      </c>
      <c r="F97" s="10">
        <f t="shared" si="0"/>
        <v>2280</v>
      </c>
    </row>
    <row r="98" spans="1:6" ht="31.5" hidden="1" x14ac:dyDescent="0.25">
      <c r="A98" s="21">
        <v>64</v>
      </c>
      <c r="B98" s="7" t="s">
        <v>101</v>
      </c>
      <c r="C98" s="8" t="s">
        <v>27</v>
      </c>
      <c r="D98" s="65">
        <v>40</v>
      </c>
      <c r="E98" s="9">
        <v>22</v>
      </c>
      <c r="F98" s="10">
        <f t="shared" si="0"/>
        <v>880</v>
      </c>
    </row>
    <row r="99" spans="1:6" ht="31.5" hidden="1" x14ac:dyDescent="0.25">
      <c r="A99" s="21">
        <v>65</v>
      </c>
      <c r="B99" s="7" t="s">
        <v>102</v>
      </c>
      <c r="C99" s="18" t="s">
        <v>27</v>
      </c>
      <c r="D99" s="64">
        <v>60</v>
      </c>
      <c r="E99" s="9">
        <v>10</v>
      </c>
      <c r="F99" s="10">
        <f t="shared" si="0"/>
        <v>600</v>
      </c>
    </row>
    <row r="100" spans="1:6" ht="15.75" hidden="1" x14ac:dyDescent="0.25">
      <c r="A100" s="14">
        <v>65</v>
      </c>
      <c r="B100" s="7" t="s">
        <v>103</v>
      </c>
      <c r="C100" s="18" t="s">
        <v>35</v>
      </c>
      <c r="D100" s="64">
        <v>4.5</v>
      </c>
      <c r="E100" s="9">
        <v>25</v>
      </c>
      <c r="F100" s="10">
        <f>E100*D100</f>
        <v>112.5</v>
      </c>
    </row>
    <row r="101" spans="1:6" ht="31.5" hidden="1" x14ac:dyDescent="0.25">
      <c r="A101" s="21">
        <v>66</v>
      </c>
      <c r="B101" s="7" t="s">
        <v>104</v>
      </c>
      <c r="C101" s="8" t="s">
        <v>35</v>
      </c>
      <c r="D101" s="65">
        <v>67</v>
      </c>
      <c r="E101" s="27">
        <v>35</v>
      </c>
      <c r="F101" s="10">
        <f t="shared" ref="F101:F183" si="1">E101*D101</f>
        <v>2345</v>
      </c>
    </row>
    <row r="102" spans="1:6" ht="31.5" hidden="1" x14ac:dyDescent="0.25">
      <c r="A102" s="21">
        <v>67</v>
      </c>
      <c r="B102" s="15" t="s">
        <v>105</v>
      </c>
      <c r="C102" s="18" t="s">
        <v>35</v>
      </c>
      <c r="D102" s="64">
        <v>22</v>
      </c>
      <c r="E102" s="27">
        <v>35</v>
      </c>
      <c r="F102" s="10">
        <f t="shared" si="1"/>
        <v>770</v>
      </c>
    </row>
    <row r="103" spans="1:6" ht="31.5" hidden="1" x14ac:dyDescent="0.25">
      <c r="A103" s="21">
        <v>68</v>
      </c>
      <c r="B103" s="15" t="s">
        <v>106</v>
      </c>
      <c r="C103" s="18" t="s">
        <v>35</v>
      </c>
      <c r="D103" s="65">
        <v>191</v>
      </c>
      <c r="E103" s="9">
        <v>30</v>
      </c>
      <c r="F103" s="10">
        <f t="shared" si="1"/>
        <v>5730</v>
      </c>
    </row>
    <row r="104" spans="1:6" ht="31.5" hidden="1" x14ac:dyDescent="0.25">
      <c r="A104" s="21">
        <v>69</v>
      </c>
      <c r="B104" s="28" t="s">
        <v>107</v>
      </c>
      <c r="C104" s="29" t="s">
        <v>35</v>
      </c>
      <c r="D104" s="64">
        <v>721</v>
      </c>
      <c r="E104" s="9">
        <v>30</v>
      </c>
      <c r="F104" s="10">
        <f t="shared" si="1"/>
        <v>21630</v>
      </c>
    </row>
    <row r="105" spans="1:6" ht="15.75" hidden="1" x14ac:dyDescent="0.25">
      <c r="A105" s="21">
        <v>70</v>
      </c>
      <c r="B105" s="30" t="s">
        <v>108</v>
      </c>
      <c r="C105" s="18" t="s">
        <v>27</v>
      </c>
      <c r="D105" s="64">
        <v>51</v>
      </c>
      <c r="E105" s="9">
        <v>15</v>
      </c>
      <c r="F105" s="10">
        <f t="shared" si="1"/>
        <v>765</v>
      </c>
    </row>
    <row r="106" spans="1:6" ht="15.75" hidden="1" x14ac:dyDescent="0.25">
      <c r="A106" s="21">
        <v>71</v>
      </c>
      <c r="B106" s="19" t="s">
        <v>109</v>
      </c>
      <c r="C106" s="20" t="s">
        <v>9</v>
      </c>
      <c r="D106" s="66">
        <v>1</v>
      </c>
      <c r="E106" s="9">
        <v>40</v>
      </c>
      <c r="F106" s="10">
        <f t="shared" si="1"/>
        <v>40</v>
      </c>
    </row>
    <row r="107" spans="1:6" ht="15.75" hidden="1" x14ac:dyDescent="0.25">
      <c r="A107" s="21"/>
      <c r="B107" s="19" t="s">
        <v>214</v>
      </c>
      <c r="C107" s="20" t="s">
        <v>9</v>
      </c>
      <c r="D107" s="65">
        <v>21</v>
      </c>
      <c r="E107" s="9">
        <v>40</v>
      </c>
      <c r="F107" s="10">
        <f t="shared" si="1"/>
        <v>840</v>
      </c>
    </row>
    <row r="108" spans="1:6" ht="15.75" hidden="1" x14ac:dyDescent="0.25">
      <c r="A108" s="21" t="s">
        <v>110</v>
      </c>
      <c r="B108" s="19" t="s">
        <v>111</v>
      </c>
      <c r="C108" s="20" t="s">
        <v>9</v>
      </c>
      <c r="D108" s="66">
        <v>1</v>
      </c>
      <c r="E108" s="9">
        <v>55</v>
      </c>
      <c r="F108" s="10">
        <f t="shared" si="1"/>
        <v>55</v>
      </c>
    </row>
    <row r="109" spans="1:6" ht="47.25" hidden="1" x14ac:dyDescent="0.25">
      <c r="A109" s="32">
        <v>72</v>
      </c>
      <c r="B109" s="7" t="s">
        <v>112</v>
      </c>
      <c r="C109" s="8" t="s">
        <v>35</v>
      </c>
      <c r="D109" s="66">
        <v>30</v>
      </c>
      <c r="E109" s="9">
        <v>10</v>
      </c>
      <c r="F109" s="10">
        <f t="shared" si="1"/>
        <v>300</v>
      </c>
    </row>
    <row r="110" spans="1:6" ht="31.5" hidden="1" x14ac:dyDescent="0.25">
      <c r="A110" s="32">
        <v>73</v>
      </c>
      <c r="B110" s="7" t="s">
        <v>113</v>
      </c>
      <c r="C110" s="8" t="s">
        <v>27</v>
      </c>
      <c r="D110" s="65">
        <v>100</v>
      </c>
      <c r="E110" s="9">
        <v>20</v>
      </c>
      <c r="F110" s="10">
        <f t="shared" si="1"/>
        <v>2000</v>
      </c>
    </row>
    <row r="111" spans="1:6" ht="31.5" hidden="1" x14ac:dyDescent="0.25">
      <c r="A111" s="32">
        <v>74</v>
      </c>
      <c r="B111" s="7" t="s">
        <v>114</v>
      </c>
      <c r="C111" s="8" t="s">
        <v>12</v>
      </c>
      <c r="D111" s="66">
        <v>6</v>
      </c>
      <c r="E111" s="9">
        <v>50</v>
      </c>
      <c r="F111" s="10">
        <f t="shared" si="1"/>
        <v>300</v>
      </c>
    </row>
    <row r="112" spans="1:6" ht="47.25" hidden="1" x14ac:dyDescent="0.25">
      <c r="A112" s="32">
        <v>75</v>
      </c>
      <c r="B112" s="7" t="s">
        <v>115</v>
      </c>
      <c r="C112" s="8" t="s">
        <v>9</v>
      </c>
      <c r="D112" s="65">
        <v>102</v>
      </c>
      <c r="E112" s="9">
        <v>90</v>
      </c>
      <c r="F112" s="10">
        <f t="shared" si="1"/>
        <v>9180</v>
      </c>
    </row>
    <row r="113" spans="1:6" ht="31.5" x14ac:dyDescent="0.25">
      <c r="A113" s="32">
        <v>76</v>
      </c>
      <c r="B113" s="33" t="s">
        <v>116</v>
      </c>
      <c r="C113" s="34" t="s">
        <v>9</v>
      </c>
      <c r="D113" s="67"/>
      <c r="E113" s="9">
        <v>35</v>
      </c>
      <c r="F113" s="10">
        <f t="shared" si="1"/>
        <v>0</v>
      </c>
    </row>
    <row r="114" spans="1:6" ht="31.5" hidden="1" x14ac:dyDescent="0.25">
      <c r="A114" s="32">
        <v>77</v>
      </c>
      <c r="B114" s="24" t="s">
        <v>117</v>
      </c>
      <c r="C114" s="35" t="s">
        <v>9</v>
      </c>
      <c r="D114" s="65">
        <v>8</v>
      </c>
      <c r="E114" s="9">
        <v>60</v>
      </c>
      <c r="F114" s="10">
        <f t="shared" si="1"/>
        <v>480</v>
      </c>
    </row>
    <row r="115" spans="1:6" ht="15.75" hidden="1" x14ac:dyDescent="0.25">
      <c r="A115" s="32">
        <v>78</v>
      </c>
      <c r="B115" s="24" t="s">
        <v>118</v>
      </c>
      <c r="C115" s="35" t="s">
        <v>9</v>
      </c>
      <c r="D115" s="67">
        <v>15</v>
      </c>
      <c r="E115" s="9">
        <v>50</v>
      </c>
      <c r="F115" s="10">
        <f t="shared" si="1"/>
        <v>750</v>
      </c>
    </row>
    <row r="116" spans="1:6" ht="15.75" hidden="1" x14ac:dyDescent="0.25">
      <c r="A116" s="32"/>
      <c r="B116" s="60" t="s">
        <v>215</v>
      </c>
      <c r="C116" s="61" t="s">
        <v>27</v>
      </c>
      <c r="D116" s="68">
        <v>6</v>
      </c>
      <c r="E116" s="62">
        <v>5</v>
      </c>
      <c r="F116" s="10">
        <f t="shared" si="1"/>
        <v>30</v>
      </c>
    </row>
    <row r="117" spans="1:6" ht="15.75" hidden="1" x14ac:dyDescent="0.25">
      <c r="A117" s="32">
        <v>79</v>
      </c>
      <c r="B117" s="7" t="s">
        <v>119</v>
      </c>
      <c r="C117" s="8" t="s">
        <v>27</v>
      </c>
      <c r="D117" s="11">
        <v>1210</v>
      </c>
      <c r="E117" s="9">
        <v>6</v>
      </c>
      <c r="F117" s="10">
        <f t="shared" si="1"/>
        <v>7260</v>
      </c>
    </row>
    <row r="118" spans="1:6" ht="15.75" hidden="1" x14ac:dyDescent="0.25">
      <c r="A118" s="32">
        <v>80</v>
      </c>
      <c r="B118" s="7" t="s">
        <v>120</v>
      </c>
      <c r="C118" s="8" t="s">
        <v>27</v>
      </c>
      <c r="D118" s="11">
        <v>670</v>
      </c>
      <c r="E118" s="9">
        <v>6</v>
      </c>
      <c r="F118" s="10">
        <f t="shared" si="1"/>
        <v>4020</v>
      </c>
    </row>
    <row r="119" spans="1:6" ht="15.75" x14ac:dyDescent="0.25">
      <c r="A119" s="32">
        <v>81</v>
      </c>
      <c r="B119" s="7" t="s">
        <v>121</v>
      </c>
      <c r="C119" s="8" t="s">
        <v>27</v>
      </c>
      <c r="D119" s="9"/>
      <c r="E119" s="9">
        <v>7</v>
      </c>
      <c r="F119" s="10">
        <f t="shared" si="1"/>
        <v>0</v>
      </c>
    </row>
    <row r="120" spans="1:6" ht="15.75" hidden="1" x14ac:dyDescent="0.25">
      <c r="A120" s="32">
        <v>82</v>
      </c>
      <c r="B120" s="7" t="s">
        <v>122</v>
      </c>
      <c r="C120" s="8" t="s">
        <v>27</v>
      </c>
      <c r="D120" s="11">
        <v>3120</v>
      </c>
      <c r="E120" s="9">
        <v>3.5</v>
      </c>
      <c r="F120" s="10">
        <f t="shared" si="1"/>
        <v>10920</v>
      </c>
    </row>
    <row r="121" spans="1:6" ht="15.75" hidden="1" x14ac:dyDescent="0.25">
      <c r="A121" s="32">
        <v>83</v>
      </c>
      <c r="B121" s="7" t="s">
        <v>123</v>
      </c>
      <c r="C121" s="8" t="s">
        <v>27</v>
      </c>
      <c r="D121" s="11">
        <v>200</v>
      </c>
      <c r="E121" s="9">
        <v>3</v>
      </c>
      <c r="F121" s="10">
        <f t="shared" si="1"/>
        <v>600</v>
      </c>
    </row>
    <row r="122" spans="1:6" ht="15.75" hidden="1" x14ac:dyDescent="0.25">
      <c r="A122" s="32">
        <v>84</v>
      </c>
      <c r="B122" s="7" t="s">
        <v>124</v>
      </c>
      <c r="C122" s="8" t="s">
        <v>27</v>
      </c>
      <c r="D122" s="11">
        <v>800</v>
      </c>
      <c r="E122" s="9">
        <v>3</v>
      </c>
      <c r="F122" s="10">
        <f t="shared" si="1"/>
        <v>2400</v>
      </c>
    </row>
    <row r="123" spans="1:6" ht="15.75" hidden="1" x14ac:dyDescent="0.25">
      <c r="A123" s="32">
        <v>85</v>
      </c>
      <c r="B123" s="7" t="s">
        <v>125</v>
      </c>
      <c r="C123" s="8" t="s">
        <v>27</v>
      </c>
      <c r="D123" s="11">
        <v>98</v>
      </c>
      <c r="E123" s="9">
        <v>5</v>
      </c>
      <c r="F123" s="10">
        <f t="shared" si="1"/>
        <v>490</v>
      </c>
    </row>
    <row r="124" spans="1:6" ht="15.75" hidden="1" x14ac:dyDescent="0.25">
      <c r="A124" s="32">
        <v>86</v>
      </c>
      <c r="B124" s="7" t="s">
        <v>126</v>
      </c>
      <c r="C124" s="8" t="s">
        <v>9</v>
      </c>
      <c r="D124" s="11">
        <v>15</v>
      </c>
      <c r="E124" s="9">
        <v>15</v>
      </c>
      <c r="F124" s="10">
        <f t="shared" si="1"/>
        <v>225</v>
      </c>
    </row>
    <row r="125" spans="1:6" ht="15.75" hidden="1" x14ac:dyDescent="0.25">
      <c r="A125" s="32">
        <v>87</v>
      </c>
      <c r="B125" s="7" t="s">
        <v>127</v>
      </c>
      <c r="C125" s="8" t="s">
        <v>9</v>
      </c>
      <c r="D125" s="11">
        <v>15</v>
      </c>
      <c r="E125" s="9">
        <v>15</v>
      </c>
      <c r="F125" s="10">
        <f t="shared" si="1"/>
        <v>225</v>
      </c>
    </row>
    <row r="126" spans="1:6" ht="15.75" hidden="1" x14ac:dyDescent="0.25">
      <c r="A126" s="32">
        <v>88</v>
      </c>
      <c r="B126" s="7" t="s">
        <v>128</v>
      </c>
      <c r="C126" s="8" t="s">
        <v>9</v>
      </c>
      <c r="D126" s="11">
        <v>84</v>
      </c>
      <c r="E126" s="9">
        <v>15</v>
      </c>
      <c r="F126" s="10">
        <f t="shared" si="1"/>
        <v>1260</v>
      </c>
    </row>
    <row r="127" spans="1:6" ht="15.75" hidden="1" x14ac:dyDescent="0.25">
      <c r="A127" s="32">
        <v>89</v>
      </c>
      <c r="B127" s="7" t="s">
        <v>129</v>
      </c>
      <c r="C127" s="8" t="s">
        <v>9</v>
      </c>
      <c r="D127" s="11">
        <v>18</v>
      </c>
      <c r="E127" s="9">
        <v>20</v>
      </c>
      <c r="F127" s="10">
        <f t="shared" si="1"/>
        <v>360</v>
      </c>
    </row>
    <row r="128" spans="1:6" ht="15.75" hidden="1" x14ac:dyDescent="0.25">
      <c r="A128" s="32">
        <v>90</v>
      </c>
      <c r="B128" s="7" t="s">
        <v>130</v>
      </c>
      <c r="C128" s="8" t="s">
        <v>9</v>
      </c>
      <c r="D128" s="11">
        <v>118</v>
      </c>
      <c r="E128" s="9">
        <v>5</v>
      </c>
      <c r="F128" s="10">
        <f t="shared" si="1"/>
        <v>590</v>
      </c>
    </row>
    <row r="129" spans="1:6" ht="15.75" hidden="1" x14ac:dyDescent="0.25">
      <c r="A129" s="32">
        <v>91</v>
      </c>
      <c r="B129" s="7" t="s">
        <v>131</v>
      </c>
      <c r="C129" s="8" t="s">
        <v>9</v>
      </c>
      <c r="D129" s="11">
        <v>11</v>
      </c>
      <c r="E129" s="9">
        <v>5</v>
      </c>
      <c r="F129" s="10">
        <f t="shared" si="1"/>
        <v>55</v>
      </c>
    </row>
    <row r="130" spans="1:6" ht="47.25" hidden="1" x14ac:dyDescent="0.25">
      <c r="A130" s="32"/>
      <c r="B130" s="7" t="s">
        <v>216</v>
      </c>
      <c r="C130" s="8" t="s">
        <v>9</v>
      </c>
      <c r="D130" s="11">
        <v>1</v>
      </c>
      <c r="E130" s="9">
        <v>120</v>
      </c>
      <c r="F130" s="10">
        <f t="shared" si="1"/>
        <v>120</v>
      </c>
    </row>
    <row r="131" spans="1:6" ht="94.5" hidden="1" x14ac:dyDescent="0.25">
      <c r="A131" s="32">
        <v>92</v>
      </c>
      <c r="B131" s="7" t="s">
        <v>132</v>
      </c>
      <c r="C131" s="8" t="s">
        <v>12</v>
      </c>
      <c r="D131" s="9">
        <v>1</v>
      </c>
      <c r="E131" s="13">
        <v>0</v>
      </c>
      <c r="F131" s="10">
        <f t="shared" si="1"/>
        <v>0</v>
      </c>
    </row>
    <row r="132" spans="1:6" ht="110.25" hidden="1" x14ac:dyDescent="0.25">
      <c r="A132" s="32">
        <v>93</v>
      </c>
      <c r="B132" s="7" t="s">
        <v>133</v>
      </c>
      <c r="C132" s="8" t="s">
        <v>12</v>
      </c>
      <c r="D132" s="9">
        <v>1</v>
      </c>
      <c r="E132" s="13">
        <v>0</v>
      </c>
      <c r="F132" s="10">
        <f t="shared" si="1"/>
        <v>0</v>
      </c>
    </row>
    <row r="133" spans="1:6" ht="110.25" hidden="1" x14ac:dyDescent="0.25">
      <c r="A133" s="32"/>
      <c r="B133" s="7" t="s">
        <v>134</v>
      </c>
      <c r="C133" s="8" t="s">
        <v>12</v>
      </c>
      <c r="D133" s="9">
        <v>1</v>
      </c>
      <c r="E133" s="13">
        <v>500</v>
      </c>
      <c r="F133" s="10">
        <f t="shared" si="1"/>
        <v>500</v>
      </c>
    </row>
    <row r="134" spans="1:6" ht="126" hidden="1" x14ac:dyDescent="0.25">
      <c r="A134" s="32"/>
      <c r="B134" s="7" t="s">
        <v>135</v>
      </c>
      <c r="C134" s="8" t="s">
        <v>12</v>
      </c>
      <c r="D134" s="9">
        <v>1</v>
      </c>
      <c r="E134" s="13">
        <v>600</v>
      </c>
      <c r="F134" s="10">
        <f t="shared" si="1"/>
        <v>600</v>
      </c>
    </row>
    <row r="135" spans="1:6" ht="157.5" hidden="1" x14ac:dyDescent="0.25">
      <c r="A135" s="32"/>
      <c r="B135" s="7" t="s">
        <v>136</v>
      </c>
      <c r="C135" s="8" t="s">
        <v>12</v>
      </c>
      <c r="D135" s="9">
        <v>1</v>
      </c>
      <c r="E135" s="13">
        <v>600</v>
      </c>
      <c r="F135" s="10">
        <f t="shared" si="1"/>
        <v>600</v>
      </c>
    </row>
    <row r="136" spans="1:6" ht="31.5" hidden="1" x14ac:dyDescent="0.25">
      <c r="A136" s="32">
        <v>94</v>
      </c>
      <c r="B136" s="7" t="s">
        <v>137</v>
      </c>
      <c r="C136" s="8" t="s">
        <v>138</v>
      </c>
      <c r="D136" s="9">
        <v>2</v>
      </c>
      <c r="E136" s="9">
        <v>100</v>
      </c>
      <c r="F136" s="10">
        <f t="shared" si="1"/>
        <v>200</v>
      </c>
    </row>
    <row r="137" spans="1:6" ht="15.75" hidden="1" x14ac:dyDescent="0.25">
      <c r="A137" s="32">
        <v>95</v>
      </c>
      <c r="B137" s="7" t="s">
        <v>139</v>
      </c>
      <c r="C137" s="8" t="s">
        <v>138</v>
      </c>
      <c r="D137" s="11">
        <v>2</v>
      </c>
      <c r="E137" s="9">
        <v>200</v>
      </c>
      <c r="F137" s="10">
        <f t="shared" si="1"/>
        <v>400</v>
      </c>
    </row>
    <row r="138" spans="1:6" ht="15.75" hidden="1" x14ac:dyDescent="0.25">
      <c r="A138" s="32">
        <v>96</v>
      </c>
      <c r="B138" s="7" t="s">
        <v>140</v>
      </c>
      <c r="C138" s="8" t="s">
        <v>138</v>
      </c>
      <c r="D138" s="11">
        <v>2</v>
      </c>
      <c r="E138" s="9">
        <v>200</v>
      </c>
      <c r="F138" s="10">
        <f t="shared" si="1"/>
        <v>400</v>
      </c>
    </row>
    <row r="139" spans="1:6" ht="15.75" hidden="1" x14ac:dyDescent="0.25">
      <c r="A139" s="32">
        <v>97</v>
      </c>
      <c r="B139" s="7" t="s">
        <v>141</v>
      </c>
      <c r="C139" s="8" t="s">
        <v>9</v>
      </c>
      <c r="D139" s="11">
        <v>2</v>
      </c>
      <c r="E139" s="9">
        <v>90</v>
      </c>
      <c r="F139" s="10">
        <f t="shared" si="1"/>
        <v>180</v>
      </c>
    </row>
    <row r="140" spans="1:6" ht="15.75" hidden="1" x14ac:dyDescent="0.25">
      <c r="A140" s="32">
        <v>98</v>
      </c>
      <c r="B140" s="7" t="s">
        <v>142</v>
      </c>
      <c r="C140" s="8" t="s">
        <v>9</v>
      </c>
      <c r="D140" s="11">
        <v>38</v>
      </c>
      <c r="E140" s="9">
        <v>2</v>
      </c>
      <c r="F140" s="10">
        <f t="shared" si="1"/>
        <v>76</v>
      </c>
    </row>
    <row r="141" spans="1:6" ht="15.75" hidden="1" x14ac:dyDescent="0.25">
      <c r="A141" s="32">
        <v>99</v>
      </c>
      <c r="B141" s="7" t="s">
        <v>143</v>
      </c>
      <c r="C141" s="8" t="s">
        <v>138</v>
      </c>
      <c r="D141" s="11">
        <v>2</v>
      </c>
      <c r="E141" s="9">
        <v>100</v>
      </c>
      <c r="F141" s="10">
        <f t="shared" si="1"/>
        <v>200</v>
      </c>
    </row>
    <row r="142" spans="1:6" ht="15.75" hidden="1" x14ac:dyDescent="0.25">
      <c r="A142" s="32">
        <v>100</v>
      </c>
      <c r="B142" s="7" t="s">
        <v>144</v>
      </c>
      <c r="C142" s="8" t="s">
        <v>138</v>
      </c>
      <c r="D142" s="11">
        <v>2</v>
      </c>
      <c r="E142" s="9">
        <v>350</v>
      </c>
      <c r="F142" s="10">
        <f t="shared" si="1"/>
        <v>700</v>
      </c>
    </row>
    <row r="143" spans="1:6" ht="15.75" hidden="1" x14ac:dyDescent="0.25">
      <c r="A143" s="32">
        <v>101</v>
      </c>
      <c r="B143" s="7" t="s">
        <v>145</v>
      </c>
      <c r="C143" s="8" t="s">
        <v>138</v>
      </c>
      <c r="D143" s="11">
        <v>2</v>
      </c>
      <c r="E143" s="9">
        <v>220</v>
      </c>
      <c r="F143" s="10">
        <f t="shared" si="1"/>
        <v>440</v>
      </c>
    </row>
    <row r="144" spans="1:6" ht="15.75" hidden="1" x14ac:dyDescent="0.25">
      <c r="A144" s="32">
        <v>102</v>
      </c>
      <c r="B144" s="7" t="s">
        <v>146</v>
      </c>
      <c r="C144" s="8" t="s">
        <v>9</v>
      </c>
      <c r="D144" s="11">
        <v>27</v>
      </c>
      <c r="E144" s="9">
        <v>40</v>
      </c>
      <c r="F144" s="10">
        <f t="shared" si="1"/>
        <v>1080</v>
      </c>
    </row>
    <row r="145" spans="1:6" ht="15.75" hidden="1" x14ac:dyDescent="0.25">
      <c r="A145" s="32">
        <v>103</v>
      </c>
      <c r="B145" s="7" t="s">
        <v>147</v>
      </c>
      <c r="C145" s="8" t="s">
        <v>9</v>
      </c>
      <c r="D145" s="11">
        <v>4</v>
      </c>
      <c r="E145" s="9">
        <v>50</v>
      </c>
      <c r="F145" s="10">
        <f t="shared" si="1"/>
        <v>200</v>
      </c>
    </row>
    <row r="146" spans="1:6" ht="15.75" hidden="1" x14ac:dyDescent="0.25">
      <c r="A146" s="32">
        <v>104</v>
      </c>
      <c r="B146" s="7" t="s">
        <v>148</v>
      </c>
      <c r="C146" s="8" t="s">
        <v>9</v>
      </c>
      <c r="D146" s="11">
        <v>2</v>
      </c>
      <c r="E146" s="9">
        <v>80</v>
      </c>
      <c r="F146" s="10">
        <f t="shared" si="1"/>
        <v>160</v>
      </c>
    </row>
    <row r="147" spans="1:6" ht="63" x14ac:dyDescent="0.25">
      <c r="A147" s="32">
        <v>105</v>
      </c>
      <c r="B147" s="7" t="s">
        <v>149</v>
      </c>
      <c r="C147" s="8" t="s">
        <v>9</v>
      </c>
      <c r="D147" s="9"/>
      <c r="E147" s="9">
        <v>1500</v>
      </c>
      <c r="F147" s="10">
        <f t="shared" si="1"/>
        <v>0</v>
      </c>
    </row>
    <row r="148" spans="1:6" ht="31.5" x14ac:dyDescent="0.25">
      <c r="A148" s="32">
        <v>106</v>
      </c>
      <c r="B148" s="7" t="s">
        <v>150</v>
      </c>
      <c r="C148" s="8" t="s">
        <v>9</v>
      </c>
      <c r="D148" s="9"/>
      <c r="E148" s="9">
        <v>250</v>
      </c>
      <c r="F148" s="10">
        <f t="shared" si="1"/>
        <v>0</v>
      </c>
    </row>
    <row r="149" spans="1:6" ht="15.75" hidden="1" x14ac:dyDescent="0.25">
      <c r="A149" s="32">
        <v>107</v>
      </c>
      <c r="B149" s="7" t="s">
        <v>151</v>
      </c>
      <c r="C149" s="8" t="s">
        <v>12</v>
      </c>
      <c r="D149" s="9">
        <v>2</v>
      </c>
      <c r="E149" s="9">
        <v>200</v>
      </c>
      <c r="F149" s="10">
        <f t="shared" si="1"/>
        <v>400</v>
      </c>
    </row>
    <row r="150" spans="1:6" ht="15.75" hidden="1" x14ac:dyDescent="0.25">
      <c r="A150" s="32">
        <v>108</v>
      </c>
      <c r="B150" s="7" t="s">
        <v>152</v>
      </c>
      <c r="C150" s="8" t="s">
        <v>9</v>
      </c>
      <c r="D150" s="11">
        <v>0</v>
      </c>
      <c r="E150" s="9">
        <v>25</v>
      </c>
      <c r="F150" s="10">
        <f t="shared" si="1"/>
        <v>0</v>
      </c>
    </row>
    <row r="151" spans="1:6" ht="15.75" x14ac:dyDescent="0.25">
      <c r="A151" s="32">
        <v>109</v>
      </c>
      <c r="B151" s="7" t="s">
        <v>153</v>
      </c>
      <c r="C151" s="8" t="s">
        <v>9</v>
      </c>
      <c r="D151" s="9"/>
      <c r="E151" s="9">
        <v>20</v>
      </c>
      <c r="F151" s="10">
        <f t="shared" si="1"/>
        <v>0</v>
      </c>
    </row>
    <row r="152" spans="1:6" ht="15.75" x14ac:dyDescent="0.25">
      <c r="A152" s="32">
        <v>110</v>
      </c>
      <c r="B152" s="7" t="s">
        <v>154</v>
      </c>
      <c r="C152" s="8" t="s">
        <v>9</v>
      </c>
      <c r="D152" s="9"/>
      <c r="E152" s="9">
        <v>80</v>
      </c>
      <c r="F152" s="10">
        <f t="shared" si="1"/>
        <v>0</v>
      </c>
    </row>
    <row r="153" spans="1:6" ht="15.75" x14ac:dyDescent="0.25">
      <c r="A153" s="32">
        <v>111</v>
      </c>
      <c r="B153" s="7" t="s">
        <v>155</v>
      </c>
      <c r="C153" s="8" t="s">
        <v>9</v>
      </c>
      <c r="D153" s="9"/>
      <c r="E153" s="9">
        <v>150</v>
      </c>
      <c r="F153" s="10">
        <f t="shared" si="1"/>
        <v>0</v>
      </c>
    </row>
    <row r="154" spans="1:6" ht="15.75" hidden="1" x14ac:dyDescent="0.25">
      <c r="A154" s="32">
        <v>112</v>
      </c>
      <c r="B154" s="7" t="s">
        <v>151</v>
      </c>
      <c r="C154" s="8" t="s">
        <v>12</v>
      </c>
      <c r="D154" s="11">
        <v>0</v>
      </c>
      <c r="E154" s="9">
        <v>200</v>
      </c>
      <c r="F154" s="10">
        <f t="shared" si="1"/>
        <v>0</v>
      </c>
    </row>
    <row r="155" spans="1:6" ht="15.75" hidden="1" x14ac:dyDescent="0.25">
      <c r="A155" s="36"/>
      <c r="B155" s="7" t="s">
        <v>233</v>
      </c>
      <c r="C155" s="8" t="s">
        <v>9</v>
      </c>
      <c r="D155" s="9">
        <v>1</v>
      </c>
      <c r="E155" s="9">
        <v>40</v>
      </c>
      <c r="F155" s="10">
        <f>E155*D155</f>
        <v>40</v>
      </c>
    </row>
    <row r="156" spans="1:6" ht="15.75" hidden="1" x14ac:dyDescent="0.25">
      <c r="A156" s="36">
        <v>113</v>
      </c>
      <c r="B156" s="15" t="s">
        <v>156</v>
      </c>
      <c r="C156" s="18" t="s">
        <v>43</v>
      </c>
      <c r="D156" s="11">
        <v>0.5</v>
      </c>
      <c r="E156" s="9">
        <v>120</v>
      </c>
      <c r="F156" s="10">
        <f t="shared" si="1"/>
        <v>60</v>
      </c>
    </row>
    <row r="157" spans="1:6" ht="15.75" hidden="1" x14ac:dyDescent="0.25">
      <c r="A157" s="36">
        <v>114</v>
      </c>
      <c r="B157" s="24" t="s">
        <v>157</v>
      </c>
      <c r="C157" s="18" t="s">
        <v>43</v>
      </c>
      <c r="D157" s="11">
        <v>0.5</v>
      </c>
      <c r="E157" s="9">
        <v>120</v>
      </c>
      <c r="F157" s="10">
        <f t="shared" si="1"/>
        <v>60</v>
      </c>
    </row>
    <row r="158" spans="1:6" ht="31.5" hidden="1" x14ac:dyDescent="0.25">
      <c r="A158" s="36"/>
      <c r="B158" s="24" t="s">
        <v>234</v>
      </c>
      <c r="C158" s="8" t="s">
        <v>27</v>
      </c>
      <c r="D158" s="11">
        <v>12</v>
      </c>
      <c r="E158" s="9">
        <v>180</v>
      </c>
      <c r="F158" s="10">
        <v>2160</v>
      </c>
    </row>
    <row r="159" spans="1:6" ht="15.75" hidden="1" x14ac:dyDescent="0.25">
      <c r="A159" s="36">
        <v>115</v>
      </c>
      <c r="B159" s="15" t="s">
        <v>158</v>
      </c>
      <c r="C159" s="8" t="s">
        <v>9</v>
      </c>
      <c r="D159" s="11">
        <v>1</v>
      </c>
      <c r="E159" s="9">
        <v>10</v>
      </c>
      <c r="F159" s="10">
        <f t="shared" si="1"/>
        <v>10</v>
      </c>
    </row>
    <row r="160" spans="1:6" ht="31.5" hidden="1" x14ac:dyDescent="0.25">
      <c r="A160" s="36">
        <v>116</v>
      </c>
      <c r="B160" s="7" t="s">
        <v>159</v>
      </c>
      <c r="C160" s="8" t="s">
        <v>138</v>
      </c>
      <c r="D160" s="11">
        <v>13</v>
      </c>
      <c r="E160" s="9">
        <v>450</v>
      </c>
      <c r="F160" s="10">
        <f t="shared" si="1"/>
        <v>5850</v>
      </c>
    </row>
    <row r="161" spans="1:6" ht="31.5" hidden="1" x14ac:dyDescent="0.25">
      <c r="A161" s="36">
        <v>117</v>
      </c>
      <c r="B161" s="7" t="s">
        <v>160</v>
      </c>
      <c r="C161" s="8" t="s">
        <v>9</v>
      </c>
      <c r="D161" s="9">
        <v>3</v>
      </c>
      <c r="E161" s="9">
        <v>300</v>
      </c>
      <c r="F161" s="10">
        <f t="shared" si="1"/>
        <v>900</v>
      </c>
    </row>
    <row r="162" spans="1:6" ht="31.5" hidden="1" x14ac:dyDescent="0.25">
      <c r="A162" s="36">
        <v>118</v>
      </c>
      <c r="B162" s="7" t="s">
        <v>161</v>
      </c>
      <c r="C162" s="8" t="s">
        <v>27</v>
      </c>
      <c r="D162" s="11">
        <v>6</v>
      </c>
      <c r="E162" s="9">
        <v>60</v>
      </c>
      <c r="F162" s="10">
        <f t="shared" si="1"/>
        <v>360</v>
      </c>
    </row>
    <row r="163" spans="1:6" ht="63" hidden="1" x14ac:dyDescent="0.25">
      <c r="A163" s="36"/>
      <c r="B163" s="7" t="s">
        <v>235</v>
      </c>
      <c r="C163" s="8" t="s">
        <v>12</v>
      </c>
      <c r="D163" s="9">
        <v>1</v>
      </c>
      <c r="E163" s="9">
        <v>450</v>
      </c>
      <c r="F163" s="10">
        <f t="shared" ref="F163:F172" si="2">E163*D163</f>
        <v>450</v>
      </c>
    </row>
    <row r="164" spans="1:6" ht="63" hidden="1" x14ac:dyDescent="0.25">
      <c r="A164" s="36"/>
      <c r="B164" s="7" t="s">
        <v>236</v>
      </c>
      <c r="C164" s="8" t="s">
        <v>12</v>
      </c>
      <c r="D164" s="9">
        <v>1</v>
      </c>
      <c r="E164" s="9">
        <v>350</v>
      </c>
      <c r="F164" s="10">
        <f t="shared" si="2"/>
        <v>350</v>
      </c>
    </row>
    <row r="165" spans="1:6" ht="15.75" hidden="1" x14ac:dyDescent="0.25">
      <c r="A165" s="36"/>
      <c r="B165" s="7" t="s">
        <v>237</v>
      </c>
      <c r="C165" s="8" t="s">
        <v>9</v>
      </c>
      <c r="D165" s="9">
        <v>1</v>
      </c>
      <c r="E165" s="9">
        <v>80</v>
      </c>
      <c r="F165" s="10">
        <f t="shared" si="2"/>
        <v>80</v>
      </c>
    </row>
    <row r="166" spans="1:6" ht="15.75" hidden="1" x14ac:dyDescent="0.25">
      <c r="A166" s="36"/>
      <c r="B166" s="7" t="s">
        <v>238</v>
      </c>
      <c r="C166" s="8" t="s">
        <v>9</v>
      </c>
      <c r="D166" s="9">
        <v>1</v>
      </c>
      <c r="E166" s="9">
        <v>80</v>
      </c>
      <c r="F166" s="10">
        <f t="shared" si="2"/>
        <v>80</v>
      </c>
    </row>
    <row r="167" spans="1:6" ht="15.75" hidden="1" x14ac:dyDescent="0.25">
      <c r="A167" s="36"/>
      <c r="B167" s="7" t="s">
        <v>239</v>
      </c>
      <c r="C167" s="8" t="s">
        <v>9</v>
      </c>
      <c r="D167" s="9">
        <v>1</v>
      </c>
      <c r="E167" s="9">
        <v>80</v>
      </c>
      <c r="F167" s="10">
        <f t="shared" si="2"/>
        <v>80</v>
      </c>
    </row>
    <row r="168" spans="1:6" ht="31.5" hidden="1" x14ac:dyDescent="0.25">
      <c r="A168" s="36"/>
      <c r="B168" s="7" t="s">
        <v>240</v>
      </c>
      <c r="C168" s="8" t="s">
        <v>9</v>
      </c>
      <c r="D168" s="9">
        <v>2</v>
      </c>
      <c r="E168" s="9">
        <v>100</v>
      </c>
      <c r="F168" s="10">
        <f t="shared" si="2"/>
        <v>200</v>
      </c>
    </row>
    <row r="169" spans="1:6" ht="15.75" hidden="1" x14ac:dyDescent="0.25">
      <c r="A169" s="36"/>
      <c r="B169" s="7" t="s">
        <v>241</v>
      </c>
      <c r="C169" s="8" t="s">
        <v>9</v>
      </c>
      <c r="D169" s="9">
        <v>1</v>
      </c>
      <c r="E169" s="9">
        <v>80</v>
      </c>
      <c r="F169" s="10">
        <f t="shared" si="2"/>
        <v>80</v>
      </c>
    </row>
    <row r="170" spans="1:6" ht="15.75" hidden="1" x14ac:dyDescent="0.25">
      <c r="A170" s="36"/>
      <c r="B170" s="7" t="s">
        <v>242</v>
      </c>
      <c r="C170" s="8" t="s">
        <v>12</v>
      </c>
      <c r="D170" s="9">
        <v>1</v>
      </c>
      <c r="E170" s="9">
        <v>120</v>
      </c>
      <c r="F170" s="10">
        <f t="shared" si="2"/>
        <v>120</v>
      </c>
    </row>
    <row r="171" spans="1:6" ht="47.25" hidden="1" x14ac:dyDescent="0.25">
      <c r="A171" s="36"/>
      <c r="B171" s="7" t="s">
        <v>243</v>
      </c>
      <c r="C171" s="8" t="s">
        <v>12</v>
      </c>
      <c r="D171" s="9">
        <v>1</v>
      </c>
      <c r="E171" s="9">
        <v>300</v>
      </c>
      <c r="F171" s="10">
        <f t="shared" si="2"/>
        <v>300</v>
      </c>
    </row>
    <row r="172" spans="1:6" ht="31.5" hidden="1" x14ac:dyDescent="0.25">
      <c r="A172" s="36"/>
      <c r="B172" s="7" t="s">
        <v>244</v>
      </c>
      <c r="C172" s="8" t="s">
        <v>12</v>
      </c>
      <c r="D172" s="9">
        <v>1</v>
      </c>
      <c r="E172" s="9">
        <v>200</v>
      </c>
      <c r="F172" s="10">
        <f t="shared" si="2"/>
        <v>200</v>
      </c>
    </row>
    <row r="173" spans="1:6" ht="15.75" hidden="1" x14ac:dyDescent="0.25">
      <c r="A173" s="36">
        <v>119</v>
      </c>
      <c r="B173" s="15" t="s">
        <v>162</v>
      </c>
      <c r="C173" s="8" t="s">
        <v>9</v>
      </c>
      <c r="D173" s="9">
        <v>31</v>
      </c>
      <c r="E173" s="9">
        <v>10</v>
      </c>
      <c r="F173" s="10">
        <f t="shared" si="1"/>
        <v>310</v>
      </c>
    </row>
    <row r="174" spans="1:6" ht="15.75" hidden="1" x14ac:dyDescent="0.25">
      <c r="A174" s="36">
        <v>120</v>
      </c>
      <c r="B174" s="7" t="s">
        <v>163</v>
      </c>
      <c r="C174" s="8" t="s">
        <v>9</v>
      </c>
      <c r="D174" s="9">
        <v>2</v>
      </c>
      <c r="E174" s="9">
        <v>10</v>
      </c>
      <c r="F174" s="10">
        <f t="shared" si="1"/>
        <v>20</v>
      </c>
    </row>
    <row r="175" spans="1:6" ht="15.75" hidden="1" x14ac:dyDescent="0.25">
      <c r="A175" s="36">
        <v>121</v>
      </c>
      <c r="B175" s="37" t="s">
        <v>164</v>
      </c>
      <c r="C175" s="38" t="s">
        <v>27</v>
      </c>
      <c r="D175" s="11">
        <v>73</v>
      </c>
      <c r="E175" s="9">
        <v>8</v>
      </c>
      <c r="F175" s="10">
        <f t="shared" si="1"/>
        <v>584</v>
      </c>
    </row>
    <row r="176" spans="1:6" ht="15.75" hidden="1" x14ac:dyDescent="0.25">
      <c r="A176" s="36">
        <v>122</v>
      </c>
      <c r="B176" s="37" t="s">
        <v>165</v>
      </c>
      <c r="C176" s="38" t="s">
        <v>9</v>
      </c>
      <c r="D176" s="11">
        <v>4</v>
      </c>
      <c r="E176" s="9">
        <v>50</v>
      </c>
      <c r="F176" s="10">
        <f t="shared" si="1"/>
        <v>200</v>
      </c>
    </row>
    <row r="177" spans="1:6" ht="15.75" hidden="1" x14ac:dyDescent="0.25">
      <c r="A177" s="36">
        <v>123</v>
      </c>
      <c r="B177" s="39" t="s">
        <v>166</v>
      </c>
      <c r="C177" s="38" t="s">
        <v>12</v>
      </c>
      <c r="D177" s="11">
        <v>3</v>
      </c>
      <c r="E177" s="9">
        <v>100</v>
      </c>
      <c r="F177" s="10">
        <f t="shared" si="1"/>
        <v>300</v>
      </c>
    </row>
    <row r="178" spans="1:6" ht="15.75" hidden="1" x14ac:dyDescent="0.25">
      <c r="A178" s="36">
        <v>124</v>
      </c>
      <c r="B178" s="39" t="s">
        <v>167</v>
      </c>
      <c r="C178" s="38" t="s">
        <v>27</v>
      </c>
      <c r="D178" s="11">
        <v>4</v>
      </c>
      <c r="E178" s="9">
        <v>10</v>
      </c>
      <c r="F178" s="10">
        <f t="shared" si="1"/>
        <v>40</v>
      </c>
    </row>
    <row r="179" spans="1:6" ht="15.75" hidden="1" x14ac:dyDescent="0.25">
      <c r="A179" s="36">
        <v>125</v>
      </c>
      <c r="B179" s="37" t="s">
        <v>168</v>
      </c>
      <c r="C179" s="38" t="s">
        <v>12</v>
      </c>
      <c r="D179" s="11">
        <v>3</v>
      </c>
      <c r="E179" s="9">
        <v>50</v>
      </c>
      <c r="F179" s="10">
        <f t="shared" si="1"/>
        <v>150</v>
      </c>
    </row>
    <row r="180" spans="1:6" ht="15.75" hidden="1" x14ac:dyDescent="0.25">
      <c r="A180" s="36">
        <v>126</v>
      </c>
      <c r="B180" s="40" t="s">
        <v>169</v>
      </c>
      <c r="C180" s="38" t="s">
        <v>12</v>
      </c>
      <c r="D180" s="9">
        <v>1</v>
      </c>
      <c r="E180" s="9">
        <v>100</v>
      </c>
      <c r="F180" s="10">
        <f t="shared" si="1"/>
        <v>100</v>
      </c>
    </row>
    <row r="181" spans="1:6" ht="15.75" hidden="1" x14ac:dyDescent="0.25">
      <c r="A181" s="36">
        <v>127</v>
      </c>
      <c r="B181" s="40" t="s">
        <v>170</v>
      </c>
      <c r="C181" s="38" t="s">
        <v>12</v>
      </c>
      <c r="D181" s="11">
        <v>3</v>
      </c>
      <c r="E181" s="9">
        <v>80</v>
      </c>
      <c r="F181" s="10">
        <f t="shared" si="1"/>
        <v>240</v>
      </c>
    </row>
    <row r="182" spans="1:6" ht="15.75" hidden="1" x14ac:dyDescent="0.25">
      <c r="A182" s="36">
        <v>128</v>
      </c>
      <c r="B182" s="39" t="s">
        <v>171</v>
      </c>
      <c r="C182" s="38" t="s">
        <v>27</v>
      </c>
      <c r="D182" s="9">
        <v>7</v>
      </c>
      <c r="E182" s="9">
        <v>12</v>
      </c>
      <c r="F182" s="10">
        <f t="shared" si="1"/>
        <v>84</v>
      </c>
    </row>
    <row r="183" spans="1:6" ht="15.75" hidden="1" x14ac:dyDescent="0.25">
      <c r="A183" s="36">
        <v>129</v>
      </c>
      <c r="B183" s="39" t="s">
        <v>172</v>
      </c>
      <c r="C183" s="38" t="s">
        <v>27</v>
      </c>
      <c r="D183" s="11">
        <v>28</v>
      </c>
      <c r="E183" s="9">
        <v>8</v>
      </c>
      <c r="F183" s="10">
        <f t="shared" si="1"/>
        <v>224</v>
      </c>
    </row>
    <row r="184" spans="1:6" ht="15.75" hidden="1" x14ac:dyDescent="0.25">
      <c r="A184" s="36">
        <v>130</v>
      </c>
      <c r="B184" s="39" t="s">
        <v>173</v>
      </c>
      <c r="C184" s="38" t="s">
        <v>12</v>
      </c>
      <c r="D184" s="9">
        <v>2</v>
      </c>
      <c r="E184" s="9">
        <v>100</v>
      </c>
      <c r="F184" s="10">
        <f t="shared" ref="F184:F217" si="3">E184*D184</f>
        <v>200</v>
      </c>
    </row>
    <row r="185" spans="1:6" ht="15.75" hidden="1" x14ac:dyDescent="0.25">
      <c r="A185" s="36">
        <v>131</v>
      </c>
      <c r="B185" s="39" t="s">
        <v>174</v>
      </c>
      <c r="C185" s="38" t="s">
        <v>12</v>
      </c>
      <c r="D185" s="11">
        <v>3</v>
      </c>
      <c r="E185" s="9">
        <v>100</v>
      </c>
      <c r="F185" s="10">
        <f t="shared" si="3"/>
        <v>300</v>
      </c>
    </row>
    <row r="186" spans="1:6" ht="15.75" hidden="1" x14ac:dyDescent="0.25">
      <c r="A186" s="36">
        <v>132</v>
      </c>
      <c r="B186" s="39" t="s">
        <v>175</v>
      </c>
      <c r="C186" s="38" t="s">
        <v>12</v>
      </c>
      <c r="D186" s="11">
        <v>3</v>
      </c>
      <c r="E186" s="9">
        <v>50</v>
      </c>
      <c r="F186" s="10">
        <f t="shared" si="3"/>
        <v>150</v>
      </c>
    </row>
    <row r="187" spans="1:6" ht="31.5" hidden="1" x14ac:dyDescent="0.25">
      <c r="A187" s="36">
        <v>133</v>
      </c>
      <c r="B187" s="7" t="s">
        <v>176</v>
      </c>
      <c r="C187" s="8" t="s">
        <v>9</v>
      </c>
      <c r="D187" s="11">
        <v>1</v>
      </c>
      <c r="E187" s="9">
        <v>350</v>
      </c>
      <c r="F187" s="10">
        <f t="shared" si="3"/>
        <v>350</v>
      </c>
    </row>
    <row r="188" spans="1:6" ht="31.5" hidden="1" x14ac:dyDescent="0.25">
      <c r="A188" s="36"/>
      <c r="B188" s="7" t="s">
        <v>245</v>
      </c>
      <c r="C188" s="8" t="s">
        <v>9</v>
      </c>
      <c r="D188" s="9">
        <v>6</v>
      </c>
      <c r="E188" s="9">
        <v>350</v>
      </c>
      <c r="F188" s="10">
        <f>E188*D188</f>
        <v>2100</v>
      </c>
    </row>
    <row r="189" spans="1:6" ht="15.75" x14ac:dyDescent="0.25">
      <c r="A189" s="41">
        <v>134</v>
      </c>
      <c r="B189" s="37" t="s">
        <v>177</v>
      </c>
      <c r="C189" s="38" t="s">
        <v>27</v>
      </c>
      <c r="D189" s="9"/>
      <c r="E189" s="9">
        <v>8</v>
      </c>
      <c r="F189" s="10">
        <f t="shared" si="3"/>
        <v>0</v>
      </c>
    </row>
    <row r="190" spans="1:6" ht="15.75" x14ac:dyDescent="0.25">
      <c r="A190" s="41">
        <v>135</v>
      </c>
      <c r="B190" s="37" t="s">
        <v>178</v>
      </c>
      <c r="C190" s="38" t="s">
        <v>27</v>
      </c>
      <c r="D190" s="9"/>
      <c r="E190" s="9">
        <v>10</v>
      </c>
      <c r="F190" s="10">
        <f t="shared" si="3"/>
        <v>0</v>
      </c>
    </row>
    <row r="191" spans="1:6" ht="15.75" hidden="1" x14ac:dyDescent="0.25">
      <c r="A191" s="41">
        <v>136</v>
      </c>
      <c r="B191" s="40" t="s">
        <v>179</v>
      </c>
      <c r="C191" s="38" t="s">
        <v>9</v>
      </c>
      <c r="D191" s="64">
        <v>2</v>
      </c>
      <c r="E191" s="9">
        <v>10</v>
      </c>
      <c r="F191" s="10">
        <f t="shared" si="3"/>
        <v>20</v>
      </c>
    </row>
    <row r="192" spans="1:6" ht="15.75" hidden="1" x14ac:dyDescent="0.25">
      <c r="A192" s="41">
        <v>137</v>
      </c>
      <c r="B192" s="7" t="s">
        <v>180</v>
      </c>
      <c r="C192" s="8" t="s">
        <v>9</v>
      </c>
      <c r="D192" s="64">
        <v>5</v>
      </c>
      <c r="E192" s="9">
        <v>25</v>
      </c>
      <c r="F192" s="10">
        <f t="shared" si="3"/>
        <v>125</v>
      </c>
    </row>
    <row r="193" spans="1:6" ht="15.75" hidden="1" x14ac:dyDescent="0.25">
      <c r="A193" s="41">
        <v>138</v>
      </c>
      <c r="B193" s="7" t="s">
        <v>181</v>
      </c>
      <c r="C193" s="8" t="s">
        <v>12</v>
      </c>
      <c r="D193" s="64">
        <v>5</v>
      </c>
      <c r="E193" s="9">
        <v>50</v>
      </c>
      <c r="F193" s="10">
        <f t="shared" si="3"/>
        <v>250</v>
      </c>
    </row>
    <row r="194" spans="1:6" ht="47.25" x14ac:dyDescent="0.25">
      <c r="A194" s="41">
        <v>139</v>
      </c>
      <c r="B194" s="19" t="s">
        <v>182</v>
      </c>
      <c r="C194" s="20" t="s">
        <v>12</v>
      </c>
      <c r="D194" s="31"/>
      <c r="E194" s="9">
        <v>250</v>
      </c>
      <c r="F194" s="10">
        <f t="shared" si="3"/>
        <v>0</v>
      </c>
    </row>
    <row r="195" spans="1:6" ht="15.75" x14ac:dyDescent="0.25">
      <c r="A195" s="41">
        <v>140</v>
      </c>
      <c r="B195" s="37" t="s">
        <v>183</v>
      </c>
      <c r="C195" s="38" t="s">
        <v>12</v>
      </c>
      <c r="D195" s="9"/>
      <c r="E195" s="9">
        <v>200</v>
      </c>
      <c r="F195" s="10">
        <f t="shared" si="3"/>
        <v>0</v>
      </c>
    </row>
    <row r="196" spans="1:6" ht="63" hidden="1" x14ac:dyDescent="0.25">
      <c r="A196" s="41"/>
      <c r="B196" s="63" t="s">
        <v>217</v>
      </c>
      <c r="C196" s="34" t="s">
        <v>12</v>
      </c>
      <c r="D196" s="26">
        <v>1</v>
      </c>
      <c r="E196" s="26">
        <v>3500</v>
      </c>
      <c r="F196" s="46">
        <f>E196*D196</f>
        <v>3500</v>
      </c>
    </row>
    <row r="197" spans="1:6" ht="47.25" hidden="1" x14ac:dyDescent="0.25">
      <c r="A197" s="41"/>
      <c r="B197" s="19" t="s">
        <v>218</v>
      </c>
      <c r="C197" s="20" t="s">
        <v>12</v>
      </c>
      <c r="D197" s="31">
        <v>1</v>
      </c>
      <c r="E197" s="31">
        <v>300</v>
      </c>
      <c r="F197" s="59">
        <f>E197*D197</f>
        <v>300</v>
      </c>
    </row>
    <row r="198" spans="1:6" ht="63" hidden="1" x14ac:dyDescent="0.25">
      <c r="A198" s="41"/>
      <c r="B198" s="33" t="s">
        <v>219</v>
      </c>
      <c r="C198" s="42" t="s">
        <v>12</v>
      </c>
      <c r="D198" s="11">
        <v>1</v>
      </c>
      <c r="E198" s="9">
        <v>1200</v>
      </c>
      <c r="F198" s="10">
        <f t="shared" ref="F198" si="4">E198*D198</f>
        <v>1200</v>
      </c>
    </row>
    <row r="199" spans="1:6" ht="110.25" hidden="1" x14ac:dyDescent="0.25">
      <c r="A199" s="41">
        <v>141</v>
      </c>
      <c r="B199" s="33" t="s">
        <v>184</v>
      </c>
      <c r="C199" s="42" t="s">
        <v>12</v>
      </c>
      <c r="D199" s="11">
        <v>1</v>
      </c>
      <c r="E199" s="9">
        <v>1200</v>
      </c>
      <c r="F199" s="10">
        <f t="shared" si="3"/>
        <v>1200</v>
      </c>
    </row>
    <row r="200" spans="1:6" ht="110.25" x14ac:dyDescent="0.25">
      <c r="A200" s="41">
        <v>142</v>
      </c>
      <c r="B200" s="33" t="s">
        <v>185</v>
      </c>
      <c r="C200" s="42" t="s">
        <v>12</v>
      </c>
      <c r="D200" s="9"/>
      <c r="E200" s="9">
        <v>1200</v>
      </c>
      <c r="F200" s="10">
        <f t="shared" si="3"/>
        <v>0</v>
      </c>
    </row>
    <row r="201" spans="1:6" ht="78.75" hidden="1" x14ac:dyDescent="0.25">
      <c r="A201" s="41"/>
      <c r="B201" s="40" t="s">
        <v>186</v>
      </c>
      <c r="C201" s="8" t="s">
        <v>9</v>
      </c>
      <c r="D201" s="9">
        <v>2</v>
      </c>
      <c r="E201" s="9">
        <v>1900</v>
      </c>
      <c r="F201" s="10">
        <f t="shared" si="3"/>
        <v>3800</v>
      </c>
    </row>
    <row r="202" spans="1:6" ht="78.75" hidden="1" x14ac:dyDescent="0.25">
      <c r="A202" s="41"/>
      <c r="B202" s="40" t="s">
        <v>187</v>
      </c>
      <c r="C202" s="8" t="s">
        <v>9</v>
      </c>
      <c r="D202" s="9">
        <v>8</v>
      </c>
      <c r="E202" s="9">
        <v>500</v>
      </c>
      <c r="F202" s="10">
        <f t="shared" si="3"/>
        <v>4000</v>
      </c>
    </row>
    <row r="203" spans="1:6" ht="78.75" hidden="1" x14ac:dyDescent="0.25">
      <c r="A203" s="41"/>
      <c r="B203" s="40" t="s">
        <v>188</v>
      </c>
      <c r="C203" s="8" t="s">
        <v>9</v>
      </c>
      <c r="D203" s="9">
        <v>2</v>
      </c>
      <c r="E203" s="9">
        <v>2200</v>
      </c>
      <c r="F203" s="10">
        <f t="shared" si="3"/>
        <v>4400</v>
      </c>
    </row>
    <row r="204" spans="1:6" ht="78.75" hidden="1" x14ac:dyDescent="0.25">
      <c r="A204" s="41"/>
      <c r="B204" s="40" t="s">
        <v>189</v>
      </c>
      <c r="C204" s="8" t="s">
        <v>9</v>
      </c>
      <c r="D204" s="9">
        <v>2</v>
      </c>
      <c r="E204" s="9">
        <v>700</v>
      </c>
      <c r="F204" s="10">
        <f t="shared" si="3"/>
        <v>1400</v>
      </c>
    </row>
    <row r="205" spans="1:6" ht="15.75" hidden="1" x14ac:dyDescent="0.25">
      <c r="A205" s="41"/>
      <c r="B205" s="43" t="s">
        <v>190</v>
      </c>
      <c r="C205" s="8" t="s">
        <v>9</v>
      </c>
      <c r="D205" s="9">
        <v>4</v>
      </c>
      <c r="E205" s="9">
        <v>50</v>
      </c>
      <c r="F205" s="10">
        <f t="shared" si="3"/>
        <v>200</v>
      </c>
    </row>
    <row r="206" spans="1:6" ht="31.5" hidden="1" x14ac:dyDescent="0.25">
      <c r="A206" s="41"/>
      <c r="B206" s="43" t="s">
        <v>191</v>
      </c>
      <c r="C206" s="8" t="s">
        <v>12</v>
      </c>
      <c r="D206" s="9">
        <v>4</v>
      </c>
      <c r="E206" s="9">
        <v>100</v>
      </c>
      <c r="F206" s="10">
        <f t="shared" si="3"/>
        <v>400</v>
      </c>
    </row>
    <row r="207" spans="1:6" ht="15.75" hidden="1" x14ac:dyDescent="0.25">
      <c r="A207" s="41"/>
      <c r="B207" s="43" t="s">
        <v>192</v>
      </c>
      <c r="C207" s="8" t="s">
        <v>9</v>
      </c>
      <c r="D207" s="9">
        <v>4</v>
      </c>
      <c r="E207" s="9">
        <v>50</v>
      </c>
      <c r="F207" s="10">
        <f>E207*D207</f>
        <v>200</v>
      </c>
    </row>
    <row r="208" spans="1:6" ht="15.75" hidden="1" x14ac:dyDescent="0.25">
      <c r="A208" s="41"/>
      <c r="B208" s="43" t="s">
        <v>193</v>
      </c>
      <c r="C208" s="8" t="s">
        <v>43</v>
      </c>
      <c r="D208" s="9">
        <v>0.5</v>
      </c>
      <c r="E208" s="9">
        <v>120</v>
      </c>
      <c r="F208" s="10">
        <f>E208*D208</f>
        <v>60</v>
      </c>
    </row>
    <row r="209" spans="1:6" ht="15.75" hidden="1" x14ac:dyDescent="0.25">
      <c r="A209" s="41"/>
      <c r="B209" s="43" t="s">
        <v>194</v>
      </c>
      <c r="C209" s="8" t="s">
        <v>43</v>
      </c>
      <c r="D209" s="9">
        <v>0.5</v>
      </c>
      <c r="E209" s="9">
        <v>120</v>
      </c>
      <c r="F209" s="10">
        <f>E209*D209</f>
        <v>60</v>
      </c>
    </row>
    <row r="210" spans="1:6" ht="15.75" hidden="1" x14ac:dyDescent="0.25">
      <c r="A210" s="41"/>
      <c r="B210" s="43" t="s">
        <v>195</v>
      </c>
      <c r="C210" s="8" t="s">
        <v>27</v>
      </c>
      <c r="D210" s="9">
        <v>30</v>
      </c>
      <c r="E210" s="9">
        <v>5</v>
      </c>
      <c r="F210" s="10">
        <f>E210*D210</f>
        <v>150</v>
      </c>
    </row>
    <row r="211" spans="1:6" ht="15.75" hidden="1" x14ac:dyDescent="0.25">
      <c r="A211" s="41">
        <v>143</v>
      </c>
      <c r="B211" s="7" t="s">
        <v>196</v>
      </c>
      <c r="C211" s="8" t="s">
        <v>27</v>
      </c>
      <c r="D211" s="11">
        <v>296</v>
      </c>
      <c r="E211" s="9">
        <v>15</v>
      </c>
      <c r="F211" s="10">
        <f t="shared" si="3"/>
        <v>4440</v>
      </c>
    </row>
    <row r="212" spans="1:6" ht="15.75" hidden="1" x14ac:dyDescent="0.25">
      <c r="A212" s="41">
        <v>144</v>
      </c>
      <c r="B212" s="24" t="s">
        <v>197</v>
      </c>
      <c r="C212" s="18" t="s">
        <v>12</v>
      </c>
      <c r="D212" s="11">
        <v>4</v>
      </c>
      <c r="E212" s="9">
        <v>200</v>
      </c>
      <c r="F212" s="10">
        <f t="shared" si="3"/>
        <v>800</v>
      </c>
    </row>
    <row r="213" spans="1:6" ht="15.75" hidden="1" x14ac:dyDescent="0.25">
      <c r="A213" s="41">
        <v>145</v>
      </c>
      <c r="B213" s="15" t="s">
        <v>198</v>
      </c>
      <c r="C213" s="8" t="s">
        <v>12</v>
      </c>
      <c r="D213" s="11">
        <v>8</v>
      </c>
      <c r="E213" s="9">
        <v>100</v>
      </c>
      <c r="F213" s="10">
        <f t="shared" si="3"/>
        <v>800</v>
      </c>
    </row>
    <row r="214" spans="1:6" ht="31.5" hidden="1" x14ac:dyDescent="0.25">
      <c r="A214" s="14" t="s">
        <v>199</v>
      </c>
      <c r="B214" s="15" t="s">
        <v>200</v>
      </c>
      <c r="C214" s="8" t="s">
        <v>35</v>
      </c>
      <c r="D214" s="9">
        <v>7</v>
      </c>
      <c r="E214" s="11">
        <v>150</v>
      </c>
      <c r="F214" s="10">
        <f t="shared" si="3"/>
        <v>1050</v>
      </c>
    </row>
    <row r="215" spans="1:6" ht="31.5" hidden="1" x14ac:dyDescent="0.25">
      <c r="A215" s="14"/>
      <c r="B215" s="15" t="s">
        <v>246</v>
      </c>
      <c r="C215" s="8" t="s">
        <v>35</v>
      </c>
      <c r="D215" s="9">
        <v>8</v>
      </c>
      <c r="E215" s="11">
        <v>150</v>
      </c>
      <c r="F215" s="10">
        <f>E215*D215</f>
        <v>1200</v>
      </c>
    </row>
    <row r="216" spans="1:6" ht="31.5" hidden="1" x14ac:dyDescent="0.25">
      <c r="A216" s="44">
        <v>146</v>
      </c>
      <c r="B216" s="15" t="s">
        <v>201</v>
      </c>
      <c r="C216" s="8" t="s">
        <v>9</v>
      </c>
      <c r="D216" s="11">
        <v>16</v>
      </c>
      <c r="E216" s="9">
        <v>250</v>
      </c>
      <c r="F216" s="10">
        <f t="shared" si="3"/>
        <v>4000</v>
      </c>
    </row>
    <row r="217" spans="1:6" ht="15.75" hidden="1" x14ac:dyDescent="0.25">
      <c r="A217" s="44">
        <v>147</v>
      </c>
      <c r="B217" s="19" t="s">
        <v>202</v>
      </c>
      <c r="C217" s="8" t="s">
        <v>203</v>
      </c>
      <c r="D217" s="11">
        <v>90</v>
      </c>
      <c r="E217" s="9">
        <v>90</v>
      </c>
      <c r="F217" s="10">
        <f t="shared" si="3"/>
        <v>8100</v>
      </c>
    </row>
    <row r="218" spans="1:6" ht="15.75" x14ac:dyDescent="0.25">
      <c r="A218" s="45"/>
      <c r="B218" s="19"/>
      <c r="C218" s="35"/>
      <c r="D218" s="26"/>
      <c r="E218" s="26"/>
      <c r="F218" s="46"/>
    </row>
    <row r="219" spans="1:6" ht="15.75" x14ac:dyDescent="0.25">
      <c r="A219" s="97" t="s">
        <v>204</v>
      </c>
      <c r="B219" s="98"/>
      <c r="C219" s="98"/>
      <c r="D219" s="98"/>
      <c r="E219" s="98"/>
      <c r="F219" s="47">
        <f>SUM(F7:F218)</f>
        <v>324728.25</v>
      </c>
    </row>
    <row r="220" spans="1:6" ht="16.5" thickBot="1" x14ac:dyDescent="0.3">
      <c r="A220" s="99" t="s">
        <v>205</v>
      </c>
      <c r="B220" s="100"/>
      <c r="C220" s="100"/>
      <c r="D220" s="100"/>
      <c r="E220" s="100"/>
      <c r="F220" s="101"/>
    </row>
    <row r="221" spans="1:6" ht="15.75" hidden="1" x14ac:dyDescent="0.25">
      <c r="A221" s="48"/>
      <c r="B221" s="49"/>
      <c r="C221" s="50"/>
      <c r="D221" s="102" t="s">
        <v>206</v>
      </c>
      <c r="E221" s="102"/>
      <c r="F221" s="51">
        <f>F219</f>
        <v>324728.25</v>
      </c>
    </row>
    <row r="222" spans="1:6" ht="15.75" x14ac:dyDescent="0.25">
      <c r="A222" s="52"/>
      <c r="B222" s="103"/>
      <c r="C222" s="103"/>
      <c r="D222" s="103"/>
      <c r="E222" s="53" t="s">
        <v>207</v>
      </c>
      <c r="F222" s="3">
        <f>F221*0.21</f>
        <v>68192.932499999995</v>
      </c>
    </row>
    <row r="223" spans="1:6" ht="16.5" hidden="1" thickBot="1" x14ac:dyDescent="0.3">
      <c r="A223" s="54"/>
      <c r="B223" s="55"/>
      <c r="C223" s="56"/>
      <c r="D223" s="93" t="s">
        <v>208</v>
      </c>
      <c r="E223" s="93"/>
      <c r="F223" s="57">
        <f>F221+F222</f>
        <v>392921.1825</v>
      </c>
    </row>
    <row r="224" spans="1:6" ht="15.75" x14ac:dyDescent="0.25">
      <c r="A224" s="54"/>
      <c r="B224" s="55"/>
      <c r="C224" s="56"/>
      <c r="D224" s="58"/>
      <c r="E224" s="58"/>
      <c r="F224" s="58"/>
    </row>
  </sheetData>
  <autoFilter ref="D1:D227" xr:uid="{00000000-0009-0000-0000-000001000000}">
    <filterColumn colId="0">
      <filters blank="1"/>
    </filterColumn>
  </autoFilter>
  <mergeCells count="14">
    <mergeCell ref="D223:E223"/>
    <mergeCell ref="B1:D1"/>
    <mergeCell ref="A3:F3"/>
    <mergeCell ref="A4:A5"/>
    <mergeCell ref="B4:B5"/>
    <mergeCell ref="C4:C5"/>
    <mergeCell ref="D4:D5"/>
    <mergeCell ref="E4:E5"/>
    <mergeCell ref="F4:F5"/>
    <mergeCell ref="A6:F6"/>
    <mergeCell ref="A219:E219"/>
    <mergeCell ref="A220:F220"/>
    <mergeCell ref="D221:E221"/>
    <mergeCell ref="B222:D22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1"/>
  <sheetViews>
    <sheetView topLeftCell="A183" workbookViewId="0">
      <selection activeCell="D194" sqref="D7:D194"/>
    </sheetView>
  </sheetViews>
  <sheetFormatPr defaultRowHeight="15" x14ac:dyDescent="0.25"/>
  <cols>
    <col min="1" max="1" width="6.140625" customWidth="1"/>
    <col min="2" max="2" width="98.85546875" customWidth="1"/>
    <col min="3" max="3" width="12" customWidth="1"/>
    <col min="4" max="5" width="13.85546875" customWidth="1"/>
    <col min="6" max="6" width="15.140625" customWidth="1"/>
  </cols>
  <sheetData>
    <row r="1" spans="1:6" ht="15.75" x14ac:dyDescent="0.25">
      <c r="A1" s="1"/>
      <c r="B1" s="81" t="s">
        <v>0</v>
      </c>
      <c r="C1" s="81"/>
      <c r="D1" s="81"/>
      <c r="E1" s="2"/>
      <c r="F1" s="3"/>
    </row>
    <row r="2" spans="1:6" ht="16.5" thickBot="1" x14ac:dyDescent="0.3">
      <c r="A2" s="1"/>
      <c r="B2" s="4"/>
      <c r="C2" s="1"/>
      <c r="D2" s="5"/>
      <c r="E2" s="5"/>
      <c r="F2" s="5"/>
    </row>
    <row r="3" spans="1:6" ht="15.75" x14ac:dyDescent="0.25">
      <c r="A3" s="82" t="s">
        <v>1</v>
      </c>
      <c r="B3" s="83"/>
      <c r="C3" s="83"/>
      <c r="D3" s="83"/>
      <c r="E3" s="83"/>
      <c r="F3" s="84"/>
    </row>
    <row r="4" spans="1:6" ht="15" customHeight="1" x14ac:dyDescent="0.25">
      <c r="A4" s="85" t="s">
        <v>2</v>
      </c>
      <c r="B4" s="87" t="s">
        <v>3</v>
      </c>
      <c r="C4" s="87" t="s">
        <v>4</v>
      </c>
      <c r="D4" s="89" t="s">
        <v>5</v>
      </c>
      <c r="E4" s="89" t="s">
        <v>6</v>
      </c>
      <c r="F4" s="91" t="s">
        <v>7</v>
      </c>
    </row>
    <row r="5" spans="1:6" ht="15" customHeight="1" x14ac:dyDescent="0.25">
      <c r="A5" s="86"/>
      <c r="B5" s="88"/>
      <c r="C5" s="88"/>
      <c r="D5" s="90"/>
      <c r="E5" s="90"/>
      <c r="F5" s="92"/>
    </row>
    <row r="6" spans="1:6" ht="15.75" x14ac:dyDescent="0.25">
      <c r="A6" s="104" t="s">
        <v>1</v>
      </c>
      <c r="B6" s="105"/>
      <c r="C6" s="105"/>
      <c r="D6" s="105"/>
      <c r="E6" s="105"/>
      <c r="F6" s="106"/>
    </row>
    <row r="7" spans="1:6" ht="15.75" x14ac:dyDescent="0.25">
      <c r="A7" s="6">
        <v>1</v>
      </c>
      <c r="B7" s="7" t="s">
        <v>8</v>
      </c>
      <c r="C7" s="8" t="s">
        <v>9</v>
      </c>
      <c r="D7" s="9">
        <f>28+20</f>
        <v>48</v>
      </c>
      <c r="E7" s="9">
        <v>10</v>
      </c>
      <c r="F7" s="10">
        <f>E7*D7</f>
        <v>480</v>
      </c>
    </row>
    <row r="8" spans="1:6" ht="15.75" x14ac:dyDescent="0.25">
      <c r="A8" s="6">
        <v>2</v>
      </c>
      <c r="B8" s="7" t="s">
        <v>10</v>
      </c>
      <c r="C8" s="8" t="s">
        <v>9</v>
      </c>
      <c r="D8" s="9">
        <v>65</v>
      </c>
      <c r="E8" s="9">
        <v>2</v>
      </c>
      <c r="F8" s="10">
        <f t="shared" ref="F8:F90" si="0">E8*D8</f>
        <v>130</v>
      </c>
    </row>
    <row r="9" spans="1:6" ht="31.5" x14ac:dyDescent="0.25">
      <c r="A9" s="6">
        <v>3</v>
      </c>
      <c r="B9" s="7" t="s">
        <v>11</v>
      </c>
      <c r="C9" s="8" t="s">
        <v>12</v>
      </c>
      <c r="D9" s="9">
        <v>6</v>
      </c>
      <c r="E9" s="9">
        <v>40</v>
      </c>
      <c r="F9" s="10">
        <f t="shared" si="0"/>
        <v>240</v>
      </c>
    </row>
    <row r="10" spans="1:6" ht="31.5" x14ac:dyDescent="0.25">
      <c r="A10" s="6">
        <v>4</v>
      </c>
      <c r="B10" s="7" t="s">
        <v>13</v>
      </c>
      <c r="C10" s="8" t="s">
        <v>12</v>
      </c>
      <c r="D10" s="11">
        <v>4</v>
      </c>
      <c r="E10" s="9">
        <v>50</v>
      </c>
      <c r="F10" s="10">
        <f t="shared" si="0"/>
        <v>200</v>
      </c>
    </row>
    <row r="11" spans="1:6" ht="15.75" x14ac:dyDescent="0.25">
      <c r="A11" s="6">
        <v>5</v>
      </c>
      <c r="B11" s="7" t="s">
        <v>14</v>
      </c>
      <c r="C11" s="8" t="s">
        <v>12</v>
      </c>
      <c r="D11" s="9">
        <v>2</v>
      </c>
      <c r="E11" s="9">
        <v>100</v>
      </c>
      <c r="F11" s="10">
        <f t="shared" si="0"/>
        <v>200</v>
      </c>
    </row>
    <row r="12" spans="1:6" ht="15.75" x14ac:dyDescent="0.25">
      <c r="A12" s="6">
        <v>6</v>
      </c>
      <c r="B12" s="7" t="s">
        <v>15</v>
      </c>
      <c r="C12" s="12" t="s">
        <v>9</v>
      </c>
      <c r="D12" s="11">
        <v>26</v>
      </c>
      <c r="E12" s="9">
        <v>5</v>
      </c>
      <c r="F12" s="10">
        <f t="shared" si="0"/>
        <v>130</v>
      </c>
    </row>
    <row r="13" spans="1:6" ht="15.75" x14ac:dyDescent="0.25">
      <c r="A13" s="6">
        <v>7</v>
      </c>
      <c r="B13" s="7" t="s">
        <v>16</v>
      </c>
      <c r="C13" s="12" t="s">
        <v>9</v>
      </c>
      <c r="D13" s="9">
        <v>2</v>
      </c>
      <c r="E13" s="9">
        <v>5</v>
      </c>
      <c r="F13" s="10">
        <f t="shared" si="0"/>
        <v>10</v>
      </c>
    </row>
    <row r="14" spans="1:6" ht="15.75" x14ac:dyDescent="0.25">
      <c r="A14" s="6">
        <v>8</v>
      </c>
      <c r="B14" s="7" t="s">
        <v>17</v>
      </c>
      <c r="C14" s="12" t="s">
        <v>9</v>
      </c>
      <c r="D14" s="9">
        <v>1</v>
      </c>
      <c r="E14" s="9">
        <v>5</v>
      </c>
      <c r="F14" s="10">
        <f t="shared" si="0"/>
        <v>5</v>
      </c>
    </row>
    <row r="15" spans="1:6" ht="15.75" x14ac:dyDescent="0.25">
      <c r="A15" s="6">
        <v>9</v>
      </c>
      <c r="B15" s="7" t="s">
        <v>18</v>
      </c>
      <c r="C15" s="12" t="s">
        <v>9</v>
      </c>
      <c r="D15" s="9"/>
      <c r="E15" s="9">
        <v>40</v>
      </c>
      <c r="F15" s="10">
        <f t="shared" si="0"/>
        <v>0</v>
      </c>
    </row>
    <row r="16" spans="1:6" ht="15.75" x14ac:dyDescent="0.25">
      <c r="A16" s="6">
        <v>10</v>
      </c>
      <c r="B16" s="7" t="s">
        <v>19</v>
      </c>
      <c r="C16" s="12" t="s">
        <v>9</v>
      </c>
      <c r="D16" s="9">
        <v>8</v>
      </c>
      <c r="E16" s="9">
        <v>5</v>
      </c>
      <c r="F16" s="10">
        <f t="shared" si="0"/>
        <v>40</v>
      </c>
    </row>
    <row r="17" spans="1:6" ht="15.75" x14ac:dyDescent="0.25">
      <c r="A17" s="6">
        <v>11</v>
      </c>
      <c r="B17" s="7" t="s">
        <v>20</v>
      </c>
      <c r="C17" s="12" t="s">
        <v>9</v>
      </c>
      <c r="D17" s="11">
        <v>2</v>
      </c>
      <c r="E17" s="9">
        <v>5</v>
      </c>
      <c r="F17" s="10">
        <f t="shared" si="0"/>
        <v>10</v>
      </c>
    </row>
    <row r="18" spans="1:6" ht="15.75" x14ac:dyDescent="0.25">
      <c r="A18" s="6">
        <v>12</v>
      </c>
      <c r="B18" s="7" t="s">
        <v>21</v>
      </c>
      <c r="C18" s="12" t="s">
        <v>9</v>
      </c>
      <c r="D18" s="11">
        <v>2</v>
      </c>
      <c r="E18" s="9">
        <v>40</v>
      </c>
      <c r="F18" s="10">
        <f t="shared" si="0"/>
        <v>80</v>
      </c>
    </row>
    <row r="19" spans="1:6" ht="15.75" x14ac:dyDescent="0.25">
      <c r="A19" s="14" t="s">
        <v>22</v>
      </c>
      <c r="B19" s="15" t="s">
        <v>23</v>
      </c>
      <c r="C19" s="8" t="s">
        <v>9</v>
      </c>
      <c r="D19" s="11"/>
      <c r="E19" s="9">
        <v>5</v>
      </c>
      <c r="F19" s="10">
        <f t="shared" si="0"/>
        <v>0</v>
      </c>
    </row>
    <row r="20" spans="1:6" ht="15.75" x14ac:dyDescent="0.25">
      <c r="A20" s="6">
        <v>13</v>
      </c>
      <c r="B20" s="7" t="s">
        <v>24</v>
      </c>
      <c r="C20" s="12" t="s">
        <v>9</v>
      </c>
      <c r="D20" s="11">
        <v>2</v>
      </c>
      <c r="E20" s="9">
        <v>20</v>
      </c>
      <c r="F20" s="10">
        <f t="shared" si="0"/>
        <v>40</v>
      </c>
    </row>
    <row r="21" spans="1:6" ht="15.75" x14ac:dyDescent="0.25">
      <c r="A21" s="6">
        <v>14</v>
      </c>
      <c r="B21" s="7" t="s">
        <v>25</v>
      </c>
      <c r="C21" s="12" t="s">
        <v>9</v>
      </c>
      <c r="D21" s="11"/>
      <c r="E21" s="9">
        <v>30</v>
      </c>
      <c r="F21" s="10">
        <f t="shared" si="0"/>
        <v>0</v>
      </c>
    </row>
    <row r="22" spans="1:6" ht="15.75" x14ac:dyDescent="0.25">
      <c r="A22" s="6">
        <v>15</v>
      </c>
      <c r="B22" s="7" t="s">
        <v>26</v>
      </c>
      <c r="C22" s="12" t="s">
        <v>27</v>
      </c>
      <c r="D22" s="11">
        <v>6</v>
      </c>
      <c r="E22" s="9">
        <v>5</v>
      </c>
      <c r="F22" s="10">
        <f t="shared" si="0"/>
        <v>30</v>
      </c>
    </row>
    <row r="23" spans="1:6" ht="15.75" x14ac:dyDescent="0.25">
      <c r="A23" s="6">
        <v>16</v>
      </c>
      <c r="B23" s="7" t="s">
        <v>28</v>
      </c>
      <c r="C23" s="12" t="s">
        <v>9</v>
      </c>
      <c r="D23" s="11">
        <v>2</v>
      </c>
      <c r="E23" s="9">
        <v>30</v>
      </c>
      <c r="F23" s="10">
        <f t="shared" si="0"/>
        <v>60</v>
      </c>
    </row>
    <row r="24" spans="1:6" ht="15.75" x14ac:dyDescent="0.25">
      <c r="A24" s="6">
        <v>17</v>
      </c>
      <c r="B24" s="7" t="s">
        <v>29</v>
      </c>
      <c r="C24" s="8" t="s">
        <v>9</v>
      </c>
      <c r="D24" s="9"/>
      <c r="E24" s="9">
        <v>10</v>
      </c>
      <c r="F24" s="10">
        <f t="shared" si="0"/>
        <v>0</v>
      </c>
    </row>
    <row r="25" spans="1:6" ht="15.75" x14ac:dyDescent="0.25">
      <c r="A25" s="6">
        <v>18</v>
      </c>
      <c r="B25" s="7" t="s">
        <v>30</v>
      </c>
      <c r="C25" s="8" t="s">
        <v>9</v>
      </c>
      <c r="D25" s="9">
        <v>12</v>
      </c>
      <c r="E25" s="9">
        <v>5</v>
      </c>
      <c r="F25" s="10">
        <f t="shared" si="0"/>
        <v>60</v>
      </c>
    </row>
    <row r="26" spans="1:6" ht="15.75" x14ac:dyDescent="0.25">
      <c r="A26" s="6">
        <v>19</v>
      </c>
      <c r="B26" s="7" t="s">
        <v>31</v>
      </c>
      <c r="C26" s="8" t="s">
        <v>27</v>
      </c>
      <c r="D26" s="11">
        <v>50</v>
      </c>
      <c r="E26" s="9">
        <v>5</v>
      </c>
      <c r="F26" s="10">
        <f t="shared" si="0"/>
        <v>250</v>
      </c>
    </row>
    <row r="27" spans="1:6" ht="15.75" x14ac:dyDescent="0.25">
      <c r="A27" s="6"/>
      <c r="B27" s="7" t="s">
        <v>209</v>
      </c>
      <c r="C27" s="8" t="s">
        <v>27</v>
      </c>
      <c r="D27" s="11">
        <v>45</v>
      </c>
      <c r="E27" s="9">
        <v>5</v>
      </c>
      <c r="F27" s="10">
        <v>225</v>
      </c>
    </row>
    <row r="28" spans="1:6" ht="15.75" x14ac:dyDescent="0.25">
      <c r="A28" s="6">
        <v>20</v>
      </c>
      <c r="B28" s="7" t="s">
        <v>32</v>
      </c>
      <c r="C28" s="8" t="s">
        <v>9</v>
      </c>
      <c r="D28" s="9">
        <v>4</v>
      </c>
      <c r="E28" s="9">
        <v>100</v>
      </c>
      <c r="F28" s="10">
        <f t="shared" si="0"/>
        <v>400</v>
      </c>
    </row>
    <row r="29" spans="1:6" ht="15.75" x14ac:dyDescent="0.25">
      <c r="A29" s="6">
        <v>21</v>
      </c>
      <c r="B29" s="7" t="s">
        <v>33</v>
      </c>
      <c r="C29" s="8" t="s">
        <v>9</v>
      </c>
      <c r="D29" s="9"/>
      <c r="E29" s="9">
        <v>150</v>
      </c>
      <c r="F29" s="10">
        <f t="shared" si="0"/>
        <v>0</v>
      </c>
    </row>
    <row r="30" spans="1:6" ht="15.75" x14ac:dyDescent="0.25">
      <c r="A30" s="6">
        <v>22</v>
      </c>
      <c r="B30" s="7" t="s">
        <v>34</v>
      </c>
      <c r="C30" s="8" t="s">
        <v>35</v>
      </c>
      <c r="D30" s="9"/>
      <c r="E30" s="9">
        <v>32</v>
      </c>
      <c r="F30" s="10">
        <f t="shared" si="0"/>
        <v>0</v>
      </c>
    </row>
    <row r="31" spans="1:6" ht="15.75" x14ac:dyDescent="0.25">
      <c r="A31" s="6">
        <v>23</v>
      </c>
      <c r="B31" s="7" t="s">
        <v>36</v>
      </c>
      <c r="C31" s="8" t="s">
        <v>35</v>
      </c>
      <c r="D31" s="9">
        <v>105</v>
      </c>
      <c r="E31" s="9">
        <v>25</v>
      </c>
      <c r="F31" s="10">
        <f t="shared" si="0"/>
        <v>2625</v>
      </c>
    </row>
    <row r="32" spans="1:6" ht="15.75" x14ac:dyDescent="0.25">
      <c r="A32" s="6">
        <v>24</v>
      </c>
      <c r="B32" s="7" t="s">
        <v>37</v>
      </c>
      <c r="C32" s="8" t="s">
        <v>35</v>
      </c>
      <c r="D32" s="11">
        <v>1</v>
      </c>
      <c r="E32" s="9">
        <v>15</v>
      </c>
      <c r="F32" s="10">
        <f t="shared" si="0"/>
        <v>15</v>
      </c>
    </row>
    <row r="33" spans="1:6" ht="15.75" x14ac:dyDescent="0.25">
      <c r="A33" s="6">
        <v>25</v>
      </c>
      <c r="B33" s="7" t="s">
        <v>38</v>
      </c>
      <c r="C33" s="8" t="s">
        <v>9</v>
      </c>
      <c r="D33" s="9">
        <v>9</v>
      </c>
      <c r="E33" s="9">
        <v>50</v>
      </c>
      <c r="F33" s="10">
        <f t="shared" si="0"/>
        <v>450</v>
      </c>
    </row>
    <row r="34" spans="1:6" ht="15.75" x14ac:dyDescent="0.25">
      <c r="A34" s="14" t="s">
        <v>39</v>
      </c>
      <c r="B34" s="16" t="s">
        <v>40</v>
      </c>
      <c r="C34" s="8" t="s">
        <v>9</v>
      </c>
      <c r="D34" s="9">
        <v>9</v>
      </c>
      <c r="E34" s="9">
        <v>80</v>
      </c>
      <c r="F34" s="10">
        <f t="shared" si="0"/>
        <v>720</v>
      </c>
    </row>
    <row r="35" spans="1:6" ht="15.75" x14ac:dyDescent="0.25">
      <c r="A35" s="6">
        <v>26</v>
      </c>
      <c r="B35" s="16" t="s">
        <v>41</v>
      </c>
      <c r="C35" s="8" t="s">
        <v>9</v>
      </c>
      <c r="D35" s="9">
        <v>4</v>
      </c>
      <c r="E35" s="9">
        <v>80</v>
      </c>
      <c r="F35" s="10">
        <f t="shared" si="0"/>
        <v>320</v>
      </c>
    </row>
    <row r="36" spans="1:6" ht="15.75" x14ac:dyDescent="0.25">
      <c r="A36" s="6">
        <v>27</v>
      </c>
      <c r="B36" s="17" t="s">
        <v>42</v>
      </c>
      <c r="C36" s="18" t="s">
        <v>43</v>
      </c>
      <c r="D36" s="9">
        <v>2.5</v>
      </c>
      <c r="E36" s="9">
        <v>140</v>
      </c>
      <c r="F36" s="10">
        <f t="shared" si="0"/>
        <v>350</v>
      </c>
    </row>
    <row r="37" spans="1:6" ht="15.75" x14ac:dyDescent="0.25">
      <c r="A37" s="6">
        <v>28</v>
      </c>
      <c r="B37" s="17" t="s">
        <v>44</v>
      </c>
      <c r="C37" s="18" t="s">
        <v>35</v>
      </c>
      <c r="D37" s="9">
        <v>8</v>
      </c>
      <c r="E37" s="9">
        <v>50</v>
      </c>
      <c r="F37" s="10">
        <f t="shared" si="0"/>
        <v>400</v>
      </c>
    </row>
    <row r="38" spans="1:6" ht="31.5" x14ac:dyDescent="0.25">
      <c r="A38" s="6"/>
      <c r="B38" s="17" t="s">
        <v>210</v>
      </c>
      <c r="C38" s="8" t="s">
        <v>35</v>
      </c>
      <c r="D38" s="9">
        <v>5</v>
      </c>
      <c r="E38" s="9">
        <v>40</v>
      </c>
      <c r="F38" s="10">
        <f t="shared" si="0"/>
        <v>200</v>
      </c>
    </row>
    <row r="39" spans="1:6" ht="15.75" x14ac:dyDescent="0.25">
      <c r="A39" s="6">
        <v>29</v>
      </c>
      <c r="B39" s="7" t="s">
        <v>45</v>
      </c>
      <c r="C39" s="8" t="s">
        <v>35</v>
      </c>
      <c r="D39" s="9">
        <v>3</v>
      </c>
      <c r="E39" s="9">
        <v>90</v>
      </c>
      <c r="F39" s="10">
        <f t="shared" si="0"/>
        <v>270</v>
      </c>
    </row>
    <row r="40" spans="1:6" ht="15.75" x14ac:dyDescent="0.25">
      <c r="A40" s="14" t="s">
        <v>46</v>
      </c>
      <c r="B40" s="7" t="s">
        <v>47</v>
      </c>
      <c r="C40" s="8" t="s">
        <v>35</v>
      </c>
      <c r="D40" s="9">
        <v>7</v>
      </c>
      <c r="E40" s="9">
        <v>140</v>
      </c>
      <c r="F40" s="10">
        <f t="shared" si="0"/>
        <v>980</v>
      </c>
    </row>
    <row r="41" spans="1:6" ht="15.75" x14ac:dyDescent="0.25">
      <c r="A41" s="6">
        <v>30</v>
      </c>
      <c r="B41" s="7" t="s">
        <v>211</v>
      </c>
      <c r="C41" s="18" t="s">
        <v>35</v>
      </c>
      <c r="D41" s="11">
        <v>75</v>
      </c>
      <c r="E41" s="9">
        <v>25</v>
      </c>
      <c r="F41" s="10">
        <f t="shared" ref="F41" si="1">E41*D41</f>
        <v>1875</v>
      </c>
    </row>
    <row r="42" spans="1:6" ht="15.75" x14ac:dyDescent="0.25">
      <c r="A42" s="6">
        <v>31</v>
      </c>
      <c r="B42" s="7" t="s">
        <v>48</v>
      </c>
      <c r="C42" s="12" t="s">
        <v>27</v>
      </c>
      <c r="D42" s="9"/>
      <c r="E42" s="9">
        <v>5</v>
      </c>
      <c r="F42" s="10">
        <f t="shared" si="0"/>
        <v>0</v>
      </c>
    </row>
    <row r="43" spans="1:6" ht="31.5" x14ac:dyDescent="0.25">
      <c r="A43" s="14" t="s">
        <v>49</v>
      </c>
      <c r="B43" s="7" t="s">
        <v>50</v>
      </c>
      <c r="C43" s="8" t="s">
        <v>27</v>
      </c>
      <c r="D43" s="9">
        <v>3</v>
      </c>
      <c r="E43" s="9">
        <v>12</v>
      </c>
      <c r="F43" s="10">
        <f>E43*D43</f>
        <v>36</v>
      </c>
    </row>
    <row r="44" spans="1:6" ht="31.5" x14ac:dyDescent="0.25">
      <c r="A44" s="6">
        <v>32</v>
      </c>
      <c r="B44" s="7" t="s">
        <v>51</v>
      </c>
      <c r="C44" s="8" t="s">
        <v>27</v>
      </c>
      <c r="D44" s="11">
        <v>163</v>
      </c>
      <c r="E44" s="9">
        <v>10</v>
      </c>
      <c r="F44" s="10">
        <f t="shared" si="0"/>
        <v>1630</v>
      </c>
    </row>
    <row r="45" spans="1:6" ht="15.75" x14ac:dyDescent="0.25">
      <c r="A45" s="6">
        <v>33</v>
      </c>
      <c r="B45" s="7" t="s">
        <v>52</v>
      </c>
      <c r="C45" s="18" t="s">
        <v>35</v>
      </c>
      <c r="D45" s="9"/>
      <c r="E45" s="9">
        <v>15</v>
      </c>
      <c r="F45" s="10">
        <f t="shared" si="0"/>
        <v>0</v>
      </c>
    </row>
    <row r="46" spans="1:6" ht="15.75" x14ac:dyDescent="0.25">
      <c r="A46" s="6">
        <v>34</v>
      </c>
      <c r="B46" s="16" t="s">
        <v>53</v>
      </c>
      <c r="C46" s="8" t="s">
        <v>35</v>
      </c>
      <c r="D46" s="9">
        <v>81</v>
      </c>
      <c r="E46" s="9">
        <v>40</v>
      </c>
      <c r="F46" s="10">
        <f t="shared" si="0"/>
        <v>3240</v>
      </c>
    </row>
    <row r="47" spans="1:6" ht="15.75" x14ac:dyDescent="0.25">
      <c r="A47" s="14" t="s">
        <v>54</v>
      </c>
      <c r="B47" s="16" t="s">
        <v>55</v>
      </c>
      <c r="C47" s="8" t="s">
        <v>9</v>
      </c>
      <c r="D47" s="9">
        <v>2</v>
      </c>
      <c r="E47" s="9">
        <v>15</v>
      </c>
      <c r="F47" s="10">
        <f t="shared" si="0"/>
        <v>30</v>
      </c>
    </row>
    <row r="48" spans="1:6" ht="15.75" x14ac:dyDescent="0.25">
      <c r="A48" s="6">
        <v>35</v>
      </c>
      <c r="B48" s="19" t="s">
        <v>56</v>
      </c>
      <c r="C48" s="20" t="s">
        <v>9</v>
      </c>
      <c r="D48" s="9">
        <v>12</v>
      </c>
      <c r="E48" s="9">
        <v>10</v>
      </c>
      <c r="F48" s="10">
        <f t="shared" si="0"/>
        <v>120</v>
      </c>
    </row>
    <row r="49" spans="1:6" ht="31.5" x14ac:dyDescent="0.25">
      <c r="A49" s="21">
        <v>36</v>
      </c>
      <c r="B49" s="16" t="s">
        <v>57</v>
      </c>
      <c r="C49" s="8" t="s">
        <v>35</v>
      </c>
      <c r="D49" s="9">
        <v>81</v>
      </c>
      <c r="E49" s="9">
        <v>60</v>
      </c>
      <c r="F49" s="10">
        <f t="shared" si="0"/>
        <v>4860</v>
      </c>
    </row>
    <row r="50" spans="1:6" ht="15.75" x14ac:dyDescent="0.25">
      <c r="A50" s="21">
        <v>37</v>
      </c>
      <c r="B50" s="7" t="s">
        <v>58</v>
      </c>
      <c r="C50" s="8" t="s">
        <v>35</v>
      </c>
      <c r="D50" s="11">
        <v>93</v>
      </c>
      <c r="E50" s="9">
        <v>20</v>
      </c>
      <c r="F50" s="10">
        <f t="shared" si="0"/>
        <v>1860</v>
      </c>
    </row>
    <row r="51" spans="1:6" ht="78.75" x14ac:dyDescent="0.25">
      <c r="A51" s="21">
        <v>38</v>
      </c>
      <c r="B51" s="7" t="s">
        <v>59</v>
      </c>
      <c r="C51" s="8" t="s">
        <v>35</v>
      </c>
      <c r="D51" s="11">
        <v>19</v>
      </c>
      <c r="E51" s="9">
        <v>85</v>
      </c>
      <c r="F51" s="10">
        <f t="shared" si="0"/>
        <v>1615</v>
      </c>
    </row>
    <row r="52" spans="1:6" ht="31.5" x14ac:dyDescent="0.25">
      <c r="A52" s="21"/>
      <c r="B52" s="19" t="s">
        <v>212</v>
      </c>
      <c r="C52" s="20" t="s">
        <v>35</v>
      </c>
      <c r="D52" s="31">
        <v>75</v>
      </c>
      <c r="E52" s="31">
        <v>40</v>
      </c>
      <c r="F52" s="59">
        <f>E52*D52</f>
        <v>3000</v>
      </c>
    </row>
    <row r="53" spans="1:6" ht="31.5" x14ac:dyDescent="0.25">
      <c r="A53" s="21"/>
      <c r="B53" s="19" t="s">
        <v>213</v>
      </c>
      <c r="C53" s="20" t="s">
        <v>27</v>
      </c>
      <c r="D53" s="31">
        <v>80.5</v>
      </c>
      <c r="E53" s="31">
        <v>10</v>
      </c>
      <c r="F53" s="59">
        <f>E53*D53</f>
        <v>805</v>
      </c>
    </row>
    <row r="54" spans="1:6" ht="15.75" x14ac:dyDescent="0.25">
      <c r="A54" s="14" t="s">
        <v>60</v>
      </c>
      <c r="B54" s="7" t="s">
        <v>61</v>
      </c>
      <c r="C54" s="8" t="s">
        <v>35</v>
      </c>
      <c r="D54" s="9"/>
      <c r="E54" s="9">
        <v>90</v>
      </c>
      <c r="F54" s="10">
        <f>E54*D54</f>
        <v>0</v>
      </c>
    </row>
    <row r="55" spans="1:6" ht="15.75" x14ac:dyDescent="0.25">
      <c r="A55" s="21">
        <v>39</v>
      </c>
      <c r="B55" s="7" t="s">
        <v>62</v>
      </c>
      <c r="C55" s="8" t="s">
        <v>43</v>
      </c>
      <c r="D55" s="9">
        <v>4.3499999999999996</v>
      </c>
      <c r="E55" s="9">
        <v>330</v>
      </c>
      <c r="F55" s="10">
        <f t="shared" si="0"/>
        <v>1435.4999999999998</v>
      </c>
    </row>
    <row r="56" spans="1:6" ht="15.75" x14ac:dyDescent="0.25">
      <c r="A56" s="21">
        <v>40</v>
      </c>
      <c r="B56" s="7" t="s">
        <v>63</v>
      </c>
      <c r="C56" s="8" t="s">
        <v>35</v>
      </c>
      <c r="D56" s="11">
        <v>37</v>
      </c>
      <c r="E56" s="9">
        <v>25</v>
      </c>
      <c r="F56" s="10">
        <f t="shared" si="0"/>
        <v>925</v>
      </c>
    </row>
    <row r="57" spans="1:6" ht="15.75" x14ac:dyDescent="0.25">
      <c r="A57" s="21"/>
      <c r="B57" s="22" t="s">
        <v>64</v>
      </c>
      <c r="C57" s="8" t="s">
        <v>35</v>
      </c>
      <c r="D57" s="9">
        <v>84</v>
      </c>
      <c r="E57" s="9">
        <v>25</v>
      </c>
      <c r="F57" s="10">
        <f t="shared" si="0"/>
        <v>2100</v>
      </c>
    </row>
    <row r="58" spans="1:6" ht="31.5" x14ac:dyDescent="0.25">
      <c r="A58" s="21">
        <v>41</v>
      </c>
      <c r="B58" s="7" t="s">
        <v>65</v>
      </c>
      <c r="C58" s="8" t="s">
        <v>35</v>
      </c>
      <c r="D58" s="9"/>
      <c r="E58" s="9">
        <v>85</v>
      </c>
      <c r="F58" s="10">
        <f t="shared" si="0"/>
        <v>0</v>
      </c>
    </row>
    <row r="59" spans="1:6" ht="31.5" x14ac:dyDescent="0.25">
      <c r="A59" s="21">
        <v>42</v>
      </c>
      <c r="B59" s="23" t="s">
        <v>66</v>
      </c>
      <c r="C59" s="8" t="s">
        <v>35</v>
      </c>
      <c r="D59" s="11">
        <v>6</v>
      </c>
      <c r="E59" s="9">
        <v>95</v>
      </c>
      <c r="F59" s="10">
        <f t="shared" si="0"/>
        <v>570</v>
      </c>
    </row>
    <row r="60" spans="1:6" ht="15.75" x14ac:dyDescent="0.25">
      <c r="A60" s="21">
        <v>43</v>
      </c>
      <c r="B60" s="7" t="s">
        <v>67</v>
      </c>
      <c r="C60" s="8" t="s">
        <v>35</v>
      </c>
      <c r="D60" s="9"/>
      <c r="E60" s="9">
        <v>85</v>
      </c>
      <c r="F60" s="10">
        <f t="shared" si="0"/>
        <v>0</v>
      </c>
    </row>
    <row r="61" spans="1:6" ht="15.75" x14ac:dyDescent="0.25">
      <c r="A61" s="21">
        <v>44</v>
      </c>
      <c r="B61" s="7" t="s">
        <v>68</v>
      </c>
      <c r="C61" s="8" t="s">
        <v>35</v>
      </c>
      <c r="D61" s="9"/>
      <c r="E61" s="9">
        <v>20</v>
      </c>
      <c r="F61" s="10">
        <f t="shared" si="0"/>
        <v>0</v>
      </c>
    </row>
    <row r="62" spans="1:6" ht="31.5" x14ac:dyDescent="0.25">
      <c r="A62" s="21">
        <v>45</v>
      </c>
      <c r="B62" s="7" t="s">
        <v>69</v>
      </c>
      <c r="C62" s="8" t="s">
        <v>35</v>
      </c>
      <c r="D62" s="9">
        <v>10</v>
      </c>
      <c r="E62" s="9">
        <v>95</v>
      </c>
      <c r="F62" s="10">
        <f t="shared" si="0"/>
        <v>950</v>
      </c>
    </row>
    <row r="63" spans="1:6" ht="47.25" x14ac:dyDescent="0.25">
      <c r="A63" s="21">
        <v>46</v>
      </c>
      <c r="B63" s="7" t="s">
        <v>70</v>
      </c>
      <c r="C63" s="8" t="s">
        <v>35</v>
      </c>
      <c r="D63" s="11">
        <v>9</v>
      </c>
      <c r="E63" s="9">
        <v>95</v>
      </c>
      <c r="F63" s="10">
        <f>E63*D63</f>
        <v>855</v>
      </c>
    </row>
    <row r="64" spans="1:6" ht="47.25" x14ac:dyDescent="0.25">
      <c r="A64" s="14" t="s">
        <v>71</v>
      </c>
      <c r="B64" s="7" t="s">
        <v>72</v>
      </c>
      <c r="C64" s="8" t="s">
        <v>35</v>
      </c>
      <c r="D64" s="11">
        <v>6</v>
      </c>
      <c r="E64" s="9">
        <v>115</v>
      </c>
      <c r="F64" s="10">
        <f t="shared" si="0"/>
        <v>690</v>
      </c>
    </row>
    <row r="65" spans="1:6" ht="31.5" x14ac:dyDescent="0.25">
      <c r="A65" s="21">
        <v>47</v>
      </c>
      <c r="B65" s="7" t="s">
        <v>73</v>
      </c>
      <c r="C65" s="8" t="s">
        <v>35</v>
      </c>
      <c r="D65" s="9">
        <v>8</v>
      </c>
      <c r="E65" s="9">
        <v>80</v>
      </c>
      <c r="F65" s="10">
        <f t="shared" si="0"/>
        <v>640</v>
      </c>
    </row>
    <row r="66" spans="1:6" ht="15.75" x14ac:dyDescent="0.25">
      <c r="A66" s="21">
        <v>48</v>
      </c>
      <c r="B66" s="7" t="s">
        <v>74</v>
      </c>
      <c r="C66" s="8" t="s">
        <v>35</v>
      </c>
      <c r="D66" s="9"/>
      <c r="E66" s="9">
        <v>80</v>
      </c>
      <c r="F66" s="10">
        <f t="shared" si="0"/>
        <v>0</v>
      </c>
    </row>
    <row r="67" spans="1:6" ht="31.5" x14ac:dyDescent="0.25">
      <c r="A67" s="14" t="s">
        <v>75</v>
      </c>
      <c r="B67" s="7" t="s">
        <v>76</v>
      </c>
      <c r="C67" s="8" t="s">
        <v>35</v>
      </c>
      <c r="D67" s="9"/>
      <c r="E67" s="9">
        <v>80</v>
      </c>
      <c r="F67" s="10">
        <f t="shared" si="0"/>
        <v>0</v>
      </c>
    </row>
    <row r="68" spans="1:6" ht="31.5" x14ac:dyDescent="0.25">
      <c r="A68" s="21">
        <v>49</v>
      </c>
      <c r="B68" s="19" t="s">
        <v>77</v>
      </c>
      <c r="C68" s="20" t="s">
        <v>35</v>
      </c>
      <c r="D68" s="11"/>
      <c r="E68" s="9">
        <v>60</v>
      </c>
      <c r="F68" s="10">
        <f t="shared" si="0"/>
        <v>0</v>
      </c>
    </row>
    <row r="69" spans="1:6" ht="15.75" x14ac:dyDescent="0.25">
      <c r="A69" s="21">
        <v>50</v>
      </c>
      <c r="B69" s="7" t="s">
        <v>78</v>
      </c>
      <c r="C69" s="20" t="s">
        <v>35</v>
      </c>
      <c r="D69" s="11">
        <v>318</v>
      </c>
      <c r="E69" s="9">
        <v>50</v>
      </c>
      <c r="F69" s="10">
        <f t="shared" si="0"/>
        <v>15900</v>
      </c>
    </row>
    <row r="70" spans="1:6" ht="94.5" x14ac:dyDescent="0.25">
      <c r="A70" s="21"/>
      <c r="B70" s="7" t="s">
        <v>79</v>
      </c>
      <c r="C70" s="8" t="s">
        <v>9</v>
      </c>
      <c r="D70" s="9">
        <v>1</v>
      </c>
      <c r="E70" s="9">
        <v>1250</v>
      </c>
      <c r="F70" s="10">
        <f t="shared" si="0"/>
        <v>1250</v>
      </c>
    </row>
    <row r="71" spans="1:6" ht="63" x14ac:dyDescent="0.25">
      <c r="A71" s="21">
        <v>51</v>
      </c>
      <c r="B71" s="7" t="s">
        <v>80</v>
      </c>
      <c r="C71" s="8" t="s">
        <v>9</v>
      </c>
      <c r="D71" s="11">
        <v>0</v>
      </c>
      <c r="E71" s="9">
        <v>650</v>
      </c>
      <c r="F71" s="10">
        <f t="shared" si="0"/>
        <v>0</v>
      </c>
    </row>
    <row r="72" spans="1:6" ht="63" x14ac:dyDescent="0.25">
      <c r="A72" s="21">
        <v>51</v>
      </c>
      <c r="B72" s="7" t="s">
        <v>81</v>
      </c>
      <c r="C72" s="8" t="s">
        <v>9</v>
      </c>
      <c r="D72" s="11">
        <v>0</v>
      </c>
      <c r="E72" s="9">
        <v>650</v>
      </c>
      <c r="F72" s="10">
        <f>E72*D72</f>
        <v>0</v>
      </c>
    </row>
    <row r="73" spans="1:6" ht="63" x14ac:dyDescent="0.25">
      <c r="A73" s="21" t="s">
        <v>82</v>
      </c>
      <c r="B73" s="7" t="s">
        <v>83</v>
      </c>
      <c r="C73" s="8" t="s">
        <v>9</v>
      </c>
      <c r="D73" s="11">
        <v>4</v>
      </c>
      <c r="E73" s="9">
        <v>650</v>
      </c>
      <c r="F73" s="10">
        <f t="shared" si="0"/>
        <v>2600</v>
      </c>
    </row>
    <row r="74" spans="1:6" ht="63" x14ac:dyDescent="0.25">
      <c r="A74" s="21" t="s">
        <v>84</v>
      </c>
      <c r="B74" s="7" t="s">
        <v>85</v>
      </c>
      <c r="C74" s="8" t="s">
        <v>9</v>
      </c>
      <c r="D74" s="11">
        <v>1</v>
      </c>
      <c r="E74" s="9">
        <v>650</v>
      </c>
      <c r="F74" s="10">
        <f>E74*D74</f>
        <v>650</v>
      </c>
    </row>
    <row r="75" spans="1:6" ht="63" x14ac:dyDescent="0.25">
      <c r="A75" s="21">
        <v>52</v>
      </c>
      <c r="B75" s="7" t="s">
        <v>86</v>
      </c>
      <c r="C75" s="8" t="s">
        <v>9</v>
      </c>
      <c r="D75" s="9">
        <v>1</v>
      </c>
      <c r="E75" s="9">
        <v>900</v>
      </c>
      <c r="F75" s="10">
        <f>E75*D75</f>
        <v>900</v>
      </c>
    </row>
    <row r="76" spans="1:6" ht="63" x14ac:dyDescent="0.25">
      <c r="A76" s="14" t="s">
        <v>87</v>
      </c>
      <c r="B76" s="7" t="s">
        <v>88</v>
      </c>
      <c r="C76" s="8" t="s">
        <v>9</v>
      </c>
      <c r="D76" s="9">
        <v>1</v>
      </c>
      <c r="E76" s="11">
        <v>1200</v>
      </c>
      <c r="F76" s="10">
        <f t="shared" si="0"/>
        <v>1200</v>
      </c>
    </row>
    <row r="77" spans="1:6" ht="47.25" x14ac:dyDescent="0.25">
      <c r="A77" s="21">
        <v>53</v>
      </c>
      <c r="B77" s="24" t="s">
        <v>89</v>
      </c>
      <c r="C77" s="18" t="s">
        <v>9</v>
      </c>
      <c r="D77" s="9">
        <v>1</v>
      </c>
      <c r="E77" s="9">
        <v>1100</v>
      </c>
      <c r="F77" s="10">
        <f t="shared" si="0"/>
        <v>1100</v>
      </c>
    </row>
    <row r="78" spans="1:6" ht="63" x14ac:dyDescent="0.25">
      <c r="A78" s="21">
        <v>54</v>
      </c>
      <c r="B78" s="25" t="s">
        <v>90</v>
      </c>
      <c r="C78" s="8" t="s">
        <v>9</v>
      </c>
      <c r="D78" s="11">
        <v>5</v>
      </c>
      <c r="E78" s="9">
        <v>5000</v>
      </c>
      <c r="F78" s="10">
        <f t="shared" si="0"/>
        <v>25000</v>
      </c>
    </row>
    <row r="79" spans="1:6" ht="47.25" x14ac:dyDescent="0.25">
      <c r="A79" s="21">
        <v>55</v>
      </c>
      <c r="B79" s="24" t="s">
        <v>91</v>
      </c>
      <c r="C79" s="8" t="s">
        <v>9</v>
      </c>
      <c r="D79" s="9">
        <v>3</v>
      </c>
      <c r="E79" s="11">
        <v>900</v>
      </c>
      <c r="F79" s="10">
        <f t="shared" si="0"/>
        <v>2700</v>
      </c>
    </row>
    <row r="80" spans="1:6" ht="47.25" x14ac:dyDescent="0.25">
      <c r="A80" s="21">
        <v>56</v>
      </c>
      <c r="B80" s="24" t="s">
        <v>92</v>
      </c>
      <c r="C80" s="8" t="s">
        <v>9</v>
      </c>
      <c r="D80" s="9">
        <v>1</v>
      </c>
      <c r="E80" s="11">
        <v>1200</v>
      </c>
      <c r="F80" s="10">
        <f t="shared" si="0"/>
        <v>1200</v>
      </c>
    </row>
    <row r="81" spans="1:6" ht="47.25" x14ac:dyDescent="0.25">
      <c r="A81" s="21">
        <v>56</v>
      </c>
      <c r="B81" s="24" t="s">
        <v>93</v>
      </c>
      <c r="C81" s="8" t="s">
        <v>9</v>
      </c>
      <c r="D81" s="9">
        <v>1</v>
      </c>
      <c r="E81" s="11">
        <v>1000</v>
      </c>
      <c r="F81" s="10">
        <f>E81*D81</f>
        <v>1000</v>
      </c>
    </row>
    <row r="82" spans="1:6" ht="63" x14ac:dyDescent="0.25">
      <c r="A82" s="21">
        <v>57</v>
      </c>
      <c r="B82" s="24" t="s">
        <v>94</v>
      </c>
      <c r="C82" s="8" t="s">
        <v>9</v>
      </c>
      <c r="D82" s="9">
        <v>1</v>
      </c>
      <c r="E82" s="11">
        <v>900</v>
      </c>
      <c r="F82" s="10">
        <f t="shared" si="0"/>
        <v>900</v>
      </c>
    </row>
    <row r="83" spans="1:6" ht="31.5" x14ac:dyDescent="0.25">
      <c r="A83" s="21">
        <v>58</v>
      </c>
      <c r="B83" s="24" t="s">
        <v>95</v>
      </c>
      <c r="C83" s="8" t="s">
        <v>9</v>
      </c>
      <c r="D83" s="11">
        <v>1</v>
      </c>
      <c r="E83" s="11">
        <v>500</v>
      </c>
      <c r="F83" s="10">
        <f t="shared" si="0"/>
        <v>500</v>
      </c>
    </row>
    <row r="84" spans="1:6" ht="47.25" x14ac:dyDescent="0.25">
      <c r="A84" s="21">
        <v>59</v>
      </c>
      <c r="B84" s="24" t="s">
        <v>96</v>
      </c>
      <c r="C84" s="8" t="s">
        <v>9</v>
      </c>
      <c r="D84" s="11">
        <v>1</v>
      </c>
      <c r="E84" s="26">
        <v>800</v>
      </c>
      <c r="F84" s="10">
        <f t="shared" si="0"/>
        <v>800</v>
      </c>
    </row>
    <row r="85" spans="1:6" ht="15.75" x14ac:dyDescent="0.25">
      <c r="A85" s="21">
        <v>60</v>
      </c>
      <c r="B85" s="7" t="s">
        <v>97</v>
      </c>
      <c r="C85" s="8" t="s">
        <v>27</v>
      </c>
      <c r="D85" s="11">
        <v>7</v>
      </c>
      <c r="E85" s="9">
        <v>20</v>
      </c>
      <c r="F85" s="10">
        <f t="shared" si="0"/>
        <v>140</v>
      </c>
    </row>
    <row r="86" spans="1:6" ht="15.75" x14ac:dyDescent="0.25">
      <c r="A86" s="21">
        <v>61</v>
      </c>
      <c r="B86" s="7" t="s">
        <v>98</v>
      </c>
      <c r="C86" s="8" t="s">
        <v>9</v>
      </c>
      <c r="D86" s="9">
        <v>6</v>
      </c>
      <c r="E86" s="9">
        <v>10</v>
      </c>
      <c r="F86" s="10">
        <f t="shared" si="0"/>
        <v>60</v>
      </c>
    </row>
    <row r="87" spans="1:6" ht="15.75" x14ac:dyDescent="0.25">
      <c r="A87" s="21">
        <v>62</v>
      </c>
      <c r="B87" s="7" t="s">
        <v>99</v>
      </c>
      <c r="C87" s="8" t="s">
        <v>27</v>
      </c>
      <c r="D87" s="9">
        <v>140</v>
      </c>
      <c r="E87" s="9">
        <v>25</v>
      </c>
      <c r="F87" s="10">
        <f t="shared" si="0"/>
        <v>3500</v>
      </c>
    </row>
    <row r="88" spans="1:6" ht="15.75" x14ac:dyDescent="0.25">
      <c r="A88" s="21">
        <v>63</v>
      </c>
      <c r="B88" s="7" t="s">
        <v>100</v>
      </c>
      <c r="C88" s="8" t="s">
        <v>9</v>
      </c>
      <c r="D88" s="11">
        <v>24</v>
      </c>
      <c r="E88" s="9">
        <v>60</v>
      </c>
      <c r="F88" s="10">
        <f t="shared" si="0"/>
        <v>1440</v>
      </c>
    </row>
    <row r="89" spans="1:6" ht="31.5" x14ac:dyDescent="0.25">
      <c r="A89" s="21">
        <v>64</v>
      </c>
      <c r="B89" s="7" t="s">
        <v>101</v>
      </c>
      <c r="C89" s="8" t="s">
        <v>27</v>
      </c>
      <c r="D89" s="11">
        <v>40</v>
      </c>
      <c r="E89" s="9">
        <v>22</v>
      </c>
      <c r="F89" s="10">
        <f t="shared" si="0"/>
        <v>880</v>
      </c>
    </row>
    <row r="90" spans="1:6" ht="31.5" x14ac:dyDescent="0.25">
      <c r="A90" s="21">
        <v>65</v>
      </c>
      <c r="B90" s="7" t="s">
        <v>102</v>
      </c>
      <c r="C90" s="18" t="s">
        <v>27</v>
      </c>
      <c r="D90" s="9">
        <v>42</v>
      </c>
      <c r="E90" s="9">
        <v>10</v>
      </c>
      <c r="F90" s="10">
        <f t="shared" si="0"/>
        <v>420</v>
      </c>
    </row>
    <row r="91" spans="1:6" ht="15.75" x14ac:dyDescent="0.25">
      <c r="A91" s="14">
        <v>65</v>
      </c>
      <c r="B91" s="7" t="s">
        <v>103</v>
      </c>
      <c r="C91" s="18" t="s">
        <v>35</v>
      </c>
      <c r="D91" s="9">
        <v>4.5</v>
      </c>
      <c r="E91" s="9">
        <v>25</v>
      </c>
      <c r="F91" s="10">
        <f>E91*D91</f>
        <v>112.5</v>
      </c>
    </row>
    <row r="92" spans="1:6" ht="31.5" x14ac:dyDescent="0.25">
      <c r="A92" s="21">
        <v>66</v>
      </c>
      <c r="B92" s="7" t="s">
        <v>104</v>
      </c>
      <c r="C92" s="8" t="s">
        <v>35</v>
      </c>
      <c r="D92" s="11">
        <v>33</v>
      </c>
      <c r="E92" s="27">
        <v>35</v>
      </c>
      <c r="F92" s="10">
        <f t="shared" ref="F92:F162" si="2">E92*D92</f>
        <v>1155</v>
      </c>
    </row>
    <row r="93" spans="1:6" ht="31.5" x14ac:dyDescent="0.25">
      <c r="A93" s="21">
        <v>67</v>
      </c>
      <c r="B93" s="15" t="s">
        <v>105</v>
      </c>
      <c r="C93" s="18" t="s">
        <v>35</v>
      </c>
      <c r="D93" s="9">
        <v>10</v>
      </c>
      <c r="E93" s="27">
        <v>35</v>
      </c>
      <c r="F93" s="10">
        <f t="shared" si="2"/>
        <v>350</v>
      </c>
    </row>
    <row r="94" spans="1:6" ht="31.5" x14ac:dyDescent="0.25">
      <c r="A94" s="21">
        <v>68</v>
      </c>
      <c r="B94" s="15" t="s">
        <v>106</v>
      </c>
      <c r="C94" s="18" t="s">
        <v>35</v>
      </c>
      <c r="D94" s="11">
        <v>36</v>
      </c>
      <c r="E94" s="9">
        <v>30</v>
      </c>
      <c r="F94" s="10">
        <f t="shared" si="2"/>
        <v>1080</v>
      </c>
    </row>
    <row r="95" spans="1:6" ht="31.5" x14ac:dyDescent="0.25">
      <c r="A95" s="21">
        <v>69</v>
      </c>
      <c r="B95" s="28" t="s">
        <v>107</v>
      </c>
      <c r="C95" s="29" t="s">
        <v>35</v>
      </c>
      <c r="D95" s="9">
        <v>549</v>
      </c>
      <c r="E95" s="9">
        <v>30</v>
      </c>
      <c r="F95" s="10">
        <f t="shared" si="2"/>
        <v>16470</v>
      </c>
    </row>
    <row r="96" spans="1:6" ht="15.75" x14ac:dyDescent="0.25">
      <c r="A96" s="21">
        <v>70</v>
      </c>
      <c r="B96" s="30" t="s">
        <v>108</v>
      </c>
      <c r="C96" s="18" t="s">
        <v>27</v>
      </c>
      <c r="D96" s="9">
        <v>40</v>
      </c>
      <c r="E96" s="9">
        <v>15</v>
      </c>
      <c r="F96" s="10">
        <f t="shared" si="2"/>
        <v>600</v>
      </c>
    </row>
    <row r="97" spans="1:6" ht="15.75" x14ac:dyDescent="0.25">
      <c r="A97" s="21">
        <v>71</v>
      </c>
      <c r="B97" s="19" t="s">
        <v>109</v>
      </c>
      <c r="C97" s="20" t="s">
        <v>9</v>
      </c>
      <c r="D97" s="31">
        <v>1</v>
      </c>
      <c r="E97" s="9">
        <v>40</v>
      </c>
      <c r="F97" s="10">
        <f t="shared" si="2"/>
        <v>40</v>
      </c>
    </row>
    <row r="98" spans="1:6" ht="15.75" x14ac:dyDescent="0.25">
      <c r="A98" s="21"/>
      <c r="B98" s="19" t="s">
        <v>214</v>
      </c>
      <c r="C98" s="20" t="s">
        <v>9</v>
      </c>
      <c r="D98" s="11">
        <v>12</v>
      </c>
      <c r="E98" s="9">
        <v>40</v>
      </c>
      <c r="F98" s="10">
        <f t="shared" si="2"/>
        <v>480</v>
      </c>
    </row>
    <row r="99" spans="1:6" ht="15.75" x14ac:dyDescent="0.25">
      <c r="A99" s="21" t="s">
        <v>110</v>
      </c>
      <c r="B99" s="19" t="s">
        <v>111</v>
      </c>
      <c r="C99" s="20" t="s">
        <v>9</v>
      </c>
      <c r="D99" s="31">
        <v>1</v>
      </c>
      <c r="E99" s="9">
        <v>55</v>
      </c>
      <c r="F99" s="10">
        <f t="shared" si="2"/>
        <v>55</v>
      </c>
    </row>
    <row r="100" spans="1:6" ht="47.25" x14ac:dyDescent="0.25">
      <c r="A100" s="32">
        <v>72</v>
      </c>
      <c r="B100" s="7" t="s">
        <v>112</v>
      </c>
      <c r="C100" s="8" t="s">
        <v>35</v>
      </c>
      <c r="D100" s="31">
        <v>30</v>
      </c>
      <c r="E100" s="9">
        <v>10</v>
      </c>
      <c r="F100" s="10">
        <f t="shared" si="2"/>
        <v>300</v>
      </c>
    </row>
    <row r="101" spans="1:6" ht="31.5" x14ac:dyDescent="0.25">
      <c r="A101" s="32">
        <v>73</v>
      </c>
      <c r="B101" s="7" t="s">
        <v>113</v>
      </c>
      <c r="C101" s="8" t="s">
        <v>27</v>
      </c>
      <c r="D101" s="11">
        <v>100</v>
      </c>
      <c r="E101" s="9">
        <v>20</v>
      </c>
      <c r="F101" s="10">
        <f t="shared" si="2"/>
        <v>2000</v>
      </c>
    </row>
    <row r="102" spans="1:6" ht="31.5" x14ac:dyDescent="0.25">
      <c r="A102" s="32">
        <v>74</v>
      </c>
      <c r="B102" s="7" t="s">
        <v>114</v>
      </c>
      <c r="C102" s="8" t="s">
        <v>12</v>
      </c>
      <c r="D102" s="31">
        <v>6</v>
      </c>
      <c r="E102" s="9">
        <v>50</v>
      </c>
      <c r="F102" s="10">
        <f t="shared" si="2"/>
        <v>300</v>
      </c>
    </row>
    <row r="103" spans="1:6" ht="47.25" x14ac:dyDescent="0.25">
      <c r="A103" s="32">
        <v>75</v>
      </c>
      <c r="B103" s="7" t="s">
        <v>115</v>
      </c>
      <c r="C103" s="8" t="s">
        <v>9</v>
      </c>
      <c r="D103" s="11">
        <v>58</v>
      </c>
      <c r="E103" s="9">
        <v>90</v>
      </c>
      <c r="F103" s="10">
        <f t="shared" si="2"/>
        <v>5220</v>
      </c>
    </row>
    <row r="104" spans="1:6" ht="31.5" x14ac:dyDescent="0.25">
      <c r="A104" s="32">
        <v>76</v>
      </c>
      <c r="B104" s="33" t="s">
        <v>116</v>
      </c>
      <c r="C104" s="34" t="s">
        <v>9</v>
      </c>
      <c r="D104" s="26"/>
      <c r="E104" s="9">
        <v>35</v>
      </c>
      <c r="F104" s="10">
        <f t="shared" si="2"/>
        <v>0</v>
      </c>
    </row>
    <row r="105" spans="1:6" ht="31.5" x14ac:dyDescent="0.25">
      <c r="A105" s="32">
        <v>77</v>
      </c>
      <c r="B105" s="24" t="s">
        <v>117</v>
      </c>
      <c r="C105" s="35" t="s">
        <v>9</v>
      </c>
      <c r="D105" s="11">
        <v>8</v>
      </c>
      <c r="E105" s="9">
        <v>60</v>
      </c>
      <c r="F105" s="10">
        <f t="shared" si="2"/>
        <v>480</v>
      </c>
    </row>
    <row r="106" spans="1:6" ht="15.75" x14ac:dyDescent="0.25">
      <c r="A106" s="32">
        <v>78</v>
      </c>
      <c r="B106" s="24" t="s">
        <v>118</v>
      </c>
      <c r="C106" s="35" t="s">
        <v>9</v>
      </c>
      <c r="D106" s="26"/>
      <c r="E106" s="9">
        <v>50</v>
      </c>
      <c r="F106" s="10">
        <f t="shared" si="2"/>
        <v>0</v>
      </c>
    </row>
    <row r="107" spans="1:6" ht="15.75" x14ac:dyDescent="0.25">
      <c r="A107" s="32"/>
      <c r="B107" s="60" t="s">
        <v>215</v>
      </c>
      <c r="C107" s="61" t="s">
        <v>27</v>
      </c>
      <c r="D107" s="62">
        <v>6</v>
      </c>
      <c r="E107" s="62">
        <v>5</v>
      </c>
      <c r="F107" s="10">
        <f t="shared" si="2"/>
        <v>30</v>
      </c>
    </row>
    <row r="108" spans="1:6" ht="15.75" x14ac:dyDescent="0.25">
      <c r="A108" s="32">
        <v>79</v>
      </c>
      <c r="B108" s="7" t="s">
        <v>119</v>
      </c>
      <c r="C108" s="8" t="s">
        <v>27</v>
      </c>
      <c r="D108" s="11">
        <v>1210</v>
      </c>
      <c r="E108" s="9">
        <v>6</v>
      </c>
      <c r="F108" s="10">
        <f t="shared" si="2"/>
        <v>7260</v>
      </c>
    </row>
    <row r="109" spans="1:6" ht="15.75" x14ac:dyDescent="0.25">
      <c r="A109" s="32">
        <v>80</v>
      </c>
      <c r="B109" s="7" t="s">
        <v>120</v>
      </c>
      <c r="C109" s="8" t="s">
        <v>27</v>
      </c>
      <c r="D109" s="11">
        <v>670</v>
      </c>
      <c r="E109" s="9">
        <v>6</v>
      </c>
      <c r="F109" s="10">
        <f t="shared" si="2"/>
        <v>4020</v>
      </c>
    </row>
    <row r="110" spans="1:6" ht="15.75" x14ac:dyDescent="0.25">
      <c r="A110" s="32">
        <v>81</v>
      </c>
      <c r="B110" s="7" t="s">
        <v>121</v>
      </c>
      <c r="C110" s="8" t="s">
        <v>27</v>
      </c>
      <c r="D110" s="9"/>
      <c r="E110" s="9">
        <v>7</v>
      </c>
      <c r="F110" s="10">
        <f t="shared" si="2"/>
        <v>0</v>
      </c>
    </row>
    <row r="111" spans="1:6" ht="15.75" x14ac:dyDescent="0.25">
      <c r="A111" s="32">
        <v>82</v>
      </c>
      <c r="B111" s="7" t="s">
        <v>122</v>
      </c>
      <c r="C111" s="8" t="s">
        <v>27</v>
      </c>
      <c r="D111" s="11">
        <v>3120</v>
      </c>
      <c r="E111" s="9">
        <v>3.5</v>
      </c>
      <c r="F111" s="10">
        <f t="shared" si="2"/>
        <v>10920</v>
      </c>
    </row>
    <row r="112" spans="1:6" ht="15.75" x14ac:dyDescent="0.25">
      <c r="A112" s="32">
        <v>83</v>
      </c>
      <c r="B112" s="7" t="s">
        <v>123</v>
      </c>
      <c r="C112" s="8" t="s">
        <v>27</v>
      </c>
      <c r="D112" s="11">
        <v>200</v>
      </c>
      <c r="E112" s="9">
        <v>3</v>
      </c>
      <c r="F112" s="10">
        <f t="shared" si="2"/>
        <v>600</v>
      </c>
    </row>
    <row r="113" spans="1:6" ht="15.75" x14ac:dyDescent="0.25">
      <c r="A113" s="32">
        <v>84</v>
      </c>
      <c r="B113" s="7" t="s">
        <v>124</v>
      </c>
      <c r="C113" s="8" t="s">
        <v>27</v>
      </c>
      <c r="D113" s="11">
        <v>800</v>
      </c>
      <c r="E113" s="9">
        <v>3</v>
      </c>
      <c r="F113" s="10">
        <f t="shared" si="2"/>
        <v>2400</v>
      </c>
    </row>
    <row r="114" spans="1:6" ht="15.75" x14ac:dyDescent="0.25">
      <c r="A114" s="32">
        <v>85</v>
      </c>
      <c r="B114" s="7" t="s">
        <v>125</v>
      </c>
      <c r="C114" s="8" t="s">
        <v>27</v>
      </c>
      <c r="D114" s="11">
        <v>98</v>
      </c>
      <c r="E114" s="9">
        <v>5</v>
      </c>
      <c r="F114" s="10">
        <f t="shared" si="2"/>
        <v>490</v>
      </c>
    </row>
    <row r="115" spans="1:6" ht="15.75" x14ac:dyDescent="0.25">
      <c r="A115" s="32">
        <v>86</v>
      </c>
      <c r="B115" s="7" t="s">
        <v>126</v>
      </c>
      <c r="C115" s="8" t="s">
        <v>9</v>
      </c>
      <c r="D115" s="11">
        <v>12</v>
      </c>
      <c r="E115" s="9">
        <v>15</v>
      </c>
      <c r="F115" s="10">
        <f t="shared" si="2"/>
        <v>180</v>
      </c>
    </row>
    <row r="116" spans="1:6" ht="15.75" x14ac:dyDescent="0.25">
      <c r="A116" s="32">
        <v>87</v>
      </c>
      <c r="B116" s="7" t="s">
        <v>127</v>
      </c>
      <c r="C116" s="8" t="s">
        <v>9</v>
      </c>
      <c r="D116" s="11">
        <v>6</v>
      </c>
      <c r="E116" s="9">
        <v>15</v>
      </c>
      <c r="F116" s="10">
        <f t="shared" si="2"/>
        <v>90</v>
      </c>
    </row>
    <row r="117" spans="1:6" ht="15.75" x14ac:dyDescent="0.25">
      <c r="A117" s="32">
        <v>88</v>
      </c>
      <c r="B117" s="7" t="s">
        <v>128</v>
      </c>
      <c r="C117" s="8" t="s">
        <v>9</v>
      </c>
      <c r="D117" s="11">
        <v>84</v>
      </c>
      <c r="E117" s="9">
        <v>15</v>
      </c>
      <c r="F117" s="10">
        <f t="shared" si="2"/>
        <v>1260</v>
      </c>
    </row>
    <row r="118" spans="1:6" ht="15.75" x14ac:dyDescent="0.25">
      <c r="A118" s="32">
        <v>89</v>
      </c>
      <c r="B118" s="7" t="s">
        <v>129</v>
      </c>
      <c r="C118" s="8" t="s">
        <v>9</v>
      </c>
      <c r="D118" s="11">
        <v>18</v>
      </c>
      <c r="E118" s="9">
        <v>20</v>
      </c>
      <c r="F118" s="10">
        <f t="shared" si="2"/>
        <v>360</v>
      </c>
    </row>
    <row r="119" spans="1:6" ht="15.75" x14ac:dyDescent="0.25">
      <c r="A119" s="32">
        <v>90</v>
      </c>
      <c r="B119" s="7" t="s">
        <v>130</v>
      </c>
      <c r="C119" s="8" t="s">
        <v>9</v>
      </c>
      <c r="D119" s="11">
        <v>106</v>
      </c>
      <c r="E119" s="9">
        <v>5</v>
      </c>
      <c r="F119" s="10">
        <f t="shared" si="2"/>
        <v>530</v>
      </c>
    </row>
    <row r="120" spans="1:6" ht="15.75" x14ac:dyDescent="0.25">
      <c r="A120" s="32">
        <v>91</v>
      </c>
      <c r="B120" s="7" t="s">
        <v>131</v>
      </c>
      <c r="C120" s="8" t="s">
        <v>9</v>
      </c>
      <c r="D120" s="11">
        <v>11</v>
      </c>
      <c r="E120" s="9">
        <v>5</v>
      </c>
      <c r="F120" s="10">
        <f t="shared" si="2"/>
        <v>55</v>
      </c>
    </row>
    <row r="121" spans="1:6" ht="47.25" x14ac:dyDescent="0.25">
      <c r="A121" s="32"/>
      <c r="B121" s="7" t="s">
        <v>216</v>
      </c>
      <c r="C121" s="8" t="s">
        <v>9</v>
      </c>
      <c r="D121" s="11">
        <v>1</v>
      </c>
      <c r="E121" s="9">
        <v>120</v>
      </c>
      <c r="F121" s="10">
        <f t="shared" si="2"/>
        <v>120</v>
      </c>
    </row>
    <row r="122" spans="1:6" ht="94.5" x14ac:dyDescent="0.25">
      <c r="A122" s="32">
        <v>92</v>
      </c>
      <c r="B122" s="7" t="s">
        <v>132</v>
      </c>
      <c r="C122" s="8" t="s">
        <v>12</v>
      </c>
      <c r="D122" s="9">
        <v>1</v>
      </c>
      <c r="E122" s="13">
        <v>0</v>
      </c>
      <c r="F122" s="10">
        <f t="shared" si="2"/>
        <v>0</v>
      </c>
    </row>
    <row r="123" spans="1:6" ht="110.25" x14ac:dyDescent="0.25">
      <c r="A123" s="32">
        <v>93</v>
      </c>
      <c r="B123" s="7" t="s">
        <v>133</v>
      </c>
      <c r="C123" s="8" t="s">
        <v>12</v>
      </c>
      <c r="D123" s="9">
        <v>1</v>
      </c>
      <c r="E123" s="13">
        <v>0</v>
      </c>
      <c r="F123" s="10">
        <f t="shared" si="2"/>
        <v>0</v>
      </c>
    </row>
    <row r="124" spans="1:6" ht="110.25" x14ac:dyDescent="0.25">
      <c r="A124" s="32"/>
      <c r="B124" s="7" t="s">
        <v>134</v>
      </c>
      <c r="C124" s="8" t="s">
        <v>12</v>
      </c>
      <c r="D124" s="9">
        <v>1</v>
      </c>
      <c r="E124" s="13">
        <v>500</v>
      </c>
      <c r="F124" s="10">
        <f t="shared" si="2"/>
        <v>500</v>
      </c>
    </row>
    <row r="125" spans="1:6" ht="126" x14ac:dyDescent="0.25">
      <c r="A125" s="32"/>
      <c r="B125" s="7" t="s">
        <v>135</v>
      </c>
      <c r="C125" s="8" t="s">
        <v>12</v>
      </c>
      <c r="D125" s="9">
        <v>1</v>
      </c>
      <c r="E125" s="13">
        <v>600</v>
      </c>
      <c r="F125" s="10">
        <f t="shared" si="2"/>
        <v>600</v>
      </c>
    </row>
    <row r="126" spans="1:6" ht="157.5" x14ac:dyDescent="0.25">
      <c r="A126" s="32"/>
      <c r="B126" s="7" t="s">
        <v>136</v>
      </c>
      <c r="C126" s="8" t="s">
        <v>12</v>
      </c>
      <c r="D126" s="9">
        <v>1</v>
      </c>
      <c r="E126" s="13">
        <v>600</v>
      </c>
      <c r="F126" s="10">
        <f t="shared" si="2"/>
        <v>600</v>
      </c>
    </row>
    <row r="127" spans="1:6" ht="31.5" x14ac:dyDescent="0.25">
      <c r="A127" s="32">
        <v>94</v>
      </c>
      <c r="B127" s="7" t="s">
        <v>137</v>
      </c>
      <c r="C127" s="8" t="s">
        <v>138</v>
      </c>
      <c r="D127" s="9">
        <v>2</v>
      </c>
      <c r="E127" s="9">
        <v>100</v>
      </c>
      <c r="F127" s="10">
        <f t="shared" si="2"/>
        <v>200</v>
      </c>
    </row>
    <row r="128" spans="1:6" ht="15.75" x14ac:dyDescent="0.25">
      <c r="A128" s="32">
        <v>95</v>
      </c>
      <c r="B128" s="7" t="s">
        <v>139</v>
      </c>
      <c r="C128" s="8" t="s">
        <v>138</v>
      </c>
      <c r="D128" s="11">
        <v>2</v>
      </c>
      <c r="E128" s="9">
        <v>200</v>
      </c>
      <c r="F128" s="10">
        <f t="shared" si="2"/>
        <v>400</v>
      </c>
    </row>
    <row r="129" spans="1:6" ht="15.75" x14ac:dyDescent="0.25">
      <c r="A129" s="32">
        <v>96</v>
      </c>
      <c r="B129" s="7" t="s">
        <v>140</v>
      </c>
      <c r="C129" s="8" t="s">
        <v>138</v>
      </c>
      <c r="D129" s="11">
        <v>2</v>
      </c>
      <c r="E129" s="9">
        <v>200</v>
      </c>
      <c r="F129" s="10">
        <f t="shared" si="2"/>
        <v>400</v>
      </c>
    </row>
    <row r="130" spans="1:6" ht="15.75" x14ac:dyDescent="0.25">
      <c r="A130" s="32">
        <v>97</v>
      </c>
      <c r="B130" s="7" t="s">
        <v>141</v>
      </c>
      <c r="C130" s="8" t="s">
        <v>9</v>
      </c>
      <c r="D130" s="11">
        <v>2</v>
      </c>
      <c r="E130" s="9">
        <v>90</v>
      </c>
      <c r="F130" s="10">
        <f t="shared" si="2"/>
        <v>180</v>
      </c>
    </row>
    <row r="131" spans="1:6" ht="15.75" x14ac:dyDescent="0.25">
      <c r="A131" s="32">
        <v>98</v>
      </c>
      <c r="B131" s="7" t="s">
        <v>142</v>
      </c>
      <c r="C131" s="8" t="s">
        <v>9</v>
      </c>
      <c r="D131" s="11">
        <v>38</v>
      </c>
      <c r="E131" s="9">
        <v>2</v>
      </c>
      <c r="F131" s="10">
        <f t="shared" si="2"/>
        <v>76</v>
      </c>
    </row>
    <row r="132" spans="1:6" ht="15.75" x14ac:dyDescent="0.25">
      <c r="A132" s="32">
        <v>99</v>
      </c>
      <c r="B132" s="7" t="s">
        <v>143</v>
      </c>
      <c r="C132" s="8" t="s">
        <v>138</v>
      </c>
      <c r="D132" s="11">
        <v>2</v>
      </c>
      <c r="E132" s="9">
        <v>100</v>
      </c>
      <c r="F132" s="10">
        <f t="shared" si="2"/>
        <v>200</v>
      </c>
    </row>
    <row r="133" spans="1:6" ht="15.75" x14ac:dyDescent="0.25">
      <c r="A133" s="32">
        <v>100</v>
      </c>
      <c r="B133" s="7" t="s">
        <v>144</v>
      </c>
      <c r="C133" s="8" t="s">
        <v>138</v>
      </c>
      <c r="D133" s="11">
        <v>2</v>
      </c>
      <c r="E133" s="9">
        <v>350</v>
      </c>
      <c r="F133" s="10">
        <f t="shared" si="2"/>
        <v>700</v>
      </c>
    </row>
    <row r="134" spans="1:6" ht="15.75" x14ac:dyDescent="0.25">
      <c r="A134" s="32">
        <v>101</v>
      </c>
      <c r="B134" s="7" t="s">
        <v>145</v>
      </c>
      <c r="C134" s="8" t="s">
        <v>138</v>
      </c>
      <c r="D134" s="11">
        <v>2</v>
      </c>
      <c r="E134" s="9">
        <v>220</v>
      </c>
      <c r="F134" s="10">
        <f t="shared" si="2"/>
        <v>440</v>
      </c>
    </row>
    <row r="135" spans="1:6" ht="15.75" x14ac:dyDescent="0.25">
      <c r="A135" s="32">
        <v>102</v>
      </c>
      <c r="B135" s="7" t="s">
        <v>146</v>
      </c>
      <c r="C135" s="8" t="s">
        <v>9</v>
      </c>
      <c r="D135" s="11">
        <v>27</v>
      </c>
      <c r="E135" s="9">
        <v>40</v>
      </c>
      <c r="F135" s="10">
        <f t="shared" si="2"/>
        <v>1080</v>
      </c>
    </row>
    <row r="136" spans="1:6" ht="15.75" x14ac:dyDescent="0.25">
      <c r="A136" s="32">
        <v>103</v>
      </c>
      <c r="B136" s="7" t="s">
        <v>147</v>
      </c>
      <c r="C136" s="8" t="s">
        <v>9</v>
      </c>
      <c r="D136" s="11">
        <v>4</v>
      </c>
      <c r="E136" s="9">
        <v>50</v>
      </c>
      <c r="F136" s="10">
        <f t="shared" si="2"/>
        <v>200</v>
      </c>
    </row>
    <row r="137" spans="1:6" ht="15.75" x14ac:dyDescent="0.25">
      <c r="A137" s="32">
        <v>104</v>
      </c>
      <c r="B137" s="7" t="s">
        <v>148</v>
      </c>
      <c r="C137" s="8" t="s">
        <v>9</v>
      </c>
      <c r="D137" s="11">
        <v>2</v>
      </c>
      <c r="E137" s="9">
        <v>80</v>
      </c>
      <c r="F137" s="10">
        <f t="shared" si="2"/>
        <v>160</v>
      </c>
    </row>
    <row r="138" spans="1:6" ht="63" x14ac:dyDescent="0.25">
      <c r="A138" s="32">
        <v>105</v>
      </c>
      <c r="B138" s="7" t="s">
        <v>149</v>
      </c>
      <c r="C138" s="8" t="s">
        <v>9</v>
      </c>
      <c r="D138" s="9"/>
      <c r="E138" s="9">
        <v>1500</v>
      </c>
      <c r="F138" s="10">
        <f t="shared" si="2"/>
        <v>0</v>
      </c>
    </row>
    <row r="139" spans="1:6" ht="31.5" x14ac:dyDescent="0.25">
      <c r="A139" s="32">
        <v>106</v>
      </c>
      <c r="B139" s="7" t="s">
        <v>150</v>
      </c>
      <c r="C139" s="8" t="s">
        <v>9</v>
      </c>
      <c r="D139" s="9"/>
      <c r="E139" s="9">
        <v>250</v>
      </c>
      <c r="F139" s="10">
        <f t="shared" si="2"/>
        <v>0</v>
      </c>
    </row>
    <row r="140" spans="1:6" ht="15.75" x14ac:dyDescent="0.25">
      <c r="A140" s="32">
        <v>107</v>
      </c>
      <c r="B140" s="7" t="s">
        <v>151</v>
      </c>
      <c r="C140" s="8" t="s">
        <v>12</v>
      </c>
      <c r="D140" s="9">
        <v>2</v>
      </c>
      <c r="E140" s="9">
        <v>200</v>
      </c>
      <c r="F140" s="10">
        <f t="shared" si="2"/>
        <v>400</v>
      </c>
    </row>
    <row r="141" spans="1:6" ht="15.75" x14ac:dyDescent="0.25">
      <c r="A141" s="32">
        <v>108</v>
      </c>
      <c r="B141" s="7" t="s">
        <v>152</v>
      </c>
      <c r="C141" s="8" t="s">
        <v>9</v>
      </c>
      <c r="D141" s="11">
        <v>0</v>
      </c>
      <c r="E141" s="9">
        <v>25</v>
      </c>
      <c r="F141" s="10">
        <f t="shared" si="2"/>
        <v>0</v>
      </c>
    </row>
    <row r="142" spans="1:6" ht="15.75" x14ac:dyDescent="0.25">
      <c r="A142" s="32">
        <v>109</v>
      </c>
      <c r="B142" s="7" t="s">
        <v>153</v>
      </c>
      <c r="C142" s="8" t="s">
        <v>9</v>
      </c>
      <c r="D142" s="9"/>
      <c r="E142" s="9">
        <v>20</v>
      </c>
      <c r="F142" s="10">
        <f t="shared" si="2"/>
        <v>0</v>
      </c>
    </row>
    <row r="143" spans="1:6" ht="15.75" x14ac:dyDescent="0.25">
      <c r="A143" s="32">
        <v>110</v>
      </c>
      <c r="B143" s="7" t="s">
        <v>154</v>
      </c>
      <c r="C143" s="8" t="s">
        <v>9</v>
      </c>
      <c r="D143" s="9"/>
      <c r="E143" s="9">
        <v>80</v>
      </c>
      <c r="F143" s="10">
        <f t="shared" si="2"/>
        <v>0</v>
      </c>
    </row>
    <row r="144" spans="1:6" ht="15.75" x14ac:dyDescent="0.25">
      <c r="A144" s="32">
        <v>111</v>
      </c>
      <c r="B144" s="7" t="s">
        <v>155</v>
      </c>
      <c r="C144" s="8" t="s">
        <v>9</v>
      </c>
      <c r="D144" s="9"/>
      <c r="E144" s="9">
        <v>150</v>
      </c>
      <c r="F144" s="10">
        <f t="shared" si="2"/>
        <v>0</v>
      </c>
    </row>
    <row r="145" spans="1:6" ht="15.75" x14ac:dyDescent="0.25">
      <c r="A145" s="32">
        <v>112</v>
      </c>
      <c r="B145" s="7" t="s">
        <v>151</v>
      </c>
      <c r="C145" s="8" t="s">
        <v>12</v>
      </c>
      <c r="D145" s="11">
        <v>0</v>
      </c>
      <c r="E145" s="9">
        <v>200</v>
      </c>
      <c r="F145" s="10">
        <f t="shared" si="2"/>
        <v>0</v>
      </c>
    </row>
    <row r="146" spans="1:6" ht="15.75" x14ac:dyDescent="0.25">
      <c r="A146" s="36">
        <v>113</v>
      </c>
      <c r="B146" s="15" t="s">
        <v>156</v>
      </c>
      <c r="C146" s="18" t="s">
        <v>43</v>
      </c>
      <c r="D146" s="11">
        <v>0.3</v>
      </c>
      <c r="E146" s="9">
        <v>120</v>
      </c>
      <c r="F146" s="10">
        <f t="shared" si="2"/>
        <v>36</v>
      </c>
    </row>
    <row r="147" spans="1:6" ht="15.75" x14ac:dyDescent="0.25">
      <c r="A147" s="36">
        <v>114</v>
      </c>
      <c r="B147" s="24" t="s">
        <v>157</v>
      </c>
      <c r="C147" s="18" t="s">
        <v>43</v>
      </c>
      <c r="D147" s="11">
        <v>0.3</v>
      </c>
      <c r="E147" s="9">
        <v>120</v>
      </c>
      <c r="F147" s="10">
        <f t="shared" si="2"/>
        <v>36</v>
      </c>
    </row>
    <row r="148" spans="1:6" ht="15.75" x14ac:dyDescent="0.25">
      <c r="A148" s="36">
        <v>115</v>
      </c>
      <c r="B148" s="15" t="s">
        <v>158</v>
      </c>
      <c r="C148" s="8" t="s">
        <v>9</v>
      </c>
      <c r="D148" s="11">
        <v>1</v>
      </c>
      <c r="E148" s="9">
        <v>10</v>
      </c>
      <c r="F148" s="10">
        <f t="shared" si="2"/>
        <v>10</v>
      </c>
    </row>
    <row r="149" spans="1:6" ht="31.5" x14ac:dyDescent="0.25">
      <c r="A149" s="36">
        <v>116</v>
      </c>
      <c r="B149" s="7" t="s">
        <v>159</v>
      </c>
      <c r="C149" s="8" t="s">
        <v>138</v>
      </c>
      <c r="D149" s="11">
        <v>2</v>
      </c>
      <c r="E149" s="9">
        <v>450</v>
      </c>
      <c r="F149" s="10">
        <f t="shared" si="2"/>
        <v>900</v>
      </c>
    </row>
    <row r="150" spans="1:6" ht="31.5" x14ac:dyDescent="0.25">
      <c r="A150" s="36">
        <v>117</v>
      </c>
      <c r="B150" s="7" t="s">
        <v>160</v>
      </c>
      <c r="C150" s="8" t="s">
        <v>9</v>
      </c>
      <c r="D150" s="9"/>
      <c r="E150" s="9">
        <v>300</v>
      </c>
      <c r="F150" s="10">
        <f t="shared" si="2"/>
        <v>0</v>
      </c>
    </row>
    <row r="151" spans="1:6" ht="31.5" x14ac:dyDescent="0.25">
      <c r="A151" s="36">
        <v>118</v>
      </c>
      <c r="B151" s="7" t="s">
        <v>161</v>
      </c>
      <c r="C151" s="8" t="s">
        <v>27</v>
      </c>
      <c r="D151" s="11">
        <v>3</v>
      </c>
      <c r="E151" s="9">
        <v>60</v>
      </c>
      <c r="F151" s="10">
        <f t="shared" si="2"/>
        <v>180</v>
      </c>
    </row>
    <row r="152" spans="1:6" ht="15.75" x14ac:dyDescent="0.25">
      <c r="A152" s="36">
        <v>119</v>
      </c>
      <c r="B152" s="15" t="s">
        <v>162</v>
      </c>
      <c r="C152" s="8" t="s">
        <v>9</v>
      </c>
      <c r="D152" s="9">
        <v>5</v>
      </c>
      <c r="E152" s="9">
        <v>10</v>
      </c>
      <c r="F152" s="10">
        <f t="shared" si="2"/>
        <v>50</v>
      </c>
    </row>
    <row r="153" spans="1:6" ht="15.75" x14ac:dyDescent="0.25">
      <c r="A153" s="36">
        <v>120</v>
      </c>
      <c r="B153" s="7" t="s">
        <v>163</v>
      </c>
      <c r="C153" s="8" t="s">
        <v>9</v>
      </c>
      <c r="D153" s="9">
        <v>2</v>
      </c>
      <c r="E153" s="9">
        <v>10</v>
      </c>
      <c r="F153" s="10">
        <f t="shared" si="2"/>
        <v>20</v>
      </c>
    </row>
    <row r="154" spans="1:6" ht="15.75" x14ac:dyDescent="0.25">
      <c r="A154" s="36">
        <v>121</v>
      </c>
      <c r="B154" s="37" t="s">
        <v>164</v>
      </c>
      <c r="C154" s="38" t="s">
        <v>27</v>
      </c>
      <c r="D154" s="11">
        <v>23</v>
      </c>
      <c r="E154" s="9">
        <v>8</v>
      </c>
      <c r="F154" s="10">
        <f t="shared" si="2"/>
        <v>184</v>
      </c>
    </row>
    <row r="155" spans="1:6" ht="15.75" x14ac:dyDescent="0.25">
      <c r="A155" s="36">
        <v>122</v>
      </c>
      <c r="B155" s="37" t="s">
        <v>165</v>
      </c>
      <c r="C155" s="38" t="s">
        <v>9</v>
      </c>
      <c r="D155" s="11">
        <v>4</v>
      </c>
      <c r="E155" s="9">
        <v>50</v>
      </c>
      <c r="F155" s="10">
        <f t="shared" si="2"/>
        <v>200</v>
      </c>
    </row>
    <row r="156" spans="1:6" ht="15.75" x14ac:dyDescent="0.25">
      <c r="A156" s="36">
        <v>123</v>
      </c>
      <c r="B156" s="39" t="s">
        <v>166</v>
      </c>
      <c r="C156" s="38" t="s">
        <v>12</v>
      </c>
      <c r="D156" s="11">
        <v>2</v>
      </c>
      <c r="E156" s="9">
        <v>100</v>
      </c>
      <c r="F156" s="10">
        <f t="shared" si="2"/>
        <v>200</v>
      </c>
    </row>
    <row r="157" spans="1:6" ht="15.75" x14ac:dyDescent="0.25">
      <c r="A157" s="36">
        <v>124</v>
      </c>
      <c r="B157" s="39" t="s">
        <v>167</v>
      </c>
      <c r="C157" s="38" t="s">
        <v>27</v>
      </c>
      <c r="D157" s="11">
        <v>4</v>
      </c>
      <c r="E157" s="9">
        <v>10</v>
      </c>
      <c r="F157" s="10">
        <f t="shared" si="2"/>
        <v>40</v>
      </c>
    </row>
    <row r="158" spans="1:6" ht="15.75" x14ac:dyDescent="0.25">
      <c r="A158" s="36">
        <v>125</v>
      </c>
      <c r="B158" s="37" t="s">
        <v>168</v>
      </c>
      <c r="C158" s="38" t="s">
        <v>12</v>
      </c>
      <c r="D158" s="11">
        <v>2</v>
      </c>
      <c r="E158" s="9">
        <v>50</v>
      </c>
      <c r="F158" s="10">
        <f t="shared" si="2"/>
        <v>100</v>
      </c>
    </row>
    <row r="159" spans="1:6" ht="15.75" x14ac:dyDescent="0.25">
      <c r="A159" s="36">
        <v>126</v>
      </c>
      <c r="B159" s="40" t="s">
        <v>169</v>
      </c>
      <c r="C159" s="38" t="s">
        <v>12</v>
      </c>
      <c r="D159" s="9"/>
      <c r="E159" s="9">
        <v>100</v>
      </c>
      <c r="F159" s="10">
        <f t="shared" si="2"/>
        <v>0</v>
      </c>
    </row>
    <row r="160" spans="1:6" ht="15.75" x14ac:dyDescent="0.25">
      <c r="A160" s="36">
        <v>127</v>
      </c>
      <c r="B160" s="40" t="s">
        <v>170</v>
      </c>
      <c r="C160" s="38" t="s">
        <v>12</v>
      </c>
      <c r="D160" s="11">
        <v>2</v>
      </c>
      <c r="E160" s="9">
        <v>80</v>
      </c>
      <c r="F160" s="10">
        <f t="shared" si="2"/>
        <v>160</v>
      </c>
    </row>
    <row r="161" spans="1:6" ht="15.75" x14ac:dyDescent="0.25">
      <c r="A161" s="36">
        <v>128</v>
      </c>
      <c r="B161" s="39" t="s">
        <v>171</v>
      </c>
      <c r="C161" s="38" t="s">
        <v>27</v>
      </c>
      <c r="D161" s="9">
        <v>3</v>
      </c>
      <c r="E161" s="9">
        <v>12</v>
      </c>
      <c r="F161" s="10">
        <f t="shared" si="2"/>
        <v>36</v>
      </c>
    </row>
    <row r="162" spans="1:6" ht="15.75" x14ac:dyDescent="0.25">
      <c r="A162" s="36">
        <v>129</v>
      </c>
      <c r="B162" s="39" t="s">
        <v>172</v>
      </c>
      <c r="C162" s="38" t="s">
        <v>27</v>
      </c>
      <c r="D162" s="11">
        <v>3</v>
      </c>
      <c r="E162" s="9">
        <v>8</v>
      </c>
      <c r="F162" s="10">
        <f t="shared" si="2"/>
        <v>24</v>
      </c>
    </row>
    <row r="163" spans="1:6" ht="15.75" x14ac:dyDescent="0.25">
      <c r="A163" s="36">
        <v>130</v>
      </c>
      <c r="B163" s="39" t="s">
        <v>173</v>
      </c>
      <c r="C163" s="38" t="s">
        <v>12</v>
      </c>
      <c r="D163" s="9">
        <v>1</v>
      </c>
      <c r="E163" s="9">
        <v>100</v>
      </c>
      <c r="F163" s="10">
        <f t="shared" ref="F163:F194" si="3">E163*D163</f>
        <v>100</v>
      </c>
    </row>
    <row r="164" spans="1:6" ht="15.75" x14ac:dyDescent="0.25">
      <c r="A164" s="36">
        <v>131</v>
      </c>
      <c r="B164" s="39" t="s">
        <v>174</v>
      </c>
      <c r="C164" s="38" t="s">
        <v>12</v>
      </c>
      <c r="D164" s="11">
        <v>2</v>
      </c>
      <c r="E164" s="9">
        <v>100</v>
      </c>
      <c r="F164" s="10">
        <f t="shared" si="3"/>
        <v>200</v>
      </c>
    </row>
    <row r="165" spans="1:6" ht="15.75" x14ac:dyDescent="0.25">
      <c r="A165" s="36">
        <v>132</v>
      </c>
      <c r="B165" s="39" t="s">
        <v>175</v>
      </c>
      <c r="C165" s="38" t="s">
        <v>12</v>
      </c>
      <c r="D165" s="11">
        <v>2</v>
      </c>
      <c r="E165" s="9">
        <v>50</v>
      </c>
      <c r="F165" s="10">
        <f t="shared" si="3"/>
        <v>100</v>
      </c>
    </row>
    <row r="166" spans="1:6" ht="31.5" x14ac:dyDescent="0.25">
      <c r="A166" s="36">
        <v>133</v>
      </c>
      <c r="B166" s="7" t="s">
        <v>176</v>
      </c>
      <c r="C166" s="8" t="s">
        <v>9</v>
      </c>
      <c r="D166" s="11">
        <v>1</v>
      </c>
      <c r="E166" s="9">
        <v>350</v>
      </c>
      <c r="F166" s="10">
        <f t="shared" si="3"/>
        <v>350</v>
      </c>
    </row>
    <row r="167" spans="1:6" ht="15.75" x14ac:dyDescent="0.25">
      <c r="A167" s="41">
        <v>134</v>
      </c>
      <c r="B167" s="37" t="s">
        <v>177</v>
      </c>
      <c r="C167" s="38" t="s">
        <v>27</v>
      </c>
      <c r="D167" s="9"/>
      <c r="E167" s="9">
        <v>8</v>
      </c>
      <c r="F167" s="10">
        <f t="shared" si="3"/>
        <v>0</v>
      </c>
    </row>
    <row r="168" spans="1:6" ht="15.75" x14ac:dyDescent="0.25">
      <c r="A168" s="41">
        <v>135</v>
      </c>
      <c r="B168" s="37" t="s">
        <v>178</v>
      </c>
      <c r="C168" s="38" t="s">
        <v>27</v>
      </c>
      <c r="D168" s="9"/>
      <c r="E168" s="9">
        <v>10</v>
      </c>
      <c r="F168" s="10">
        <f t="shared" si="3"/>
        <v>0</v>
      </c>
    </row>
    <row r="169" spans="1:6" ht="15.75" x14ac:dyDescent="0.25">
      <c r="A169" s="41">
        <v>136</v>
      </c>
      <c r="B169" s="40" t="s">
        <v>179</v>
      </c>
      <c r="C169" s="38" t="s">
        <v>9</v>
      </c>
      <c r="D169" s="9"/>
      <c r="E169" s="9">
        <v>10</v>
      </c>
      <c r="F169" s="10">
        <f t="shared" si="3"/>
        <v>0</v>
      </c>
    </row>
    <row r="170" spans="1:6" ht="15.75" x14ac:dyDescent="0.25">
      <c r="A170" s="41">
        <v>137</v>
      </c>
      <c r="B170" s="7" t="s">
        <v>180</v>
      </c>
      <c r="C170" s="8" t="s">
        <v>9</v>
      </c>
      <c r="D170" s="9"/>
      <c r="E170" s="9">
        <v>25</v>
      </c>
      <c r="F170" s="10">
        <f t="shared" si="3"/>
        <v>0</v>
      </c>
    </row>
    <row r="171" spans="1:6" ht="15.75" x14ac:dyDescent="0.25">
      <c r="A171" s="41">
        <v>138</v>
      </c>
      <c r="B171" s="7" t="s">
        <v>181</v>
      </c>
      <c r="C171" s="8" t="s">
        <v>12</v>
      </c>
      <c r="D171" s="9"/>
      <c r="E171" s="9">
        <v>50</v>
      </c>
      <c r="F171" s="10">
        <f t="shared" si="3"/>
        <v>0</v>
      </c>
    </row>
    <row r="172" spans="1:6" ht="47.25" x14ac:dyDescent="0.25">
      <c r="A172" s="41">
        <v>139</v>
      </c>
      <c r="B172" s="19" t="s">
        <v>182</v>
      </c>
      <c r="C172" s="20" t="s">
        <v>12</v>
      </c>
      <c r="D172" s="31"/>
      <c r="E172" s="9">
        <v>250</v>
      </c>
      <c r="F172" s="10">
        <f t="shared" si="3"/>
        <v>0</v>
      </c>
    </row>
    <row r="173" spans="1:6" ht="15.75" x14ac:dyDescent="0.25">
      <c r="A173" s="41">
        <v>140</v>
      </c>
      <c r="B173" s="37" t="s">
        <v>183</v>
      </c>
      <c r="C173" s="38" t="s">
        <v>12</v>
      </c>
      <c r="D173" s="9"/>
      <c r="E173" s="9">
        <v>200</v>
      </c>
      <c r="F173" s="10">
        <f t="shared" si="3"/>
        <v>0</v>
      </c>
    </row>
    <row r="174" spans="1:6" ht="63" x14ac:dyDescent="0.25">
      <c r="A174" s="41"/>
      <c r="B174" s="63" t="s">
        <v>217</v>
      </c>
      <c r="C174" s="34" t="s">
        <v>12</v>
      </c>
      <c r="D174" s="26">
        <v>1</v>
      </c>
      <c r="E174" s="26">
        <v>3500</v>
      </c>
      <c r="F174" s="46">
        <f>E174*D174</f>
        <v>3500</v>
      </c>
    </row>
    <row r="175" spans="1:6" ht="47.25" x14ac:dyDescent="0.25">
      <c r="A175" s="41"/>
      <c r="B175" s="19" t="s">
        <v>218</v>
      </c>
      <c r="C175" s="20" t="s">
        <v>12</v>
      </c>
      <c r="D175" s="31">
        <v>1</v>
      </c>
      <c r="E175" s="31">
        <v>300</v>
      </c>
      <c r="F175" s="59">
        <f>E175*D175</f>
        <v>300</v>
      </c>
    </row>
    <row r="176" spans="1:6" ht="63" x14ac:dyDescent="0.25">
      <c r="A176" s="41"/>
      <c r="B176" s="33" t="s">
        <v>219</v>
      </c>
      <c r="C176" s="42" t="s">
        <v>12</v>
      </c>
      <c r="D176" s="11">
        <v>1</v>
      </c>
      <c r="E176" s="9">
        <v>1200</v>
      </c>
      <c r="F176" s="10">
        <f t="shared" ref="F176" si="4">E176*D176</f>
        <v>1200</v>
      </c>
    </row>
    <row r="177" spans="1:6" ht="110.25" x14ac:dyDescent="0.25">
      <c r="A177" s="41">
        <v>141</v>
      </c>
      <c r="B177" s="33" t="s">
        <v>184</v>
      </c>
      <c r="C177" s="42" t="s">
        <v>12</v>
      </c>
      <c r="D177" s="11">
        <v>1</v>
      </c>
      <c r="E177" s="9">
        <v>1200</v>
      </c>
      <c r="F177" s="10">
        <f t="shared" si="3"/>
        <v>1200</v>
      </c>
    </row>
    <row r="178" spans="1:6" ht="110.25" x14ac:dyDescent="0.25">
      <c r="A178" s="41">
        <v>142</v>
      </c>
      <c r="B178" s="33" t="s">
        <v>185</v>
      </c>
      <c r="C178" s="42" t="s">
        <v>12</v>
      </c>
      <c r="D178" s="9"/>
      <c r="E178" s="9">
        <v>1200</v>
      </c>
      <c r="F178" s="10">
        <f t="shared" si="3"/>
        <v>0</v>
      </c>
    </row>
    <row r="179" spans="1:6" ht="78.75" x14ac:dyDescent="0.25">
      <c r="A179" s="41"/>
      <c r="B179" s="40" t="s">
        <v>186</v>
      </c>
      <c r="C179" s="8" t="s">
        <v>9</v>
      </c>
      <c r="D179" s="9">
        <v>2</v>
      </c>
      <c r="E179" s="9">
        <v>1900</v>
      </c>
      <c r="F179" s="10">
        <f t="shared" si="3"/>
        <v>3800</v>
      </c>
    </row>
    <row r="180" spans="1:6" ht="78.75" x14ac:dyDescent="0.25">
      <c r="A180" s="41"/>
      <c r="B180" s="40" t="s">
        <v>187</v>
      </c>
      <c r="C180" s="8" t="s">
        <v>9</v>
      </c>
      <c r="D180" s="9">
        <v>8</v>
      </c>
      <c r="E180" s="9">
        <v>500</v>
      </c>
      <c r="F180" s="10">
        <f t="shared" si="3"/>
        <v>4000</v>
      </c>
    </row>
    <row r="181" spans="1:6" ht="78.75" x14ac:dyDescent="0.25">
      <c r="A181" s="41"/>
      <c r="B181" s="40" t="s">
        <v>188</v>
      </c>
      <c r="C181" s="8" t="s">
        <v>9</v>
      </c>
      <c r="D181" s="9">
        <v>2</v>
      </c>
      <c r="E181" s="9">
        <v>2200</v>
      </c>
      <c r="F181" s="10">
        <f t="shared" si="3"/>
        <v>4400</v>
      </c>
    </row>
    <row r="182" spans="1:6" ht="78.75" x14ac:dyDescent="0.25">
      <c r="A182" s="41"/>
      <c r="B182" s="40" t="s">
        <v>189</v>
      </c>
      <c r="C182" s="8" t="s">
        <v>9</v>
      </c>
      <c r="D182" s="9">
        <v>2</v>
      </c>
      <c r="E182" s="9">
        <v>700</v>
      </c>
      <c r="F182" s="10">
        <f t="shared" si="3"/>
        <v>1400</v>
      </c>
    </row>
    <row r="183" spans="1:6" ht="15.75" x14ac:dyDescent="0.25">
      <c r="A183" s="41"/>
      <c r="B183" s="43" t="s">
        <v>190</v>
      </c>
      <c r="C183" s="8" t="s">
        <v>9</v>
      </c>
      <c r="D183" s="9">
        <v>4</v>
      </c>
      <c r="E183" s="9">
        <v>50</v>
      </c>
      <c r="F183" s="10">
        <f t="shared" si="3"/>
        <v>200</v>
      </c>
    </row>
    <row r="184" spans="1:6" ht="31.5" x14ac:dyDescent="0.25">
      <c r="A184" s="41"/>
      <c r="B184" s="43" t="s">
        <v>191</v>
      </c>
      <c r="C184" s="8" t="s">
        <v>12</v>
      </c>
      <c r="D184" s="9">
        <v>4</v>
      </c>
      <c r="E184" s="9">
        <v>100</v>
      </c>
      <c r="F184" s="10">
        <f t="shared" si="3"/>
        <v>400</v>
      </c>
    </row>
    <row r="185" spans="1:6" ht="15.75" x14ac:dyDescent="0.25">
      <c r="A185" s="41"/>
      <c r="B185" s="43" t="s">
        <v>192</v>
      </c>
      <c r="C185" s="8" t="s">
        <v>9</v>
      </c>
      <c r="D185" s="9">
        <v>4</v>
      </c>
      <c r="E185" s="9">
        <v>50</v>
      </c>
      <c r="F185" s="10">
        <f>E185*D185</f>
        <v>200</v>
      </c>
    </row>
    <row r="186" spans="1:6" ht="15.75" x14ac:dyDescent="0.25">
      <c r="A186" s="41"/>
      <c r="B186" s="43" t="s">
        <v>193</v>
      </c>
      <c r="C186" s="8" t="s">
        <v>43</v>
      </c>
      <c r="D186" s="9">
        <v>0.5</v>
      </c>
      <c r="E186" s="9">
        <v>120</v>
      </c>
      <c r="F186" s="10">
        <f>E186*D186</f>
        <v>60</v>
      </c>
    </row>
    <row r="187" spans="1:6" ht="15.75" x14ac:dyDescent="0.25">
      <c r="A187" s="41"/>
      <c r="B187" s="43" t="s">
        <v>194</v>
      </c>
      <c r="C187" s="8" t="s">
        <v>43</v>
      </c>
      <c r="D187" s="9">
        <v>0.5</v>
      </c>
      <c r="E187" s="9">
        <v>120</v>
      </c>
      <c r="F187" s="10">
        <f>E187*D187</f>
        <v>60</v>
      </c>
    </row>
    <row r="188" spans="1:6" ht="15.75" x14ac:dyDescent="0.25">
      <c r="A188" s="41"/>
      <c r="B188" s="43" t="s">
        <v>195</v>
      </c>
      <c r="C188" s="8" t="s">
        <v>27</v>
      </c>
      <c r="D188" s="9">
        <v>30</v>
      </c>
      <c r="E188" s="9">
        <v>5</v>
      </c>
      <c r="F188" s="10">
        <f>E188*D188</f>
        <v>150</v>
      </c>
    </row>
    <row r="189" spans="1:6" ht="15.75" x14ac:dyDescent="0.25">
      <c r="A189" s="41">
        <v>143</v>
      </c>
      <c r="B189" s="7" t="s">
        <v>196</v>
      </c>
      <c r="C189" s="8" t="s">
        <v>27</v>
      </c>
      <c r="D189" s="11">
        <v>296</v>
      </c>
      <c r="E189" s="9">
        <v>15</v>
      </c>
      <c r="F189" s="10">
        <f t="shared" si="3"/>
        <v>4440</v>
      </c>
    </row>
    <row r="190" spans="1:6" ht="15.75" x14ac:dyDescent="0.25">
      <c r="A190" s="41">
        <v>144</v>
      </c>
      <c r="B190" s="24" t="s">
        <v>197</v>
      </c>
      <c r="C190" s="18" t="s">
        <v>12</v>
      </c>
      <c r="D190" s="11">
        <v>4</v>
      </c>
      <c r="E190" s="9">
        <v>200</v>
      </c>
      <c r="F190" s="10">
        <f t="shared" si="3"/>
        <v>800</v>
      </c>
    </row>
    <row r="191" spans="1:6" ht="15.75" x14ac:dyDescent="0.25">
      <c r="A191" s="41">
        <v>145</v>
      </c>
      <c r="B191" s="15" t="s">
        <v>198</v>
      </c>
      <c r="C191" s="8" t="s">
        <v>12</v>
      </c>
      <c r="D191" s="11">
        <v>8</v>
      </c>
      <c r="E191" s="9">
        <v>100</v>
      </c>
      <c r="F191" s="10">
        <f t="shared" si="3"/>
        <v>800</v>
      </c>
    </row>
    <row r="192" spans="1:6" ht="31.5" x14ac:dyDescent="0.25">
      <c r="A192" s="14" t="s">
        <v>199</v>
      </c>
      <c r="B192" s="15" t="s">
        <v>200</v>
      </c>
      <c r="C192" s="8" t="s">
        <v>35</v>
      </c>
      <c r="D192" s="9">
        <v>7</v>
      </c>
      <c r="E192" s="11">
        <v>150</v>
      </c>
      <c r="F192" s="10">
        <f t="shared" si="3"/>
        <v>1050</v>
      </c>
    </row>
    <row r="193" spans="1:6" ht="31.5" x14ac:dyDescent="0.25">
      <c r="A193" s="44">
        <v>146</v>
      </c>
      <c r="B193" s="15" t="s">
        <v>201</v>
      </c>
      <c r="C193" s="8" t="s">
        <v>9</v>
      </c>
      <c r="D193" s="11">
        <v>16</v>
      </c>
      <c r="E193" s="9">
        <v>250</v>
      </c>
      <c r="F193" s="10">
        <f t="shared" si="3"/>
        <v>4000</v>
      </c>
    </row>
    <row r="194" spans="1:6" ht="15.75" x14ac:dyDescent="0.25">
      <c r="A194" s="44">
        <v>147</v>
      </c>
      <c r="B194" s="19" t="s">
        <v>202</v>
      </c>
      <c r="C194" s="8" t="s">
        <v>203</v>
      </c>
      <c r="D194" s="11">
        <v>60</v>
      </c>
      <c r="E194" s="9">
        <v>90</v>
      </c>
      <c r="F194" s="10">
        <f t="shared" si="3"/>
        <v>5400</v>
      </c>
    </row>
    <row r="195" spans="1:6" ht="15.75" x14ac:dyDescent="0.25">
      <c r="A195" s="45"/>
      <c r="B195" s="19"/>
      <c r="C195" s="35"/>
      <c r="D195" s="26"/>
      <c r="E195" s="26"/>
      <c r="F195" s="46"/>
    </row>
    <row r="196" spans="1:6" ht="15.75" x14ac:dyDescent="0.25">
      <c r="A196" s="97" t="s">
        <v>204</v>
      </c>
      <c r="B196" s="98"/>
      <c r="C196" s="98"/>
      <c r="D196" s="98"/>
      <c r="E196" s="98"/>
      <c r="F196" s="47">
        <f>SUM(F7:F195)</f>
        <v>201676</v>
      </c>
    </row>
    <row r="197" spans="1:6" ht="16.5" thickBot="1" x14ac:dyDescent="0.3">
      <c r="A197" s="99" t="s">
        <v>205</v>
      </c>
      <c r="B197" s="100"/>
      <c r="C197" s="100"/>
      <c r="D197" s="100"/>
      <c r="E197" s="100"/>
      <c r="F197" s="101"/>
    </row>
    <row r="198" spans="1:6" ht="15.75" x14ac:dyDescent="0.25">
      <c r="A198" s="48"/>
      <c r="B198" s="49"/>
      <c r="C198" s="50"/>
      <c r="D198" s="102" t="s">
        <v>206</v>
      </c>
      <c r="E198" s="102"/>
      <c r="F198" s="51">
        <f>F196</f>
        <v>201676</v>
      </c>
    </row>
    <row r="199" spans="1:6" ht="15.75" x14ac:dyDescent="0.25">
      <c r="A199" s="52"/>
      <c r="B199" s="103"/>
      <c r="C199" s="103"/>
      <c r="D199" s="103"/>
      <c r="E199" s="53" t="s">
        <v>207</v>
      </c>
      <c r="F199" s="3">
        <f>F198*0.21</f>
        <v>42351.96</v>
      </c>
    </row>
    <row r="200" spans="1:6" ht="16.5" thickBot="1" x14ac:dyDescent="0.3">
      <c r="A200" s="54"/>
      <c r="B200" s="55"/>
      <c r="C200" s="56"/>
      <c r="D200" s="93" t="s">
        <v>208</v>
      </c>
      <c r="E200" s="93"/>
      <c r="F200" s="57">
        <f>F198+F199</f>
        <v>244027.96</v>
      </c>
    </row>
    <row r="201" spans="1:6" ht="16.5" thickTop="1" x14ac:dyDescent="0.25">
      <c r="A201" s="54"/>
      <c r="B201" s="55"/>
      <c r="C201" s="56"/>
      <c r="D201" s="58"/>
      <c r="E201" s="58"/>
      <c r="F201" s="58"/>
    </row>
  </sheetData>
  <mergeCells count="14">
    <mergeCell ref="D200:E200"/>
    <mergeCell ref="B1:D1"/>
    <mergeCell ref="A3:F3"/>
    <mergeCell ref="A4:A5"/>
    <mergeCell ref="B4:B5"/>
    <mergeCell ref="C4:C5"/>
    <mergeCell ref="D4:D5"/>
    <mergeCell ref="E4:E5"/>
    <mergeCell ref="F4:F5"/>
    <mergeCell ref="A6:F6"/>
    <mergeCell ref="A196:E196"/>
    <mergeCell ref="A197:F197"/>
    <mergeCell ref="D198:E198"/>
    <mergeCell ref="B199:D19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KONKURSUI</vt:lpstr>
      <vt:lpstr>Lapas1 (2)</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Sheima</dc:creator>
  <cp:lastModifiedBy>Darius Plokštys</cp:lastModifiedBy>
  <cp:lastPrinted>2024-05-24T07:57:47Z</cp:lastPrinted>
  <dcterms:created xsi:type="dcterms:W3CDTF">2024-05-22T19:52:52Z</dcterms:created>
  <dcterms:modified xsi:type="dcterms:W3CDTF">2024-05-24T07:58:19Z</dcterms:modified>
</cp:coreProperties>
</file>