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2024 m\Konkursai\S. Trakai gimnazijos remonto darbai\UAB Conlista žiniaraščiai\"/>
    </mc:Choice>
  </mc:AlternateContent>
  <xr:revisionPtr revIDLastSave="0" documentId="8_{5B333D70-3B32-47DF-8EDC-8C13D005C7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7" i="1"/>
  <c r="G16" i="1"/>
  <c r="G15" i="1"/>
  <c r="G18" i="1" s="1"/>
  <c r="G59" i="1" l="1"/>
  <c r="G60" i="1" s="1"/>
  <c r="G61" i="1" s="1"/>
</calcChain>
</file>

<file path=xl/sharedStrings.xml><?xml version="1.0" encoding="utf-8"?>
<sst xmlns="http://schemas.openxmlformats.org/spreadsheetml/2006/main" count="163" uniqueCount="109">
  <si>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</si>
  <si>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</si>
  <si>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</si>
  <si>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</si>
  <si>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</si>
  <si>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</si>
  <si>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</si>
  <si>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</si>
  <si>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</si>
  <si>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</si>
  <si>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</si>
  <si>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</si>
  <si>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</si>
  <si>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Sudaryta pagal 2023.10 kainas</t>
  </si>
  <si>
    <t>Statinių grupė     AS2406 Mokymo paskirties pastato, Trakų g. 66A, Senieji Trakai, Trakų r. sav. kapitalinis remontas</t>
  </si>
  <si>
    <t>Statinys                1 Mokymo paskirties pastato kapitalinis remontas</t>
  </si>
  <si>
    <t>Žiniaraštis             3 Šildymas. Vėdinimas</t>
  </si>
  <si>
    <t>Suma žiniaraščiui   EUR</t>
  </si>
  <si>
    <t xml:space="preserve">EUR       </t>
  </si>
  <si>
    <t xml:space="preserve">   1</t>
  </si>
  <si>
    <t>Šildymas</t>
  </si>
  <si>
    <t>Elektrinių rankšluosčių montavimas</t>
  </si>
  <si>
    <t xml:space="preserve">   2</t>
  </si>
  <si>
    <t>Elektriniai rankšluosčių džiovintuvai EE 800 S (100W)</t>
  </si>
  <si>
    <t xml:space="preserve">   3</t>
  </si>
  <si>
    <t>Elektrinis radiatorius ADAX ECO010 KET, 330x714x97 mm (1000W)</t>
  </si>
  <si>
    <t xml:space="preserve">                         Skyriuje      1</t>
  </si>
  <si>
    <t>Vėdinimas</t>
  </si>
  <si>
    <t>Horizontalių 160 mm skersmens skylių gręžimas deimantiniais grąžtais pastatų išorinėse sienose ( skylės gylis  350.00 mm)</t>
  </si>
  <si>
    <t>vnt.</t>
  </si>
  <si>
    <t>Sieninių mini rekuperatorių montavimas pastatų išorinėse sienose</t>
  </si>
  <si>
    <t>Mini rekuparatorius 72/72 m3/h</t>
  </si>
  <si>
    <t xml:space="preserve">   4</t>
  </si>
  <si>
    <t>Mini rekuperatoriai iki 132 m3/h</t>
  </si>
  <si>
    <t xml:space="preserve">   5</t>
  </si>
  <si>
    <t>Kanalinių ventiliatorių montavimas apvaliuose ortakiuose , kai ventiliatoriaus našumas iki 500 m3/val.</t>
  </si>
  <si>
    <t xml:space="preserve">   6</t>
  </si>
  <si>
    <t>Kanalinis ventiliatorius 371,0 m3/h</t>
  </si>
  <si>
    <t xml:space="preserve">   7</t>
  </si>
  <si>
    <t>900 mm ilgio apvalių triukšmo slopintuvų montavimas ortakiuose , kai slopintuvo vidaus skersmuo iki 200 mm</t>
  </si>
  <si>
    <t xml:space="preserve">   8</t>
  </si>
  <si>
    <t>Triukšmo slopintuvai TSL 200</t>
  </si>
  <si>
    <t xml:space="preserve">   9</t>
  </si>
  <si>
    <t>Vėdinimo sistemų ištraukimo arba pritekėjimo štampuotų grotelių montavimas , kai grotelių plotas iki 0,25 m2</t>
  </si>
  <si>
    <t xml:space="preserve">  10</t>
  </si>
  <si>
    <t>Grotelės D200</t>
  </si>
  <si>
    <t xml:space="preserve">  11</t>
  </si>
  <si>
    <t>Vožtuvų, sklendžių, užkaišų montavimas apvaliuose ortakiuose , kai jungties skersmuo daugiau 160 mm iki 315 mm</t>
  </si>
  <si>
    <t xml:space="preserve">  12</t>
  </si>
  <si>
    <t>Atbulinis vožtuvas D200</t>
  </si>
  <si>
    <t xml:space="preserve">  13</t>
  </si>
  <si>
    <t>Vožtuvų, sklendžių, užkaišų montavimas apvaliuose ortakiuose , kai jungties skersmuo iki 160 mm</t>
  </si>
  <si>
    <t xml:space="preserve">  14</t>
  </si>
  <si>
    <t>Ugnies vožtuvas D125</t>
  </si>
  <si>
    <t xml:space="preserve">  15</t>
  </si>
  <si>
    <t>Oro sklendės reguliavimui D100</t>
  </si>
  <si>
    <t xml:space="preserve">  16</t>
  </si>
  <si>
    <t>Plieninių apvalių užlankinių ortakių tiesių dalių montavimas , kai ortakio skersmuo iki 160 mm</t>
  </si>
  <si>
    <t>m</t>
  </si>
  <si>
    <t xml:space="preserve">  17</t>
  </si>
  <si>
    <t>Plieninių apvalių užlankinių ortakių tiesių dalių montavimas , kai ortakio skersmuo daugiau 160 mm iki 315 mm</t>
  </si>
  <si>
    <t xml:space="preserve">  18</t>
  </si>
  <si>
    <t>Spiraliniai ortakiai OSL 100, L-3000</t>
  </si>
  <si>
    <t xml:space="preserve">  19</t>
  </si>
  <si>
    <t>Spiraliniai ortakiai OSL 125, L-3000</t>
  </si>
  <si>
    <t xml:space="preserve">  20</t>
  </si>
  <si>
    <t>Spiraliniai ortakiai OSL 160, L-3000</t>
  </si>
  <si>
    <t xml:space="preserve">  21</t>
  </si>
  <si>
    <t>Spiraliniai ortakiai OSL 200, L-3000</t>
  </si>
  <si>
    <t xml:space="preserve">  22</t>
  </si>
  <si>
    <t>Plieninių apvalių atotraukų arba alkūnių su flanšais montavimas , kai atotraukos arba alkūnės skersmuo iki 160 mm</t>
  </si>
  <si>
    <t xml:space="preserve">  23</t>
  </si>
  <si>
    <t>Plieninių apvalių atotraukų arba alkūnių su flanšais montavimas , kai atotraukos arba alkūnės skersmuo daugiau 160 mm iki 315 mm</t>
  </si>
  <si>
    <t xml:space="preserve">  24</t>
  </si>
  <si>
    <t>Alkūnės D100</t>
  </si>
  <si>
    <t xml:space="preserve">  25</t>
  </si>
  <si>
    <t>Alkūnė D125</t>
  </si>
  <si>
    <t xml:space="preserve">  26</t>
  </si>
  <si>
    <t>Alkūnė D200</t>
  </si>
  <si>
    <t xml:space="preserve">  27</t>
  </si>
  <si>
    <t>Perėjimas D160/100</t>
  </si>
  <si>
    <t xml:space="preserve">  28</t>
  </si>
  <si>
    <t>Perėjimas D200/160</t>
  </si>
  <si>
    <t xml:space="preserve">  29</t>
  </si>
  <si>
    <t>Trišakis D160/100</t>
  </si>
  <si>
    <t xml:space="preserve">  30</t>
  </si>
  <si>
    <t>Trišakis D160/160</t>
  </si>
  <si>
    <t xml:space="preserve">  31</t>
  </si>
  <si>
    <t>Trišakis D200/100</t>
  </si>
  <si>
    <t xml:space="preserve">  32</t>
  </si>
  <si>
    <t>Trišakis D200/125</t>
  </si>
  <si>
    <t xml:space="preserve">  33</t>
  </si>
  <si>
    <t>Valymo dezinfekavimo liukas D200</t>
  </si>
  <si>
    <t xml:space="preserve">  34</t>
  </si>
  <si>
    <t>Skylių iškalimas mūrkalčiu, esant 1,5 plytos sienos storiui  k8=1.17</t>
  </si>
  <si>
    <t xml:space="preserve">  35</t>
  </si>
  <si>
    <t>Skylių užtaisymas tinkuotose pertvarose arba sienose, užtaisant iš abiejų pusių, paklojus vamzdžius</t>
  </si>
  <si>
    <t xml:space="preserve">  36</t>
  </si>
  <si>
    <t xml:space="preserve">  37</t>
  </si>
  <si>
    <t>Grotelės duryse</t>
  </si>
  <si>
    <t xml:space="preserve">  38</t>
  </si>
  <si>
    <t>Ventiliacijos sistemos derinimas, kai sistemoje iki 5 oro tiekimo taškų</t>
  </si>
  <si>
    <t xml:space="preserve">                         Skyriuje      2</t>
  </si>
  <si>
    <t xml:space="preserve">                         žiniaraštyje     3</t>
  </si>
  <si>
    <t xml:space="preserve">                         Pridėtinės vertės mokestis  21.00%</t>
  </si>
  <si>
    <t xml:space="preserve">                         Iš viso žiniaraštyje   3</t>
  </si>
  <si>
    <t xml:space="preserve">Sudarė:                                                                         </t>
  </si>
  <si>
    <t xml:space="preserve">             (Pavardė)                                                </t>
  </si>
  <si>
    <t xml:space="preserve">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</si>
</sst>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  <numFmt numFmtId="170" formatCode="????????0.0?;\-???????0.0?;?"/>
  </numFmts>
  <fonts count="17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  <font>
      <sz val="8"/>
      <color theme="1"/>
      <name val="MonospaceLT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3" fillId="0" borderId="0" xfId="0" applyNumberFormat="1" applyFont="1" applyAlignment="1">
      <alignment horizontal="left" vertical="top" wrapText="1"/>
    </xf>
    <xf numFmtId="166" fontId="6" fillId="0" borderId="0" xfId="0" applyNumberFormat="1" applyFont="1" applyAlignment="1">
      <alignment horizontal="right" vertical="top"/>
    </xf>
    <xf numFmtId="164" fontId="6" fillId="0" borderId="0" xfId="0" applyNumberFormat="1" applyFont="1" applyAlignment="1">
      <alignment horizontal="right" vertical="top"/>
    </xf>
    <xf numFmtId="168" fontId="6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right" vertical="top"/>
    </xf>
    <xf numFmtId="14" fontId="3" fillId="0" borderId="3" xfId="0" applyNumberFormat="1" applyFont="1" applyBorder="1" applyAlignment="1">
      <alignment horizontal="center" vertical="top"/>
    </xf>
    <xf numFmtId="165" fontId="3" fillId="0" borderId="4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12" fillId="0" borderId="3" xfId="0" applyNumberFormat="1" applyFont="1" applyBorder="1" applyAlignment="1">
      <alignment horizontal="left"/>
    </xf>
    <xf numFmtId="164" fontId="9" fillId="0" borderId="5" xfId="0" applyNumberFormat="1" applyFont="1" applyBorder="1" applyAlignment="1">
      <alignment horizontal="left" vertical="center"/>
    </xf>
    <xf numFmtId="49" fontId="13" fillId="0" borderId="0" xfId="0" applyNumberFormat="1" applyFont="1" applyAlignment="1">
      <alignment horizontal="right" vertical="top"/>
    </xf>
    <xf numFmtId="49" fontId="9" fillId="0" borderId="0" xfId="0" applyNumberFormat="1" applyFont="1" applyAlignment="1">
      <alignment horizontal="right" vertical="top"/>
    </xf>
    <xf numFmtId="49" fontId="9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167" fontId="14" fillId="0" borderId="0" xfId="0" applyNumberFormat="1" applyFont="1" applyAlignment="1">
      <alignment horizontal="right" vertical="top"/>
    </xf>
    <xf numFmtId="164" fontId="14" fillId="0" borderId="0" xfId="0" applyNumberFormat="1" applyFont="1" applyAlignment="1">
      <alignment horizontal="right" vertical="top"/>
    </xf>
    <xf numFmtId="170" fontId="14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169" fontId="16" fillId="0" borderId="0" xfId="1" applyNumberFormat="1" applyFont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12" fillId="0" borderId="0" xfId="0" applyNumberFormat="1" applyFont="1" applyAlignment="1">
      <alignment horizontal="left" vertical="top"/>
    </xf>
    <xf numFmtId="0" fontId="15" fillId="0" borderId="0" xfId="0" applyFont="1" applyAlignment="1">
      <alignment vertical="top"/>
    </xf>
    <xf numFmtId="49" fontId="3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3" xfId="0" applyFont="1" applyBorder="1" applyAlignment="1">
      <alignment horizontal="right"/>
    </xf>
    <xf numFmtId="0" fontId="0" fillId="0" borderId="3" xfId="0" applyBorder="1"/>
    <xf numFmtId="49" fontId="5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</cellXfs>
  <cellStyles count="2">
    <cellStyle name="Įprastas" xfId="0" builtinId="0"/>
    <cellStyle name="Normal 2" xfId="1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02"/>
  <sheetViews>
    <sheetView tabSelected="1" workbookViewId="0">
      <selection activeCell="G58" sqref="G58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12</v>
      </c>
      <c r="F2"/>
      <c r="G2"/>
      <c r="H2"/>
    </row>
    <row r="3" spans="1:11" ht="13.5" customHeight="1">
      <c r="A3"/>
      <c r="B3"/>
      <c r="C3"/>
      <c r="D3" s="6"/>
      <c r="E3" s="19" t="s">
        <v>13</v>
      </c>
      <c r="F3"/>
      <c r="G3"/>
      <c r="H3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37" t="s">
        <v>14</v>
      </c>
      <c r="B5" s="38"/>
      <c r="C5" s="38"/>
      <c r="D5" s="38"/>
      <c r="E5" s="38"/>
      <c r="F5" s="38"/>
      <c r="G5" s="38"/>
      <c r="H5"/>
    </row>
    <row r="6" spans="1:11" ht="13.5" customHeight="1">
      <c r="A6" s="38"/>
      <c r="B6" s="38"/>
      <c r="C6" s="38"/>
      <c r="D6" s="38"/>
      <c r="E6" s="38"/>
      <c r="F6" s="38"/>
      <c r="G6" s="38"/>
      <c r="H6"/>
    </row>
    <row r="7" spans="1:11" ht="13.5" customHeight="1">
      <c r="A7" s="37" t="s">
        <v>15</v>
      </c>
      <c r="B7" s="38"/>
      <c r="C7" s="38"/>
      <c r="D7" s="38"/>
      <c r="E7" s="38"/>
      <c r="F7" s="38"/>
      <c r="G7" s="38"/>
      <c r="H7"/>
    </row>
    <row r="8" spans="1:11" ht="13.5" customHeight="1">
      <c r="A8" s="38"/>
      <c r="B8" s="38"/>
      <c r="C8" s="38"/>
      <c r="D8" s="38"/>
      <c r="E8" s="38"/>
      <c r="F8" s="38"/>
      <c r="G8" s="38"/>
      <c r="H8"/>
    </row>
    <row r="9" spans="1:11" ht="13.5" customHeight="1">
      <c r="A9" s="37" t="s">
        <v>16</v>
      </c>
      <c r="B9" s="38"/>
      <c r="C9" s="38"/>
      <c r="D9" s="38"/>
      <c r="E9" s="38"/>
      <c r="F9" s="38"/>
      <c r="G9" s="38"/>
      <c r="H9"/>
    </row>
    <row r="10" spans="1:11" ht="13.5" customHeight="1">
      <c r="A10" s="38"/>
      <c r="B10" s="38"/>
      <c r="C10" s="38"/>
      <c r="D10" s="38"/>
      <c r="E10" s="38"/>
      <c r="F10" s="38"/>
      <c r="G10" s="38"/>
      <c r="H10"/>
    </row>
    <row r="11" spans="1:11">
      <c r="A11" s="14"/>
      <c r="B11" s="20"/>
      <c r="C11" s="5"/>
      <c r="D11" s="39" t="s">
        <v>17</v>
      </c>
      <c r="E11" s="40"/>
      <c r="F11" s="40"/>
      <c r="G11" s="40"/>
      <c r="H11" s="5"/>
    </row>
    <row r="12" spans="1:11" ht="12.75" customHeight="1">
      <c r="A12" s="2" t="s">
        <v>0</v>
      </c>
      <c r="B12" s="2" t="s">
        <v>7</v>
      </c>
      <c r="C12" s="2" t="s">
        <v>2</v>
      </c>
      <c r="D12" s="2" t="s">
        <v>5</v>
      </c>
      <c r="E12" s="35" t="s">
        <v>4</v>
      </c>
      <c r="F12" s="17" t="s">
        <v>11</v>
      </c>
      <c r="G12" s="21" t="s">
        <v>18</v>
      </c>
      <c r="H12" s="6"/>
    </row>
    <row r="13" spans="1:11">
      <c r="A13" s="3" t="s">
        <v>1</v>
      </c>
      <c r="B13" s="3" t="s">
        <v>8</v>
      </c>
      <c r="C13" s="3" t="s">
        <v>3</v>
      </c>
      <c r="D13" s="3" t="s">
        <v>6</v>
      </c>
      <c r="E13" s="36"/>
      <c r="F13" s="15" t="s">
        <v>9</v>
      </c>
      <c r="G13" s="16" t="s">
        <v>10</v>
      </c>
    </row>
    <row r="14" spans="1:11">
      <c r="A14" s="22"/>
      <c r="B14" s="22" t="s">
        <v>19</v>
      </c>
      <c r="C14" s="41" t="s">
        <v>20</v>
      </c>
      <c r="D14" s="42"/>
      <c r="E14" s="42"/>
      <c r="F14" s="42"/>
      <c r="G14" s="42"/>
      <c r="I14" s="4"/>
      <c r="J14" s="4"/>
      <c r="K14" s="4"/>
    </row>
    <row r="15" spans="1:11">
      <c r="A15" s="23" t="s">
        <v>19</v>
      </c>
      <c r="B15" s="24"/>
      <c r="C15" s="25" t="s">
        <v>21</v>
      </c>
      <c r="D15" s="24" t="s">
        <v>6</v>
      </c>
      <c r="E15" s="27">
        <v>3</v>
      </c>
      <c r="F15" s="31">
        <v>11.3436</v>
      </c>
      <c r="G15" s="29">
        <f>E15*F15</f>
        <v>34.030799999999999</v>
      </c>
      <c r="I15" s="26"/>
      <c r="J15" s="4"/>
      <c r="K15" s="4"/>
    </row>
    <row r="16" spans="1:11" ht="24">
      <c r="A16" s="23" t="s">
        <v>22</v>
      </c>
      <c r="B16" s="24"/>
      <c r="C16" s="25" t="s">
        <v>23</v>
      </c>
      <c r="D16" s="24" t="s">
        <v>6</v>
      </c>
      <c r="E16" s="27">
        <v>2</v>
      </c>
      <c r="F16" s="31">
        <v>117.8835</v>
      </c>
      <c r="G16" s="29">
        <f t="shared" ref="G16:G17" si="0">E16*F16</f>
        <v>235.767</v>
      </c>
      <c r="I16" s="26"/>
      <c r="J16" s="4"/>
      <c r="K16" s="4"/>
    </row>
    <row r="17" spans="1:11" ht="24">
      <c r="A17" s="23" t="s">
        <v>24</v>
      </c>
      <c r="B17" s="24"/>
      <c r="C17" s="25" t="s">
        <v>25</v>
      </c>
      <c r="D17" s="24" t="s">
        <v>6</v>
      </c>
      <c r="E17" s="27">
        <v>1</v>
      </c>
      <c r="F17" s="31">
        <v>117.8835</v>
      </c>
      <c r="G17" s="29">
        <f t="shared" si="0"/>
        <v>117.8835</v>
      </c>
      <c r="I17" s="26"/>
      <c r="J17" s="4"/>
      <c r="K17" s="4"/>
    </row>
    <row r="18" spans="1:11">
      <c r="A18" s="13"/>
      <c r="B18" s="13"/>
      <c r="C18" s="33" t="s">
        <v>26</v>
      </c>
      <c r="D18" s="34"/>
      <c r="E18" s="34"/>
      <c r="F18" s="28"/>
      <c r="G18" s="29">
        <f>SUM(G15:G17)</f>
        <v>387.68129999999996</v>
      </c>
      <c r="I18" s="4"/>
      <c r="J18" s="4"/>
      <c r="K18" s="4"/>
    </row>
    <row r="19" spans="1:11">
      <c r="A19" s="22"/>
      <c r="B19" s="22" t="s">
        <v>22</v>
      </c>
      <c r="C19" s="43" t="s">
        <v>27</v>
      </c>
      <c r="D19" s="38"/>
      <c r="E19" s="38"/>
      <c r="F19" s="38"/>
      <c r="G19" s="38"/>
      <c r="I19" s="4"/>
      <c r="J19" s="4"/>
      <c r="K19" s="4"/>
    </row>
    <row r="20" spans="1:11" ht="48">
      <c r="A20" s="23" t="s">
        <v>19</v>
      </c>
      <c r="B20" s="24"/>
      <c r="C20" s="25" t="s">
        <v>28</v>
      </c>
      <c r="D20" s="24" t="s">
        <v>29</v>
      </c>
      <c r="E20" s="27">
        <v>8</v>
      </c>
      <c r="F20" s="31">
        <v>28.374300000000002</v>
      </c>
      <c r="G20" s="29">
        <f t="shared" ref="G20:G57" si="1">E20*F20</f>
        <v>226.99440000000001</v>
      </c>
      <c r="I20" s="30"/>
    </row>
    <row r="21" spans="1:11" ht="24">
      <c r="A21" s="23" t="s">
        <v>22</v>
      </c>
      <c r="B21" s="24"/>
      <c r="C21" s="25" t="s">
        <v>30</v>
      </c>
      <c r="D21" s="24" t="s">
        <v>29</v>
      </c>
      <c r="E21" s="27">
        <v>8</v>
      </c>
      <c r="F21" s="31">
        <v>20.686299999999999</v>
      </c>
      <c r="G21" s="29">
        <f t="shared" si="1"/>
        <v>165.49039999999999</v>
      </c>
      <c r="I21" s="30"/>
    </row>
    <row r="22" spans="1:11">
      <c r="A22" s="23" t="s">
        <v>24</v>
      </c>
      <c r="B22" s="24"/>
      <c r="C22" s="25" t="s">
        <v>31</v>
      </c>
      <c r="D22" s="24" t="s">
        <v>6</v>
      </c>
      <c r="E22" s="27">
        <v>3</v>
      </c>
      <c r="F22" s="31">
        <v>353.65050000000002</v>
      </c>
      <c r="G22" s="29">
        <f t="shared" si="1"/>
        <v>1060.9515000000001</v>
      </c>
      <c r="I22" s="30"/>
    </row>
    <row r="23" spans="1:11">
      <c r="A23" s="23" t="s">
        <v>32</v>
      </c>
      <c r="B23" s="24"/>
      <c r="C23" s="25" t="s">
        <v>33</v>
      </c>
      <c r="D23" s="24" t="s">
        <v>6</v>
      </c>
      <c r="E23" s="27">
        <v>5</v>
      </c>
      <c r="F23" s="31">
        <v>1591.424</v>
      </c>
      <c r="G23" s="29">
        <f t="shared" si="1"/>
        <v>7957.12</v>
      </c>
      <c r="I23" s="30"/>
    </row>
    <row r="24" spans="1:11" ht="36">
      <c r="A24" s="23" t="s">
        <v>34</v>
      </c>
      <c r="B24" s="24"/>
      <c r="C24" s="25" t="s">
        <v>35</v>
      </c>
      <c r="D24" s="24" t="s">
        <v>29</v>
      </c>
      <c r="E24" s="27">
        <v>1</v>
      </c>
      <c r="F24" s="31">
        <v>16.209399999999999</v>
      </c>
      <c r="G24" s="29">
        <f t="shared" si="1"/>
        <v>16.209399999999999</v>
      </c>
      <c r="I24" s="30"/>
    </row>
    <row r="25" spans="1:11">
      <c r="A25" s="23" t="s">
        <v>36</v>
      </c>
      <c r="B25" s="24"/>
      <c r="C25" s="25" t="s">
        <v>37</v>
      </c>
      <c r="D25" s="24" t="s">
        <v>6</v>
      </c>
      <c r="E25" s="27">
        <v>1</v>
      </c>
      <c r="F25" s="31">
        <v>188.61359999999999</v>
      </c>
      <c r="G25" s="29">
        <f t="shared" si="1"/>
        <v>188.61359999999999</v>
      </c>
      <c r="I25" s="30"/>
    </row>
    <row r="26" spans="1:11" ht="36">
      <c r="A26" s="23" t="s">
        <v>38</v>
      </c>
      <c r="B26" s="24"/>
      <c r="C26" s="25" t="s">
        <v>39</v>
      </c>
      <c r="D26" s="24" t="s">
        <v>29</v>
      </c>
      <c r="E26" s="27">
        <v>1</v>
      </c>
      <c r="F26" s="31">
        <v>13.917400000000001</v>
      </c>
      <c r="G26" s="29">
        <f t="shared" si="1"/>
        <v>13.917400000000001</v>
      </c>
      <c r="I26" s="30"/>
    </row>
    <row r="27" spans="1:11">
      <c r="A27" s="23" t="s">
        <v>40</v>
      </c>
      <c r="B27" s="24"/>
      <c r="C27" s="25" t="s">
        <v>41</v>
      </c>
      <c r="D27" s="24" t="s">
        <v>6</v>
      </c>
      <c r="E27" s="27">
        <v>1</v>
      </c>
      <c r="F27" s="31">
        <v>94.306799999999996</v>
      </c>
      <c r="G27" s="29">
        <f t="shared" si="1"/>
        <v>94.306799999999996</v>
      </c>
      <c r="I27" s="30"/>
    </row>
    <row r="28" spans="1:11" ht="36">
      <c r="A28" s="23" t="s">
        <v>42</v>
      </c>
      <c r="B28" s="24"/>
      <c r="C28" s="25" t="s">
        <v>43</v>
      </c>
      <c r="D28" s="24" t="s">
        <v>29</v>
      </c>
      <c r="E28" s="27">
        <v>1</v>
      </c>
      <c r="F28" s="31">
        <v>10.8261</v>
      </c>
      <c r="G28" s="29">
        <f t="shared" si="1"/>
        <v>10.8261</v>
      </c>
      <c r="I28" s="30"/>
    </row>
    <row r="29" spans="1:11">
      <c r="A29" s="23" t="s">
        <v>44</v>
      </c>
      <c r="B29" s="24"/>
      <c r="C29" s="25" t="s">
        <v>45</v>
      </c>
      <c r="D29" s="24" t="s">
        <v>6</v>
      </c>
      <c r="E29" s="27">
        <v>1</v>
      </c>
      <c r="F29" s="31">
        <v>14.9712</v>
      </c>
      <c r="G29" s="29">
        <f t="shared" si="1"/>
        <v>14.9712</v>
      </c>
      <c r="I29" s="30"/>
    </row>
    <row r="30" spans="1:11" ht="36">
      <c r="A30" s="23" t="s">
        <v>46</v>
      </c>
      <c r="B30" s="24"/>
      <c r="C30" s="25" t="s">
        <v>47</v>
      </c>
      <c r="D30" s="24" t="s">
        <v>29</v>
      </c>
      <c r="E30" s="27">
        <v>1</v>
      </c>
      <c r="F30" s="31">
        <v>7.9192999999999998</v>
      </c>
      <c r="G30" s="29">
        <f t="shared" si="1"/>
        <v>7.9192999999999998</v>
      </c>
      <c r="I30" s="30"/>
    </row>
    <row r="31" spans="1:11">
      <c r="A31" s="23" t="s">
        <v>48</v>
      </c>
      <c r="B31" s="24"/>
      <c r="C31" s="25" t="s">
        <v>49</v>
      </c>
      <c r="D31" s="24" t="s">
        <v>6</v>
      </c>
      <c r="E31" s="27">
        <v>1</v>
      </c>
      <c r="F31" s="31">
        <v>12.9672</v>
      </c>
      <c r="G31" s="29">
        <f t="shared" si="1"/>
        <v>12.9672</v>
      </c>
      <c r="I31" s="30"/>
    </row>
    <row r="32" spans="1:11" ht="36">
      <c r="A32" s="23" t="s">
        <v>50</v>
      </c>
      <c r="B32" s="24"/>
      <c r="C32" s="25" t="s">
        <v>51</v>
      </c>
      <c r="D32" s="24" t="s">
        <v>29</v>
      </c>
      <c r="E32" s="27">
        <v>7</v>
      </c>
      <c r="F32" s="31">
        <v>5.3014999999999999</v>
      </c>
      <c r="G32" s="29">
        <f t="shared" si="1"/>
        <v>37.110500000000002</v>
      </c>
      <c r="I32" s="30"/>
    </row>
    <row r="33" spans="1:9">
      <c r="A33" s="23" t="s">
        <v>52</v>
      </c>
      <c r="B33" s="24"/>
      <c r="C33" s="25" t="s">
        <v>53</v>
      </c>
      <c r="D33" s="24" t="s">
        <v>6</v>
      </c>
      <c r="E33" s="27">
        <v>1</v>
      </c>
      <c r="F33" s="31">
        <v>88.412599999999998</v>
      </c>
      <c r="G33" s="29">
        <f t="shared" si="1"/>
        <v>88.412599999999998</v>
      </c>
      <c r="I33" s="30"/>
    </row>
    <row r="34" spans="1:9">
      <c r="A34" s="23" t="s">
        <v>54</v>
      </c>
      <c r="B34" s="24"/>
      <c r="C34" s="25" t="s">
        <v>55</v>
      </c>
      <c r="D34" s="24" t="s">
        <v>6</v>
      </c>
      <c r="E34" s="27">
        <v>6</v>
      </c>
      <c r="F34" s="31">
        <v>11.788399999999999</v>
      </c>
      <c r="G34" s="29">
        <f t="shared" si="1"/>
        <v>70.730400000000003</v>
      </c>
      <c r="I34" s="30"/>
    </row>
    <row r="35" spans="1:9" ht="36">
      <c r="A35" s="23" t="s">
        <v>56</v>
      </c>
      <c r="B35" s="24"/>
      <c r="C35" s="25" t="s">
        <v>57</v>
      </c>
      <c r="D35" s="24" t="s">
        <v>58</v>
      </c>
      <c r="E35" s="27">
        <v>20</v>
      </c>
      <c r="F35" s="31">
        <v>5.6158000000000001</v>
      </c>
      <c r="G35" s="29">
        <f t="shared" si="1"/>
        <v>112.316</v>
      </c>
      <c r="I35" s="30"/>
    </row>
    <row r="36" spans="1:9" ht="36">
      <c r="A36" s="23" t="s">
        <v>59</v>
      </c>
      <c r="B36" s="24"/>
      <c r="C36" s="25" t="s">
        <v>60</v>
      </c>
      <c r="D36" s="24" t="s">
        <v>58</v>
      </c>
      <c r="E36" s="27">
        <v>12</v>
      </c>
      <c r="F36" s="31">
        <v>7.8833000000000002</v>
      </c>
      <c r="G36" s="29">
        <f t="shared" si="1"/>
        <v>94.599600000000009</v>
      </c>
      <c r="I36" s="30"/>
    </row>
    <row r="37" spans="1:9">
      <c r="A37" s="23" t="s">
        <v>61</v>
      </c>
      <c r="B37" s="24"/>
      <c r="C37" s="25" t="s">
        <v>62</v>
      </c>
      <c r="D37" s="24" t="s">
        <v>58</v>
      </c>
      <c r="E37" s="27">
        <v>12</v>
      </c>
      <c r="F37" s="31">
        <v>2.5108999999999999</v>
      </c>
      <c r="G37" s="29">
        <f t="shared" si="1"/>
        <v>30.130800000000001</v>
      </c>
      <c r="I37" s="30"/>
    </row>
    <row r="38" spans="1:9">
      <c r="A38" s="23" t="s">
        <v>63</v>
      </c>
      <c r="B38" s="24"/>
      <c r="C38" s="25" t="s">
        <v>64</v>
      </c>
      <c r="D38" s="24" t="s">
        <v>58</v>
      </c>
      <c r="E38" s="27">
        <v>3</v>
      </c>
      <c r="F38" s="31">
        <v>3.5365000000000002</v>
      </c>
      <c r="G38" s="29">
        <f t="shared" si="1"/>
        <v>10.609500000000001</v>
      </c>
      <c r="I38" s="30"/>
    </row>
    <row r="39" spans="1:9">
      <c r="A39" s="23" t="s">
        <v>65</v>
      </c>
      <c r="B39" s="24"/>
      <c r="C39" s="25" t="s">
        <v>66</v>
      </c>
      <c r="D39" s="24" t="s">
        <v>58</v>
      </c>
      <c r="E39" s="27">
        <v>5</v>
      </c>
      <c r="F39" s="31">
        <v>4.8944999999999999</v>
      </c>
      <c r="G39" s="29">
        <f t="shared" si="1"/>
        <v>24.4725</v>
      </c>
      <c r="I39" s="30"/>
    </row>
    <row r="40" spans="1:9">
      <c r="A40" s="23" t="s">
        <v>67</v>
      </c>
      <c r="B40" s="24"/>
      <c r="C40" s="25" t="s">
        <v>68</v>
      </c>
      <c r="D40" s="24" t="s">
        <v>58</v>
      </c>
      <c r="E40" s="27">
        <v>12</v>
      </c>
      <c r="F40" s="31">
        <v>4.9865000000000004</v>
      </c>
      <c r="G40" s="29">
        <f t="shared" si="1"/>
        <v>59.838000000000008</v>
      </c>
      <c r="I40" s="30"/>
    </row>
    <row r="41" spans="1:9" ht="36">
      <c r="A41" s="23" t="s">
        <v>69</v>
      </c>
      <c r="B41" s="24"/>
      <c r="C41" s="25" t="s">
        <v>70</v>
      </c>
      <c r="D41" s="24" t="s">
        <v>29</v>
      </c>
      <c r="E41" s="27">
        <v>22</v>
      </c>
      <c r="F41" s="31">
        <v>8.3231000000000002</v>
      </c>
      <c r="G41" s="29">
        <f t="shared" si="1"/>
        <v>183.10820000000001</v>
      </c>
      <c r="I41" s="30"/>
    </row>
    <row r="42" spans="1:9" ht="48">
      <c r="A42" s="23" t="s">
        <v>71</v>
      </c>
      <c r="B42" s="24"/>
      <c r="C42" s="25" t="s">
        <v>72</v>
      </c>
      <c r="D42" s="24" t="s">
        <v>29</v>
      </c>
      <c r="E42" s="27">
        <v>8</v>
      </c>
      <c r="F42" s="31">
        <v>12.242000000000001</v>
      </c>
      <c r="G42" s="29">
        <f t="shared" si="1"/>
        <v>97.936000000000007</v>
      </c>
      <c r="I42" s="30"/>
    </row>
    <row r="43" spans="1:9">
      <c r="A43" s="23" t="s">
        <v>73</v>
      </c>
      <c r="B43" s="24"/>
      <c r="C43" s="25" t="s">
        <v>74</v>
      </c>
      <c r="D43" s="24" t="s">
        <v>6</v>
      </c>
      <c r="E43" s="27">
        <v>14</v>
      </c>
      <c r="F43" s="31">
        <v>11.788399999999999</v>
      </c>
      <c r="G43" s="29">
        <f t="shared" si="1"/>
        <v>165.0376</v>
      </c>
      <c r="I43" s="30"/>
    </row>
    <row r="44" spans="1:9">
      <c r="A44" s="23" t="s">
        <v>75</v>
      </c>
      <c r="B44" s="24"/>
      <c r="C44" s="25" t="s">
        <v>76</v>
      </c>
      <c r="D44" s="24" t="s">
        <v>6</v>
      </c>
      <c r="E44" s="27">
        <v>4</v>
      </c>
      <c r="F44" s="31">
        <v>8.9826999999999995</v>
      </c>
      <c r="G44" s="29">
        <f t="shared" si="1"/>
        <v>35.930799999999998</v>
      </c>
      <c r="I44" s="30"/>
    </row>
    <row r="45" spans="1:9">
      <c r="A45" s="23" t="s">
        <v>77</v>
      </c>
      <c r="B45" s="24"/>
      <c r="C45" s="25" t="s">
        <v>78</v>
      </c>
      <c r="D45" s="24" t="s">
        <v>6</v>
      </c>
      <c r="E45" s="27">
        <v>4</v>
      </c>
      <c r="F45" s="31">
        <v>18.8614</v>
      </c>
      <c r="G45" s="29">
        <f t="shared" si="1"/>
        <v>75.445599999999999</v>
      </c>
      <c r="I45" s="30"/>
    </row>
    <row r="46" spans="1:9">
      <c r="A46" s="23" t="s">
        <v>79</v>
      </c>
      <c r="B46" s="24"/>
      <c r="C46" s="25" t="s">
        <v>80</v>
      </c>
      <c r="D46" s="24" t="s">
        <v>6</v>
      </c>
      <c r="E46" s="27">
        <v>2</v>
      </c>
      <c r="F46" s="31">
        <v>7.3677000000000001</v>
      </c>
      <c r="G46" s="29">
        <f t="shared" si="1"/>
        <v>14.7354</v>
      </c>
      <c r="I46" s="30"/>
    </row>
    <row r="47" spans="1:9">
      <c r="A47" s="23" t="s">
        <v>81</v>
      </c>
      <c r="B47" s="24"/>
      <c r="C47" s="25" t="s">
        <v>82</v>
      </c>
      <c r="D47" s="24" t="s">
        <v>6</v>
      </c>
      <c r="E47" s="27">
        <v>1</v>
      </c>
      <c r="F47" s="31">
        <v>9.4542999999999999</v>
      </c>
      <c r="G47" s="29">
        <f t="shared" si="1"/>
        <v>9.4542999999999999</v>
      </c>
      <c r="I47" s="30"/>
    </row>
    <row r="48" spans="1:9">
      <c r="A48" s="23" t="s">
        <v>83</v>
      </c>
      <c r="B48" s="24"/>
      <c r="C48" s="25" t="s">
        <v>84</v>
      </c>
      <c r="D48" s="24" t="s">
        <v>6</v>
      </c>
      <c r="E48" s="27">
        <v>1</v>
      </c>
      <c r="F48" s="31">
        <v>16.503699999999998</v>
      </c>
      <c r="G48" s="29">
        <f t="shared" si="1"/>
        <v>16.503699999999998</v>
      </c>
      <c r="I48" s="30"/>
    </row>
    <row r="49" spans="1:9">
      <c r="A49" s="23" t="s">
        <v>85</v>
      </c>
      <c r="B49" s="24"/>
      <c r="C49" s="25" t="s">
        <v>86</v>
      </c>
      <c r="D49" s="24" t="s">
        <v>6</v>
      </c>
      <c r="E49" s="27">
        <v>1</v>
      </c>
      <c r="F49" s="31">
        <v>18.8614</v>
      </c>
      <c r="G49" s="29">
        <f t="shared" si="1"/>
        <v>18.8614</v>
      </c>
      <c r="I49" s="30"/>
    </row>
    <row r="50" spans="1:9">
      <c r="A50" s="23" t="s">
        <v>87</v>
      </c>
      <c r="B50" s="24"/>
      <c r="C50" s="25" t="s">
        <v>88</v>
      </c>
      <c r="D50" s="24" t="s">
        <v>6</v>
      </c>
      <c r="E50" s="27">
        <v>1</v>
      </c>
      <c r="F50" s="31">
        <v>19.450800000000001</v>
      </c>
      <c r="G50" s="29">
        <f t="shared" si="1"/>
        <v>19.450800000000001</v>
      </c>
      <c r="I50" s="30"/>
    </row>
    <row r="51" spans="1:9">
      <c r="A51" s="23" t="s">
        <v>89</v>
      </c>
      <c r="B51" s="24"/>
      <c r="C51" s="25" t="s">
        <v>90</v>
      </c>
      <c r="D51" s="24" t="s">
        <v>6</v>
      </c>
      <c r="E51" s="27">
        <v>1</v>
      </c>
      <c r="F51" s="31">
        <v>21.219000000000001</v>
      </c>
      <c r="G51" s="29">
        <f t="shared" si="1"/>
        <v>21.219000000000001</v>
      </c>
      <c r="I51" s="30"/>
    </row>
    <row r="52" spans="1:9">
      <c r="A52" s="23" t="s">
        <v>91</v>
      </c>
      <c r="B52" s="24"/>
      <c r="C52" s="25" t="s">
        <v>92</v>
      </c>
      <c r="D52" s="24" t="s">
        <v>6</v>
      </c>
      <c r="E52" s="27">
        <v>1</v>
      </c>
      <c r="F52" s="31">
        <v>12.9672</v>
      </c>
      <c r="G52" s="29">
        <f t="shared" si="1"/>
        <v>12.9672</v>
      </c>
      <c r="I52" s="30"/>
    </row>
    <row r="53" spans="1:9" ht="24">
      <c r="A53" s="23" t="s">
        <v>93</v>
      </c>
      <c r="B53" s="24"/>
      <c r="C53" s="25" t="s">
        <v>94</v>
      </c>
      <c r="D53" s="24" t="s">
        <v>6</v>
      </c>
      <c r="E53" s="27">
        <v>10</v>
      </c>
      <c r="F53" s="31">
        <v>14.7897</v>
      </c>
      <c r="G53" s="29">
        <f t="shared" si="1"/>
        <v>147.89699999999999</v>
      </c>
      <c r="I53" s="30"/>
    </row>
    <row r="54" spans="1:9" ht="36">
      <c r="A54" s="23" t="s">
        <v>95</v>
      </c>
      <c r="B54" s="24"/>
      <c r="C54" s="25" t="s">
        <v>96</v>
      </c>
      <c r="D54" s="24" t="s">
        <v>6</v>
      </c>
      <c r="E54" s="27">
        <v>10</v>
      </c>
      <c r="F54" s="31">
        <v>9.8707999999999991</v>
      </c>
      <c r="G54" s="29">
        <f t="shared" si="1"/>
        <v>98.707999999999998</v>
      </c>
      <c r="I54" s="30"/>
    </row>
    <row r="55" spans="1:9" ht="36">
      <c r="A55" s="23" t="s">
        <v>97</v>
      </c>
      <c r="B55" s="24"/>
      <c r="C55" s="25" t="s">
        <v>43</v>
      </c>
      <c r="D55" s="24" t="s">
        <v>29</v>
      </c>
      <c r="E55" s="27">
        <v>8</v>
      </c>
      <c r="F55" s="31">
        <v>24.859500000000001</v>
      </c>
      <c r="G55" s="29">
        <f t="shared" si="1"/>
        <v>198.876</v>
      </c>
      <c r="I55" s="30"/>
    </row>
    <row r="56" spans="1:9">
      <c r="A56" s="23" t="s">
        <v>98</v>
      </c>
      <c r="B56" s="24"/>
      <c r="C56" s="25" t="s">
        <v>99</v>
      </c>
      <c r="D56" s="24" t="s">
        <v>6</v>
      </c>
      <c r="E56" s="27">
        <v>8</v>
      </c>
      <c r="F56" s="31">
        <v>9.4306999999999999</v>
      </c>
      <c r="G56" s="29">
        <f t="shared" si="1"/>
        <v>75.445599999999999</v>
      </c>
      <c r="I56" s="30"/>
    </row>
    <row r="57" spans="1:9" ht="24">
      <c r="A57" s="23" t="s">
        <v>100</v>
      </c>
      <c r="B57" s="24"/>
      <c r="C57" s="25" t="s">
        <v>101</v>
      </c>
      <c r="D57" s="24" t="s">
        <v>29</v>
      </c>
      <c r="E57" s="27">
        <v>1</v>
      </c>
      <c r="F57" s="31">
        <v>123.215</v>
      </c>
      <c r="G57" s="29">
        <f t="shared" si="1"/>
        <v>123.215</v>
      </c>
      <c r="I57" s="30"/>
    </row>
    <row r="58" spans="1:9">
      <c r="A58" s="13"/>
      <c r="B58" s="13"/>
      <c r="C58" s="33" t="s">
        <v>102</v>
      </c>
      <c r="D58" s="34"/>
      <c r="E58" s="34"/>
      <c r="F58" s="28"/>
      <c r="G58" s="29">
        <v>11613.33</v>
      </c>
    </row>
    <row r="59" spans="1:9">
      <c r="A59" s="13"/>
      <c r="B59" s="13"/>
      <c r="C59" s="33" t="s">
        <v>103</v>
      </c>
      <c r="D59" s="34"/>
      <c r="E59" s="34"/>
      <c r="F59" s="28"/>
      <c r="G59" s="29">
        <f>G18+G58</f>
        <v>12001.0113</v>
      </c>
    </row>
    <row r="60" spans="1:9">
      <c r="A60" s="13"/>
      <c r="B60" s="13"/>
      <c r="C60" s="44" t="s">
        <v>104</v>
      </c>
      <c r="D60" s="45"/>
      <c r="E60" s="45"/>
      <c r="F60" s="28"/>
      <c r="G60" s="29">
        <f>G59*0.21</f>
        <v>2520.2123729999998</v>
      </c>
    </row>
    <row r="61" spans="1:9">
      <c r="A61" s="13"/>
      <c r="B61" s="13"/>
      <c r="C61" s="33" t="s">
        <v>105</v>
      </c>
      <c r="D61" s="34"/>
      <c r="E61" s="34"/>
      <c r="F61" s="28"/>
      <c r="G61" s="29">
        <f>SUM(G59:G60)</f>
        <v>14521.223673</v>
      </c>
    </row>
    <row r="62" spans="1:9">
      <c r="A62" s="13"/>
      <c r="B62" s="13"/>
    </row>
    <row r="63" spans="1:9">
      <c r="A63" s="13"/>
      <c r="B63" s="13"/>
    </row>
    <row r="64" spans="1:9">
      <c r="A64" s="13"/>
      <c r="B64" s="32" t="s">
        <v>106</v>
      </c>
      <c r="C64" s="32"/>
      <c r="D64" s="32"/>
      <c r="E64" s="32"/>
      <c r="F64" s="32"/>
      <c r="G64" s="32"/>
    </row>
    <row r="65" spans="1:7">
      <c r="A65" s="13"/>
      <c r="B65" s="32" t="s">
        <v>107</v>
      </c>
      <c r="C65" s="32"/>
      <c r="D65" s="32"/>
      <c r="E65" s="32"/>
      <c r="F65" s="32"/>
      <c r="G65" s="32"/>
    </row>
    <row r="66" spans="1:7">
      <c r="A66" s="13"/>
      <c r="B66" s="13"/>
    </row>
    <row r="67" spans="1:7">
      <c r="A67" s="13"/>
      <c r="B67" s="32" t="s">
        <v>108</v>
      </c>
      <c r="C67" s="32"/>
      <c r="D67" s="32"/>
      <c r="E67" s="32"/>
      <c r="F67" s="32"/>
      <c r="G67" s="32"/>
    </row>
    <row r="68" spans="1:7">
      <c r="A68" s="13"/>
      <c r="B68" s="32" t="s">
        <v>108</v>
      </c>
      <c r="C68" s="32"/>
      <c r="D68" s="32"/>
      <c r="E68" s="32"/>
      <c r="F68" s="32"/>
      <c r="G68" s="32"/>
    </row>
    <row r="69" spans="1:7">
      <c r="A69" s="13"/>
      <c r="B69" s="32" t="s">
        <v>108</v>
      </c>
      <c r="C69" s="32"/>
      <c r="D69" s="32"/>
      <c r="E69" s="32"/>
      <c r="F69" s="32"/>
      <c r="G69" s="32"/>
    </row>
    <row r="70" spans="1:7">
      <c r="A70" s="13"/>
      <c r="B70" s="32" t="s">
        <v>108</v>
      </c>
      <c r="C70" s="32"/>
      <c r="D70" s="32"/>
      <c r="E70" s="32"/>
      <c r="F70" s="32"/>
      <c r="G70" s="32"/>
    </row>
    <row r="71" spans="1:7">
      <c r="A71" s="13"/>
      <c r="B71" s="32" t="s">
        <v>108</v>
      </c>
      <c r="C71" s="32"/>
      <c r="D71" s="32"/>
      <c r="E71" s="32"/>
      <c r="F71" s="32"/>
      <c r="G71" s="32"/>
    </row>
    <row r="72" spans="1:7">
      <c r="A72" s="13"/>
      <c r="B72" s="32" t="s">
        <v>108</v>
      </c>
      <c r="C72" s="32"/>
      <c r="D72" s="32"/>
      <c r="E72" s="32"/>
      <c r="F72" s="32"/>
      <c r="G72" s="32"/>
    </row>
    <row r="73" spans="1:7">
      <c r="A73" s="13"/>
      <c r="B73" s="32" t="s">
        <v>108</v>
      </c>
      <c r="C73" s="32"/>
      <c r="D73" s="32"/>
      <c r="E73" s="32"/>
      <c r="F73" s="32"/>
      <c r="G73" s="32"/>
    </row>
    <row r="74" spans="1:7">
      <c r="A74" s="13"/>
      <c r="B74" s="32" t="s">
        <v>108</v>
      </c>
      <c r="C74" s="32"/>
      <c r="D74" s="32"/>
      <c r="E74" s="32"/>
      <c r="F74" s="32"/>
      <c r="G74" s="32"/>
    </row>
    <row r="75" spans="1:7">
      <c r="A75" s="13"/>
      <c r="B75" s="32" t="s">
        <v>108</v>
      </c>
      <c r="C75" s="32"/>
      <c r="D75" s="32"/>
      <c r="E75" s="32"/>
      <c r="F75" s="32"/>
      <c r="G75" s="32"/>
    </row>
    <row r="76" spans="1:7">
      <c r="A76" s="13"/>
      <c r="B76" s="32" t="s">
        <v>108</v>
      </c>
      <c r="C76" s="32"/>
      <c r="D76" s="32"/>
      <c r="E76" s="32"/>
      <c r="F76" s="32"/>
      <c r="G76" s="32"/>
    </row>
    <row r="77" spans="1:7">
      <c r="A77" s="13"/>
      <c r="B77" s="13"/>
    </row>
    <row r="78" spans="1:7">
      <c r="A78" s="13"/>
      <c r="B78" s="13"/>
    </row>
    <row r="79" spans="1:7">
      <c r="A79" s="13"/>
      <c r="B79" s="13"/>
    </row>
    <row r="80" spans="1:7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  <row r="102" spans="1:2">
      <c r="A102" s="13"/>
      <c r="B102" s="13"/>
    </row>
  </sheetData>
  <mergeCells count="24">
    <mergeCell ref="C61:E61"/>
    <mergeCell ref="E12:E13"/>
    <mergeCell ref="A5:G6"/>
    <mergeCell ref="A7:G8"/>
    <mergeCell ref="A9:G10"/>
    <mergeCell ref="D11:G11"/>
    <mergeCell ref="C14:G14"/>
    <mergeCell ref="C18:E18"/>
    <mergeCell ref="C19:G19"/>
    <mergeCell ref="C58:E58"/>
    <mergeCell ref="C59:E59"/>
    <mergeCell ref="C60:E60"/>
    <mergeCell ref="B76:G76"/>
    <mergeCell ref="B64:G64"/>
    <mergeCell ref="B65:G65"/>
    <mergeCell ref="B67:G67"/>
    <mergeCell ref="B68:G68"/>
    <mergeCell ref="B69:G69"/>
    <mergeCell ref="B70:G70"/>
    <mergeCell ref="B71:G71"/>
    <mergeCell ref="B72:G72"/>
    <mergeCell ref="B73:G73"/>
    <mergeCell ref="B74:G74"/>
    <mergeCell ref="B75:G75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Edita Dagienė</cp:lastModifiedBy>
  <cp:lastPrinted>2006-10-19T11:08:30Z</cp:lastPrinted>
  <dcterms:created xsi:type="dcterms:W3CDTF">2000-03-15T14:19:55Z</dcterms:created>
  <dcterms:modified xsi:type="dcterms:W3CDTF">2024-05-29T05:10:00Z</dcterms:modified>
</cp:coreProperties>
</file>