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24 m\Konkursai\S. Trakai gimnazijos remonto darbai\UAB Conlista žiniaraščiai\"/>
    </mc:Choice>
  </mc:AlternateContent>
  <xr:revisionPtr revIDLastSave="0" documentId="8_{B31F2A4A-902B-4193-9108-999F325778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Sheet1!$B$14:$B$9999</definedName>
    <definedName name="Is_viso">Sheet1!$G$14:$G$9999</definedName>
    <definedName name="Kaina">Sheet1!$F$14:$F$9999</definedName>
    <definedName name="kiekis">Sheet1!$E$14:$E$9999</definedName>
    <definedName name="Mvnt">Sheet1!$D$14:$D$9999</definedName>
    <definedName name="pavadinimas">Sheet1!$C$14:$C$9999</definedName>
    <definedName name="_xlnm.Print_Titles" localSheetId="0">Sheet1!$12:$13</definedName>
    <definedName name="sam_eil">Sheet1!$A$14:$A$9999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G42" i="1"/>
  <c r="G84" i="1" l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85" i="1" s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59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40" i="1" l="1"/>
  <c r="G86" i="1" s="1"/>
  <c r="G87" i="1" s="1"/>
</calcChain>
</file>

<file path=xl/sharedStrings.xml><?xml version="1.0" encoding="utf-8"?>
<sst xmlns="http://schemas.openxmlformats.org/spreadsheetml/2006/main" count="242" uniqueCount="110">
  <si>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</si>
  <si>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</si>
  <si>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</si>
  <si>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</si>
  <si>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</si>
  <si>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</si>
  <si>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</si>
  <si>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</si>
  <si>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</si>
  <si>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</si>
  <si>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</si>
  <si>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</si>
  <si>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</si>
  <si>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2023.10 kainas</t>
  </si>
  <si>
    <t>Statinių grupė     AS2406 Mokymo paskirties pastato, Trakų g. 66A, Senieji Trakai, Trakų r. sav. kapitalinis remontas</t>
  </si>
  <si>
    <t>Statinys                1 Mokymo paskirties pastato kapitalinis remontas</t>
  </si>
  <si>
    <t>Žiniaraštis             4 Vandentiekis. Nuotekos</t>
  </si>
  <si>
    <t>Suma žiniaraščiui   EUR</t>
  </si>
  <si>
    <t>2024.02.29</t>
  </si>
  <si>
    <t xml:space="preserve">EUR       </t>
  </si>
  <si>
    <t xml:space="preserve">   1</t>
  </si>
  <si>
    <t>Karštas vanduo</t>
  </si>
  <si>
    <t>Įvairių rūšių ir tipų vandens maišytuvų montavimas</t>
  </si>
  <si>
    <t xml:space="preserve">   2</t>
  </si>
  <si>
    <t xml:space="preserve">   3</t>
  </si>
  <si>
    <t>Bide dušeliai</t>
  </si>
  <si>
    <t xml:space="preserve">   4</t>
  </si>
  <si>
    <t>Movinės uždaromosios armatūros montavimas ( nominalusis vidinis skersmuo iki 15 mm)</t>
  </si>
  <si>
    <t>vnt.</t>
  </si>
  <si>
    <t xml:space="preserve">   5</t>
  </si>
  <si>
    <t>Movinės uždaromosios armatūros montavimas ( nominalusis vidinis skersmuo 20 mm)</t>
  </si>
  <si>
    <t xml:space="preserve">   6</t>
  </si>
  <si>
    <t>RLV-S 15 Uždarymo ventilis DN15, Kampinis, kvs 2.2</t>
  </si>
  <si>
    <t xml:space="preserve">   7</t>
  </si>
  <si>
    <t>Rutuliniai ventiliai ilga rankenėle diam. 1/2`, PP I/V sriegis</t>
  </si>
  <si>
    <t xml:space="preserve">   8</t>
  </si>
  <si>
    <t>Rutuliniai ventiliai trumpa rankenėle diam. 3/4`, PP I/V sriegis</t>
  </si>
  <si>
    <t xml:space="preserve">   9</t>
  </si>
  <si>
    <t>Ventilis termostatinis D15</t>
  </si>
  <si>
    <t xml:space="preserve">  10</t>
  </si>
  <si>
    <t>Vandentiekio, šildymo ir suspausto oro vamzdynų iš plastikinių vamzdžių tiesimas, tvirtinant prie konstrukcijų ( vamzdžio išorinis skersmuo iki 32 mm)</t>
  </si>
  <si>
    <t>m</t>
  </si>
  <si>
    <t xml:space="preserve">  11</t>
  </si>
  <si>
    <t>Daugiasluoksniai vamzdžiai PE-RT/AL/PE-HD "Hakathen" 10 bar, d 20x2</t>
  </si>
  <si>
    <t xml:space="preserve">  12</t>
  </si>
  <si>
    <t>Daugiasluoksniai vamzdžiai PE-RT/AL/PE-HD "Hakathen" 10 bar, d 26x3</t>
  </si>
  <si>
    <t xml:space="preserve">  13</t>
  </si>
  <si>
    <t>Vamzdžių fasoninės dalys D20</t>
  </si>
  <si>
    <t xml:space="preserve">  14</t>
  </si>
  <si>
    <t>Vamzdžių fasoninės dalys D25</t>
  </si>
  <si>
    <t xml:space="preserve">  15</t>
  </si>
  <si>
    <t>Vamzdžių kirtimosi su pastato konstrukcijomis vietų užtaisymas ugniai atspariomis mastikomis ( sienose)</t>
  </si>
  <si>
    <t xml:space="preserve">  16</t>
  </si>
  <si>
    <t>Vandentiekio ir šildymo sistemų vamzdynų hidraulinis bandymas</t>
  </si>
  <si>
    <t>100m</t>
  </si>
  <si>
    <t xml:space="preserve">  17</t>
  </si>
  <si>
    <t>Vamzdynų, kurių skersmuo iki 32 mm, izoliavimas garui nelaidžiais polietileno ar porėtos gumos kevalais</t>
  </si>
  <si>
    <t xml:space="preserve">  18</t>
  </si>
  <si>
    <t>Vamzdžių izoliacija Maverick L-2 d 22x6mm</t>
  </si>
  <si>
    <t xml:space="preserve">  19</t>
  </si>
  <si>
    <t>Vamzdynų, kurių skersmuo iki 32 mm, izoliavimas folija padengtais kevalais</t>
  </si>
  <si>
    <t xml:space="preserve">  20</t>
  </si>
  <si>
    <t>Kevalai Paroc Hvac Section AluCoat T,  izoliac. diam. 22mm, storis 30mm</t>
  </si>
  <si>
    <t xml:space="preserve">  21</t>
  </si>
  <si>
    <t>Kevalai Paroc Hvac Section AluCoat T, izoliac. diam. 28mm, storis 30mm</t>
  </si>
  <si>
    <t xml:space="preserve">  22</t>
  </si>
  <si>
    <t>Vagų pramušimas mūrinėse sienose,kai vagų skerspjūvio plotas iki 20 cm2, pramušant pneumatiniu plaktuku  k8=1.17</t>
  </si>
  <si>
    <t xml:space="preserve">  23</t>
  </si>
  <si>
    <t>Vamzdynų iki 400 mm skersmens praplovimas su dezinfekcija , kai vamzdžių skersmuo iki 65 mm  k9=1.15</t>
  </si>
  <si>
    <t xml:space="preserve">  24</t>
  </si>
  <si>
    <t>Vidaus vamzdynų iš plieninių vandentiekio - dujotiekio iki 32 mm skersmens vamzdžių ardymas</t>
  </si>
  <si>
    <t xml:space="preserve">  25</t>
  </si>
  <si>
    <t>Statybinių šiukšlių išvežimas 10 km atstumu automobiliais-savivarčiais, pakraunant rankiniu būdu</t>
  </si>
  <si>
    <t>t</t>
  </si>
  <si>
    <t xml:space="preserve">                         Skyriuje      1</t>
  </si>
  <si>
    <t>Šaltas vanduo</t>
  </si>
  <si>
    <t>Rutuliniai ventiliai trumpa rankenėle diam. 1/2`, PP I/V sriegis</t>
  </si>
  <si>
    <t>Rutuliniai ventiliai ilga rankenėle diam. 3/4`, PP I/V sriegis</t>
  </si>
  <si>
    <t xml:space="preserve">                         Skyriuje      2</t>
  </si>
  <si>
    <t>Buitinės nuotekos</t>
  </si>
  <si>
    <t>Klozeto su prijungtu nuplovimo bakeliu montavimas, tvirtinant prie grindų, kai kanalizacija plastikinių vamzdžių</t>
  </si>
  <si>
    <t>kompl.</t>
  </si>
  <si>
    <t>Praustuvo su maišytuvu montavimas, tvirtinant prie sienos, kai kanalizacija plastikinių vamzdžių</t>
  </si>
  <si>
    <t>Klozetai ŽN su negalia</t>
  </si>
  <si>
    <t>TECEprofil universalus praustuvo modulis</t>
  </si>
  <si>
    <t>Vieno skyriaus plautuvės su maišytuvu montavimas, tvirtinant prie sienos, kai kanalizacija plastikinių vamzdžių</t>
  </si>
  <si>
    <t>Vidaus nuotekų plastikinių skirstomųjų vamzdynų ir stovų vamzdžių montavimas , kai nominalusis vidinis skersmuo iki 50 mm (m vamzdyno)</t>
  </si>
  <si>
    <t>Vidaus nuotekų plastikinių skirstomųjų vamzdynų ir stovų vamzdžių montavimas , kai nominalusis vidinis skersmuo iki 110 mm (m vamzdyno)</t>
  </si>
  <si>
    <t>PP vamzdžiai su movomis, 50x1.8/1.0 (vidaus nuotekų sistema)</t>
  </si>
  <si>
    <t>PP vamzdžiai su movomis, 110x2.7/1.0 (vidaus nuotekų sistema)</t>
  </si>
  <si>
    <t>Plastikinio trapo, kurio skersmuo 100mm, montavimas</t>
  </si>
  <si>
    <t>Vidaus nuotekų plastikinių vamzdynų jungiamųjų (fasoninių) dalių montavimas , kai nominalusis vidinis skersmuo iki 110 mm</t>
  </si>
  <si>
    <t>Vidaus nuotekų plastikinių vamzdynų jungiamųjų (fasoninių) dalių montavimas , kai nominalusis vidinis skersmuo iki 50 mm</t>
  </si>
  <si>
    <t>PVC alkūnės d 110x 45` (vid. nuotek. Optima)</t>
  </si>
  <si>
    <t>PVC slėgio alkūnės 50x45' PN 10 (Wavin)</t>
  </si>
  <si>
    <t>PVC trišakiai d 75/50x45` (vid. nuotek. Optima)</t>
  </si>
  <si>
    <t>PVC trišakiai d 110/110x45` (vid. nuotek. Optima)</t>
  </si>
  <si>
    <t>PVC perėjimai d 110/50 (vid. nuotek. Optima)</t>
  </si>
  <si>
    <t>PVC aklės d 110mm (vid. nuotek. Optima)</t>
  </si>
  <si>
    <t>Vamzdžių kirtimosi su pastato konstrukcijomis vietų užtaisymas ugniai atspariomis mastikomis ( perdangose)</t>
  </si>
  <si>
    <t>Vamzdžių, kurių D 100mm, prijungimas prie veikiančių kanalizac.tinklų  k8=1.03</t>
  </si>
  <si>
    <t>Nuotekų vamzdynų hidraulinis bandymas ( buitinių nuotekų)</t>
  </si>
  <si>
    <t>Ketinių, iki 100 mm skersmens, išorinių vamzdynų ardymas</t>
  </si>
  <si>
    <t xml:space="preserve">                         Skyriuje      3</t>
  </si>
  <si>
    <t xml:space="preserve">                         žiniaraštyje     4</t>
  </si>
  <si>
    <t xml:space="preserve">                         Pridėtinės vertės mokestis  21.00%</t>
  </si>
  <si>
    <t xml:space="preserve">                         Iš viso žiniaraštyje   4</t>
  </si>
  <si>
    <t xml:space="preserve">Sudarė:                                                                         </t>
  </si>
  <si>
    <t xml:space="preserve">             (Pavardė)                                                </t>
  </si>
  <si>
    <t xml:space="preserve">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</si>
</sst>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1" formatCode="??0.0?????;\-?0.0?????;?"/>
  </numFmts>
  <fonts count="17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8"/>
      <color theme="1"/>
      <name val="MonospaceL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166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8" fontId="6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right" vertical="top"/>
    </xf>
    <xf numFmtId="14" fontId="3" fillId="0" borderId="3" xfId="0" applyNumberFormat="1" applyFont="1" applyBorder="1" applyAlignment="1">
      <alignment horizontal="center" vertical="top"/>
    </xf>
    <xf numFmtId="165" fontId="3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2" fillId="0" borderId="3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167" fontId="14" fillId="0" borderId="0" xfId="0" applyNumberFormat="1" applyFont="1" applyAlignment="1">
      <alignment horizontal="right" vertical="top"/>
    </xf>
    <xf numFmtId="164" fontId="14" fillId="0" borderId="0" xfId="0" applyNumberFormat="1" applyFont="1" applyAlignment="1">
      <alignment horizontal="right" vertical="top"/>
    </xf>
    <xf numFmtId="170" fontId="14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71" fontId="14" fillId="0" borderId="0" xfId="0" applyNumberFormat="1" applyFont="1" applyAlignment="1">
      <alignment horizontal="right" vertical="top"/>
    </xf>
    <xf numFmtId="169" fontId="16" fillId="0" borderId="0" xfId="1" applyNumberFormat="1" applyFont="1" applyAlignment="1">
      <alignment vertical="top"/>
    </xf>
    <xf numFmtId="49" fontId="5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3" xfId="0" applyFont="1" applyBorder="1" applyAlignment="1">
      <alignment horizontal="right"/>
    </xf>
    <xf numFmtId="0" fontId="0" fillId="0" borderId="3" xfId="0" applyBorder="1"/>
    <xf numFmtId="49" fontId="3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/>
    </xf>
    <xf numFmtId="49" fontId="5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3" fillId="0" borderId="0" xfId="0" applyNumberFormat="1" applyFont="1" applyAlignment="1">
      <alignment horizontal="left" vertical="top" wrapText="1"/>
    </xf>
  </cellXfs>
  <cellStyles count="2">
    <cellStyle name="Įprastas" xfId="0" builtinId="0"/>
    <cellStyle name="Normal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03"/>
  <sheetViews>
    <sheetView tabSelected="1" topLeftCell="A82" workbookViewId="0">
      <selection activeCell="B94" sqref="B94:G94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12</v>
      </c>
      <c r="F2"/>
      <c r="G2"/>
      <c r="H2"/>
    </row>
    <row r="3" spans="1:11" ht="13.5" customHeight="1">
      <c r="A3"/>
      <c r="B3"/>
      <c r="C3"/>
      <c r="D3" s="6"/>
      <c r="E3" s="19" t="s">
        <v>13</v>
      </c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37" t="s">
        <v>14</v>
      </c>
      <c r="B5" s="38"/>
      <c r="C5" s="38"/>
      <c r="D5" s="38"/>
      <c r="E5" s="38"/>
      <c r="F5" s="38"/>
      <c r="G5" s="38"/>
      <c r="H5"/>
    </row>
    <row r="6" spans="1:11" ht="13.5" customHeight="1">
      <c r="A6" s="38"/>
      <c r="B6" s="38"/>
      <c r="C6" s="38"/>
      <c r="D6" s="38"/>
      <c r="E6" s="38"/>
      <c r="F6" s="38"/>
      <c r="G6" s="38"/>
      <c r="H6"/>
    </row>
    <row r="7" spans="1:11" ht="13.5" customHeight="1">
      <c r="A7" s="37" t="s">
        <v>15</v>
      </c>
      <c r="B7" s="38"/>
      <c r="C7" s="38"/>
      <c r="D7" s="38"/>
      <c r="E7" s="38"/>
      <c r="F7" s="38"/>
      <c r="G7" s="38"/>
      <c r="H7"/>
    </row>
    <row r="8" spans="1:11" ht="13.5" customHeight="1">
      <c r="A8" s="38"/>
      <c r="B8" s="38"/>
      <c r="C8" s="38"/>
      <c r="D8" s="38"/>
      <c r="E8" s="38"/>
      <c r="F8" s="38"/>
      <c r="G8" s="38"/>
      <c r="H8"/>
    </row>
    <row r="9" spans="1:11" ht="13.5" customHeight="1">
      <c r="A9" s="37" t="s">
        <v>16</v>
      </c>
      <c r="B9" s="38"/>
      <c r="C9" s="38"/>
      <c r="D9" s="38"/>
      <c r="E9" s="38"/>
      <c r="F9" s="38"/>
      <c r="G9" s="38"/>
      <c r="H9"/>
    </row>
    <row r="10" spans="1:11" ht="13.5" customHeight="1">
      <c r="A10" s="38"/>
      <c r="B10" s="38"/>
      <c r="C10" s="38"/>
      <c r="D10" s="38"/>
      <c r="E10" s="38"/>
      <c r="F10" s="38"/>
      <c r="G10" s="38"/>
      <c r="H10"/>
    </row>
    <row r="11" spans="1:11">
      <c r="A11" s="14"/>
      <c r="B11" s="20" t="s">
        <v>18</v>
      </c>
      <c r="C11" s="5"/>
      <c r="D11" s="39" t="s">
        <v>17</v>
      </c>
      <c r="E11" s="40"/>
      <c r="F11" s="40"/>
      <c r="G11" s="40"/>
      <c r="H11" s="5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35" t="s">
        <v>4</v>
      </c>
      <c r="F12" s="17" t="s">
        <v>11</v>
      </c>
      <c r="G12" s="21" t="s">
        <v>19</v>
      </c>
      <c r="H12" s="6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36"/>
      <c r="F13" s="15" t="s">
        <v>9</v>
      </c>
      <c r="G13" s="16" t="s">
        <v>10</v>
      </c>
    </row>
    <row r="14" spans="1:11">
      <c r="A14" s="22"/>
      <c r="B14" s="22" t="s">
        <v>20</v>
      </c>
      <c r="C14" s="33" t="s">
        <v>21</v>
      </c>
      <c r="D14" s="34"/>
      <c r="E14" s="34"/>
      <c r="F14" s="34"/>
      <c r="G14" s="34"/>
      <c r="I14" s="4"/>
      <c r="J14" s="4"/>
      <c r="K14" s="4"/>
    </row>
    <row r="15" spans="1:11" ht="24">
      <c r="A15" s="23" t="s">
        <v>20</v>
      </c>
      <c r="B15" s="24"/>
      <c r="C15" s="25" t="s">
        <v>22</v>
      </c>
      <c r="D15" s="24" t="s">
        <v>6</v>
      </c>
      <c r="E15" s="27">
        <v>7</v>
      </c>
      <c r="F15" s="32">
        <v>87.590599999999995</v>
      </c>
      <c r="G15" s="29">
        <f>E15*F15</f>
        <v>613.13419999999996</v>
      </c>
      <c r="I15" s="26"/>
      <c r="J15" s="4"/>
      <c r="K15" s="4"/>
    </row>
    <row r="16" spans="1:11" ht="24">
      <c r="A16" s="23" t="s">
        <v>23</v>
      </c>
      <c r="B16" s="24"/>
      <c r="C16" s="25" t="s">
        <v>22</v>
      </c>
      <c r="D16" s="24" t="s">
        <v>6</v>
      </c>
      <c r="E16" s="27">
        <v>3</v>
      </c>
      <c r="F16" s="32">
        <v>11.1432</v>
      </c>
      <c r="G16" s="29">
        <f t="shared" ref="G16:G39" si="0">E16*F16</f>
        <v>33.429600000000001</v>
      </c>
      <c r="I16" s="26"/>
      <c r="J16" s="4"/>
      <c r="K16" s="4"/>
    </row>
    <row r="17" spans="1:11">
      <c r="A17" s="23" t="s">
        <v>24</v>
      </c>
      <c r="B17" s="24"/>
      <c r="C17" s="25" t="s">
        <v>25</v>
      </c>
      <c r="D17" s="24" t="s">
        <v>6</v>
      </c>
      <c r="E17" s="27">
        <v>3</v>
      </c>
      <c r="F17" s="32">
        <v>176.8253</v>
      </c>
      <c r="G17" s="29">
        <f t="shared" si="0"/>
        <v>530.47590000000002</v>
      </c>
      <c r="I17" s="26"/>
      <c r="J17" s="4"/>
      <c r="K17" s="4"/>
    </row>
    <row r="18" spans="1:11" ht="36">
      <c r="A18" s="23" t="s">
        <v>26</v>
      </c>
      <c r="B18" s="24"/>
      <c r="C18" s="25" t="s">
        <v>27</v>
      </c>
      <c r="D18" s="24" t="s">
        <v>28</v>
      </c>
      <c r="E18" s="27">
        <v>15</v>
      </c>
      <c r="F18" s="32">
        <v>5.7599</v>
      </c>
      <c r="G18" s="29">
        <f t="shared" si="0"/>
        <v>86.398499999999999</v>
      </c>
      <c r="I18" s="26"/>
      <c r="J18" s="4"/>
      <c r="K18" s="4"/>
    </row>
    <row r="19" spans="1:11" ht="36">
      <c r="A19" s="23" t="s">
        <v>29</v>
      </c>
      <c r="B19" s="24"/>
      <c r="C19" s="25" t="s">
        <v>30</v>
      </c>
      <c r="D19" s="24" t="s">
        <v>28</v>
      </c>
      <c r="E19" s="27">
        <v>2</v>
      </c>
      <c r="F19" s="32">
        <v>6.4603999999999999</v>
      </c>
      <c r="G19" s="29">
        <f t="shared" si="0"/>
        <v>12.9208</v>
      </c>
      <c r="I19" s="26"/>
      <c r="J19" s="4"/>
      <c r="K19" s="4"/>
    </row>
    <row r="20" spans="1:11" ht="24">
      <c r="A20" s="23" t="s">
        <v>31</v>
      </c>
      <c r="B20" s="24"/>
      <c r="C20" s="25" t="s">
        <v>32</v>
      </c>
      <c r="D20" s="24" t="s">
        <v>6</v>
      </c>
      <c r="E20" s="27">
        <v>7</v>
      </c>
      <c r="F20" s="32">
        <v>7.6623999999999999</v>
      </c>
      <c r="G20" s="29">
        <f t="shared" si="0"/>
        <v>53.636800000000001</v>
      </c>
      <c r="I20" s="30"/>
    </row>
    <row r="21" spans="1:11" ht="24">
      <c r="A21" s="23" t="s">
        <v>33</v>
      </c>
      <c r="B21" s="24"/>
      <c r="C21" s="25" t="s">
        <v>34</v>
      </c>
      <c r="D21" s="24" t="s">
        <v>6</v>
      </c>
      <c r="E21" s="27">
        <v>5</v>
      </c>
      <c r="F21" s="32">
        <v>6.1889000000000003</v>
      </c>
      <c r="G21" s="29">
        <f t="shared" si="0"/>
        <v>30.944500000000001</v>
      </c>
      <c r="I21" s="30"/>
    </row>
    <row r="22" spans="1:11" ht="24">
      <c r="A22" s="23" t="s">
        <v>35</v>
      </c>
      <c r="B22" s="24"/>
      <c r="C22" s="25" t="s">
        <v>36</v>
      </c>
      <c r="D22" s="24" t="s">
        <v>6</v>
      </c>
      <c r="E22" s="27">
        <v>2</v>
      </c>
      <c r="F22" s="32">
        <v>8.5465999999999998</v>
      </c>
      <c r="G22" s="29">
        <f t="shared" si="0"/>
        <v>17.0932</v>
      </c>
      <c r="I22" s="30"/>
    </row>
    <row r="23" spans="1:11">
      <c r="A23" s="23" t="s">
        <v>37</v>
      </c>
      <c r="B23" s="24"/>
      <c r="C23" s="25" t="s">
        <v>38</v>
      </c>
      <c r="D23" s="24" t="s">
        <v>6</v>
      </c>
      <c r="E23" s="27">
        <v>3</v>
      </c>
      <c r="F23" s="32">
        <v>41.2592</v>
      </c>
      <c r="G23" s="29">
        <f t="shared" si="0"/>
        <v>123.77760000000001</v>
      </c>
      <c r="I23" s="30"/>
    </row>
    <row r="24" spans="1:11" ht="48">
      <c r="A24" s="23" t="s">
        <v>39</v>
      </c>
      <c r="B24" s="24"/>
      <c r="C24" s="25" t="s">
        <v>40</v>
      </c>
      <c r="D24" s="24" t="s">
        <v>41</v>
      </c>
      <c r="E24" s="27">
        <v>132</v>
      </c>
      <c r="F24" s="32">
        <v>7.9505999999999997</v>
      </c>
      <c r="G24" s="29">
        <f t="shared" si="0"/>
        <v>1049.4792</v>
      </c>
      <c r="I24" s="30"/>
    </row>
    <row r="25" spans="1:11" ht="24">
      <c r="A25" s="23" t="s">
        <v>42</v>
      </c>
      <c r="B25" s="24"/>
      <c r="C25" s="25" t="s">
        <v>43</v>
      </c>
      <c r="D25" s="24" t="s">
        <v>41</v>
      </c>
      <c r="E25" s="27">
        <v>116</v>
      </c>
      <c r="F25" s="32">
        <v>2.4529000000000001</v>
      </c>
      <c r="G25" s="29">
        <f t="shared" si="0"/>
        <v>284.53640000000001</v>
      </c>
      <c r="I25" s="30"/>
    </row>
    <row r="26" spans="1:11" ht="24">
      <c r="A26" s="23" t="s">
        <v>44</v>
      </c>
      <c r="B26" s="24"/>
      <c r="C26" s="25" t="s">
        <v>45</v>
      </c>
      <c r="D26" s="24" t="s">
        <v>41</v>
      </c>
      <c r="E26" s="27">
        <v>16</v>
      </c>
      <c r="F26" s="32">
        <v>5.1582999999999997</v>
      </c>
      <c r="G26" s="29">
        <f t="shared" si="0"/>
        <v>82.532799999999995</v>
      </c>
      <c r="I26" s="30"/>
    </row>
    <row r="27" spans="1:11">
      <c r="A27" s="23" t="s">
        <v>46</v>
      </c>
      <c r="B27" s="24"/>
      <c r="C27" s="25" t="s">
        <v>47</v>
      </c>
      <c r="D27" s="24" t="s">
        <v>6</v>
      </c>
      <c r="E27" s="27">
        <v>100</v>
      </c>
      <c r="F27" s="32">
        <v>1.7683</v>
      </c>
      <c r="G27" s="29">
        <f t="shared" si="0"/>
        <v>176.82999999999998</v>
      </c>
      <c r="I27" s="30"/>
    </row>
    <row r="28" spans="1:11">
      <c r="A28" s="23" t="s">
        <v>48</v>
      </c>
      <c r="B28" s="24"/>
      <c r="C28" s="25" t="s">
        <v>49</v>
      </c>
      <c r="D28" s="24" t="s">
        <v>6</v>
      </c>
      <c r="E28" s="27">
        <v>10</v>
      </c>
      <c r="F28" s="32">
        <v>1.8861000000000001</v>
      </c>
      <c r="G28" s="29">
        <f t="shared" si="0"/>
        <v>18.861000000000001</v>
      </c>
      <c r="I28" s="30"/>
    </row>
    <row r="29" spans="1:11" ht="36">
      <c r="A29" s="23" t="s">
        <v>50</v>
      </c>
      <c r="B29" s="24"/>
      <c r="C29" s="25" t="s">
        <v>51</v>
      </c>
      <c r="D29" s="24" t="s">
        <v>28</v>
      </c>
      <c r="E29" s="27">
        <v>17</v>
      </c>
      <c r="F29" s="32">
        <v>7.0164</v>
      </c>
      <c r="G29" s="29">
        <f t="shared" si="0"/>
        <v>119.2788</v>
      </c>
      <c r="I29" s="30"/>
    </row>
    <row r="30" spans="1:11" ht="24">
      <c r="A30" s="23" t="s">
        <v>52</v>
      </c>
      <c r="B30" s="24"/>
      <c r="C30" s="25" t="s">
        <v>53</v>
      </c>
      <c r="D30" s="24" t="s">
        <v>54</v>
      </c>
      <c r="E30" s="27">
        <v>1.32</v>
      </c>
      <c r="F30" s="32">
        <v>143.0762</v>
      </c>
      <c r="G30" s="29">
        <f t="shared" si="0"/>
        <v>188.86058400000002</v>
      </c>
      <c r="I30" s="30"/>
    </row>
    <row r="31" spans="1:11" ht="36">
      <c r="A31" s="23" t="s">
        <v>55</v>
      </c>
      <c r="B31" s="24"/>
      <c r="C31" s="25" t="s">
        <v>56</v>
      </c>
      <c r="D31" s="24" t="s">
        <v>54</v>
      </c>
      <c r="E31" s="31">
        <v>0.2</v>
      </c>
      <c r="F31" s="32">
        <v>125.55549999999999</v>
      </c>
      <c r="G31" s="29">
        <f t="shared" si="0"/>
        <v>25.1111</v>
      </c>
      <c r="I31" s="30"/>
    </row>
    <row r="32" spans="1:11">
      <c r="A32" s="23" t="s">
        <v>57</v>
      </c>
      <c r="B32" s="24"/>
      <c r="C32" s="25" t="s">
        <v>58</v>
      </c>
      <c r="D32" s="24" t="s">
        <v>41</v>
      </c>
      <c r="E32" s="27">
        <v>20</v>
      </c>
      <c r="F32" s="32">
        <v>0.47620000000000001</v>
      </c>
      <c r="G32" s="29">
        <f t="shared" si="0"/>
        <v>9.5240000000000009</v>
      </c>
      <c r="I32" s="30"/>
    </row>
    <row r="33" spans="1:9" ht="24">
      <c r="A33" s="23" t="s">
        <v>59</v>
      </c>
      <c r="B33" s="24"/>
      <c r="C33" s="25" t="s">
        <v>60</v>
      </c>
      <c r="D33" s="24" t="s">
        <v>54</v>
      </c>
      <c r="E33" s="27">
        <v>1.1200000000000001</v>
      </c>
      <c r="F33" s="32">
        <v>185.5763</v>
      </c>
      <c r="G33" s="29">
        <f t="shared" si="0"/>
        <v>207.84545600000001</v>
      </c>
      <c r="I33" s="30"/>
    </row>
    <row r="34" spans="1:9" ht="24">
      <c r="A34" s="23" t="s">
        <v>61</v>
      </c>
      <c r="B34" s="24"/>
      <c r="C34" s="25" t="s">
        <v>62</v>
      </c>
      <c r="D34" s="24" t="s">
        <v>41</v>
      </c>
      <c r="E34" s="27">
        <v>96</v>
      </c>
      <c r="F34" s="32">
        <v>4.5362999999999998</v>
      </c>
      <c r="G34" s="29">
        <f t="shared" si="0"/>
        <v>435.48479999999995</v>
      </c>
      <c r="I34" s="30"/>
    </row>
    <row r="35" spans="1:9" ht="24">
      <c r="A35" s="23" t="s">
        <v>63</v>
      </c>
      <c r="B35" s="24"/>
      <c r="C35" s="25" t="s">
        <v>64</v>
      </c>
      <c r="D35" s="24" t="s">
        <v>41</v>
      </c>
      <c r="E35" s="27">
        <v>16</v>
      </c>
      <c r="F35" s="32">
        <v>4.6791</v>
      </c>
      <c r="G35" s="29">
        <f t="shared" si="0"/>
        <v>74.865600000000001</v>
      </c>
      <c r="I35" s="30"/>
    </row>
    <row r="36" spans="1:9" ht="36">
      <c r="A36" s="23" t="s">
        <v>65</v>
      </c>
      <c r="B36" s="24"/>
      <c r="C36" s="25" t="s">
        <v>66</v>
      </c>
      <c r="D36" s="24" t="s">
        <v>54</v>
      </c>
      <c r="E36" s="31">
        <v>0.2</v>
      </c>
      <c r="F36" s="32">
        <v>345.70519999999999</v>
      </c>
      <c r="G36" s="29">
        <f t="shared" si="0"/>
        <v>69.141040000000004</v>
      </c>
      <c r="I36" s="30"/>
    </row>
    <row r="37" spans="1:9" ht="36">
      <c r="A37" s="23" t="s">
        <v>67</v>
      </c>
      <c r="B37" s="24"/>
      <c r="C37" s="25" t="s">
        <v>68</v>
      </c>
      <c r="D37" s="24" t="s">
        <v>54</v>
      </c>
      <c r="E37" s="27">
        <v>1.32</v>
      </c>
      <c r="F37" s="32">
        <v>67.442999999999998</v>
      </c>
      <c r="G37" s="29">
        <f t="shared" si="0"/>
        <v>89.024760000000001</v>
      </c>
      <c r="I37" s="30"/>
    </row>
    <row r="38" spans="1:9" ht="36">
      <c r="A38" s="23" t="s">
        <v>69</v>
      </c>
      <c r="B38" s="24"/>
      <c r="C38" s="25" t="s">
        <v>70</v>
      </c>
      <c r="D38" s="24" t="s">
        <v>41</v>
      </c>
      <c r="E38" s="27">
        <v>132</v>
      </c>
      <c r="F38" s="32">
        <v>3.6574</v>
      </c>
      <c r="G38" s="29">
        <f t="shared" si="0"/>
        <v>482.77679999999998</v>
      </c>
      <c r="I38" s="30"/>
    </row>
    <row r="39" spans="1:9" ht="36">
      <c r="A39" s="23" t="s">
        <v>71</v>
      </c>
      <c r="B39" s="24"/>
      <c r="C39" s="25" t="s">
        <v>72</v>
      </c>
      <c r="D39" s="24" t="s">
        <v>73</v>
      </c>
      <c r="E39" s="31">
        <v>0.2</v>
      </c>
      <c r="F39" s="32">
        <v>78.902500000000003</v>
      </c>
      <c r="G39" s="29">
        <f t="shared" si="0"/>
        <v>15.780500000000002</v>
      </c>
      <c r="I39" s="30"/>
    </row>
    <row r="40" spans="1:9">
      <c r="A40" s="13"/>
      <c r="B40" s="13"/>
      <c r="C40" s="42" t="s">
        <v>74</v>
      </c>
      <c r="D40" s="43"/>
      <c r="E40" s="43"/>
      <c r="F40" s="28"/>
      <c r="G40" s="29">
        <f>SUM(G15:G39)</f>
        <v>4831.7439400000003</v>
      </c>
    </row>
    <row r="41" spans="1:9">
      <c r="A41" s="22"/>
      <c r="B41" s="22" t="s">
        <v>23</v>
      </c>
      <c r="C41" s="44" t="s">
        <v>75</v>
      </c>
      <c r="D41" s="38"/>
      <c r="E41" s="38"/>
      <c r="F41" s="38"/>
      <c r="G41" s="38"/>
    </row>
    <row r="42" spans="1:9" ht="36">
      <c r="A42" s="23" t="s">
        <v>20</v>
      </c>
      <c r="B42" s="24"/>
      <c r="C42" s="25" t="s">
        <v>27</v>
      </c>
      <c r="D42" s="24" t="s">
        <v>28</v>
      </c>
      <c r="E42" s="27">
        <v>13</v>
      </c>
      <c r="F42" s="32">
        <v>6.9386999999999999</v>
      </c>
      <c r="G42" s="29">
        <f t="shared" ref="G42" si="1">E42*F42</f>
        <v>90.203099999999992</v>
      </c>
      <c r="I42" s="30"/>
    </row>
    <row r="43" spans="1:9" ht="36">
      <c r="A43" s="23" t="s">
        <v>23</v>
      </c>
      <c r="B43" s="24"/>
      <c r="C43" s="25" t="s">
        <v>30</v>
      </c>
      <c r="D43" s="24" t="s">
        <v>28</v>
      </c>
      <c r="E43" s="27">
        <v>2</v>
      </c>
      <c r="F43" s="32">
        <v>6.4603999999999999</v>
      </c>
      <c r="G43" s="29">
        <f t="shared" ref="G43:G58" si="2">E43*F43</f>
        <v>12.9208</v>
      </c>
      <c r="I43" s="30"/>
    </row>
    <row r="44" spans="1:9" ht="24">
      <c r="A44" s="23" t="s">
        <v>24</v>
      </c>
      <c r="B44" s="24"/>
      <c r="C44" s="25" t="s">
        <v>76</v>
      </c>
      <c r="D44" s="24" t="s">
        <v>6</v>
      </c>
      <c r="E44" s="27">
        <v>13</v>
      </c>
      <c r="F44" s="32">
        <v>6.1889000000000003</v>
      </c>
      <c r="G44" s="29">
        <f t="shared" si="2"/>
        <v>80.455700000000007</v>
      </c>
      <c r="I44" s="30"/>
    </row>
    <row r="45" spans="1:9" ht="24">
      <c r="A45" s="23" t="s">
        <v>26</v>
      </c>
      <c r="B45" s="24"/>
      <c r="C45" s="25" t="s">
        <v>77</v>
      </c>
      <c r="D45" s="24" t="s">
        <v>6</v>
      </c>
      <c r="E45" s="27">
        <v>2</v>
      </c>
      <c r="F45" s="32">
        <v>8.4876000000000005</v>
      </c>
      <c r="G45" s="29">
        <f t="shared" si="2"/>
        <v>16.975200000000001</v>
      </c>
      <c r="I45" s="30"/>
    </row>
    <row r="46" spans="1:9" ht="48">
      <c r="A46" s="23" t="s">
        <v>29</v>
      </c>
      <c r="B46" s="24"/>
      <c r="C46" s="25" t="s">
        <v>40</v>
      </c>
      <c r="D46" s="24" t="s">
        <v>41</v>
      </c>
      <c r="E46" s="27">
        <v>75</v>
      </c>
      <c r="F46" s="32">
        <v>7.9508999999999999</v>
      </c>
      <c r="G46" s="29">
        <f t="shared" si="2"/>
        <v>596.3175</v>
      </c>
      <c r="I46" s="30"/>
    </row>
    <row r="47" spans="1:9" ht="24">
      <c r="A47" s="23" t="s">
        <v>31</v>
      </c>
      <c r="B47" s="24"/>
      <c r="C47" s="25" t="s">
        <v>43</v>
      </c>
      <c r="D47" s="24" t="s">
        <v>41</v>
      </c>
      <c r="E47" s="27">
        <v>60</v>
      </c>
      <c r="F47" s="32">
        <v>2.4529000000000001</v>
      </c>
      <c r="G47" s="29">
        <f t="shared" si="2"/>
        <v>147.17400000000001</v>
      </c>
      <c r="I47" s="30"/>
    </row>
    <row r="48" spans="1:9" ht="24">
      <c r="A48" s="23" t="s">
        <v>33</v>
      </c>
      <c r="B48" s="24"/>
      <c r="C48" s="25" t="s">
        <v>45</v>
      </c>
      <c r="D48" s="24" t="s">
        <v>41</v>
      </c>
      <c r="E48" s="27">
        <v>15</v>
      </c>
      <c r="F48" s="32">
        <v>5.1582999999999997</v>
      </c>
      <c r="G48" s="29">
        <f t="shared" si="2"/>
        <v>77.374499999999998</v>
      </c>
      <c r="I48" s="30"/>
    </row>
    <row r="49" spans="1:9">
      <c r="A49" s="23" t="s">
        <v>35</v>
      </c>
      <c r="B49" s="24"/>
      <c r="C49" s="25" t="s">
        <v>47</v>
      </c>
      <c r="D49" s="24" t="s">
        <v>6</v>
      </c>
      <c r="E49" s="27">
        <v>80</v>
      </c>
      <c r="F49" s="32">
        <v>1.7683</v>
      </c>
      <c r="G49" s="29">
        <f t="shared" si="2"/>
        <v>141.464</v>
      </c>
      <c r="I49" s="30"/>
    </row>
    <row r="50" spans="1:9">
      <c r="A50" s="23" t="s">
        <v>37</v>
      </c>
      <c r="B50" s="24"/>
      <c r="C50" s="25" t="s">
        <v>49</v>
      </c>
      <c r="D50" s="24" t="s">
        <v>6</v>
      </c>
      <c r="E50" s="27">
        <v>20</v>
      </c>
      <c r="F50" s="32">
        <v>1.8861000000000001</v>
      </c>
      <c r="G50" s="29">
        <f t="shared" si="2"/>
        <v>37.722000000000001</v>
      </c>
      <c r="I50" s="30"/>
    </row>
    <row r="51" spans="1:9" ht="36">
      <c r="A51" s="23" t="s">
        <v>39</v>
      </c>
      <c r="B51" s="24"/>
      <c r="C51" s="25" t="s">
        <v>51</v>
      </c>
      <c r="D51" s="24" t="s">
        <v>28</v>
      </c>
      <c r="E51" s="27">
        <v>17</v>
      </c>
      <c r="F51" s="32">
        <v>7.0164</v>
      </c>
      <c r="G51" s="29">
        <f t="shared" si="2"/>
        <v>119.2788</v>
      </c>
      <c r="I51" s="30"/>
    </row>
    <row r="52" spans="1:9" ht="24">
      <c r="A52" s="23" t="s">
        <v>42</v>
      </c>
      <c r="B52" s="24"/>
      <c r="C52" s="25" t="s">
        <v>53</v>
      </c>
      <c r="D52" s="24" t="s">
        <v>54</v>
      </c>
      <c r="E52" s="31">
        <v>0.75</v>
      </c>
      <c r="F52" s="32">
        <v>148.4768</v>
      </c>
      <c r="G52" s="29">
        <f t="shared" si="2"/>
        <v>111.35759999999999</v>
      </c>
      <c r="I52" s="30"/>
    </row>
    <row r="53" spans="1:9" ht="36">
      <c r="A53" s="23" t="s">
        <v>44</v>
      </c>
      <c r="B53" s="24"/>
      <c r="C53" s="25" t="s">
        <v>56</v>
      </c>
      <c r="D53" s="24" t="s">
        <v>54</v>
      </c>
      <c r="E53" s="31">
        <v>0.75</v>
      </c>
      <c r="F53" s="32">
        <v>147.1455</v>
      </c>
      <c r="G53" s="29">
        <f t="shared" si="2"/>
        <v>110.35912500000001</v>
      </c>
      <c r="I53" s="30"/>
    </row>
    <row r="54" spans="1:9">
      <c r="A54" s="23" t="s">
        <v>46</v>
      </c>
      <c r="B54" s="24"/>
      <c r="C54" s="25" t="s">
        <v>58</v>
      </c>
      <c r="D54" s="24" t="s">
        <v>41</v>
      </c>
      <c r="E54" s="27">
        <v>75</v>
      </c>
      <c r="F54" s="32">
        <v>0.47620000000000001</v>
      </c>
      <c r="G54" s="29">
        <f t="shared" si="2"/>
        <v>35.715000000000003</v>
      </c>
      <c r="I54" s="30"/>
    </row>
    <row r="55" spans="1:9" ht="36">
      <c r="A55" s="23" t="s">
        <v>48</v>
      </c>
      <c r="B55" s="24"/>
      <c r="C55" s="25" t="s">
        <v>66</v>
      </c>
      <c r="D55" s="24" t="s">
        <v>54</v>
      </c>
      <c r="E55" s="31">
        <v>0.2</v>
      </c>
      <c r="F55" s="32">
        <v>345.70519999999999</v>
      </c>
      <c r="G55" s="29">
        <f t="shared" si="2"/>
        <v>69.141040000000004</v>
      </c>
      <c r="I55" s="30"/>
    </row>
    <row r="56" spans="1:9" ht="36">
      <c r="A56" s="23" t="s">
        <v>50</v>
      </c>
      <c r="B56" s="24"/>
      <c r="C56" s="25" t="s">
        <v>68</v>
      </c>
      <c r="D56" s="24" t="s">
        <v>54</v>
      </c>
      <c r="E56" s="31">
        <v>0.75</v>
      </c>
      <c r="F56" s="32">
        <v>67.442999999999998</v>
      </c>
      <c r="G56" s="29">
        <f t="shared" si="2"/>
        <v>50.582250000000002</v>
      </c>
      <c r="I56" s="30"/>
    </row>
    <row r="57" spans="1:9" ht="36">
      <c r="A57" s="23" t="s">
        <v>52</v>
      </c>
      <c r="B57" s="24"/>
      <c r="C57" s="25" t="s">
        <v>70</v>
      </c>
      <c r="D57" s="24" t="s">
        <v>41</v>
      </c>
      <c r="E57" s="31">
        <v>75</v>
      </c>
      <c r="F57" s="32">
        <v>3.6574</v>
      </c>
      <c r="G57" s="29">
        <f t="shared" si="2"/>
        <v>274.30500000000001</v>
      </c>
      <c r="I57" s="30"/>
    </row>
    <row r="58" spans="1:9" ht="36">
      <c r="A58" s="23" t="s">
        <v>55</v>
      </c>
      <c r="B58" s="24"/>
      <c r="C58" s="25" t="s">
        <v>72</v>
      </c>
      <c r="D58" s="24" t="s">
        <v>73</v>
      </c>
      <c r="E58" s="31">
        <v>0.2</v>
      </c>
      <c r="F58" s="32">
        <v>78.902500000000003</v>
      </c>
      <c r="G58" s="29">
        <f t="shared" si="2"/>
        <v>15.780500000000002</v>
      </c>
      <c r="I58" s="30"/>
    </row>
    <row r="59" spans="1:9">
      <c r="A59" s="13"/>
      <c r="B59" s="13"/>
      <c r="C59" s="42" t="s">
        <v>78</v>
      </c>
      <c r="D59" s="43"/>
      <c r="E59" s="43"/>
      <c r="F59" s="28"/>
      <c r="G59" s="29">
        <f>SUM(G42:G58)</f>
        <v>1987.126115</v>
      </c>
    </row>
    <row r="60" spans="1:9">
      <c r="A60" s="22"/>
      <c r="B60" s="22" t="s">
        <v>24</v>
      </c>
      <c r="C60" s="44" t="s">
        <v>79</v>
      </c>
      <c r="D60" s="38"/>
      <c r="E60" s="38"/>
      <c r="F60" s="38"/>
      <c r="G60" s="38"/>
    </row>
    <row r="61" spans="1:9" ht="36">
      <c r="A61" s="23" t="s">
        <v>20</v>
      </c>
      <c r="B61" s="24"/>
      <c r="C61" s="25" t="s">
        <v>80</v>
      </c>
      <c r="D61" s="24" t="s">
        <v>81</v>
      </c>
      <c r="E61" s="27">
        <v>2</v>
      </c>
      <c r="F61" s="32">
        <v>54.505600000000001</v>
      </c>
      <c r="G61" s="29">
        <f t="shared" ref="G61:G84" si="3">E61*F61</f>
        <v>109.0112</v>
      </c>
      <c r="I61" s="30"/>
    </row>
    <row r="62" spans="1:9" ht="36">
      <c r="A62" s="23" t="s">
        <v>23</v>
      </c>
      <c r="B62" s="24"/>
      <c r="C62" s="25" t="s">
        <v>82</v>
      </c>
      <c r="D62" s="24" t="s">
        <v>81</v>
      </c>
      <c r="E62" s="27">
        <v>2</v>
      </c>
      <c r="F62" s="32">
        <v>204.19399999999999</v>
      </c>
      <c r="G62" s="29">
        <f t="shared" si="3"/>
        <v>408.38799999999998</v>
      </c>
      <c r="I62" s="30"/>
    </row>
    <row r="63" spans="1:9">
      <c r="A63" s="23" t="s">
        <v>24</v>
      </c>
      <c r="B63" s="24"/>
      <c r="C63" s="25" t="s">
        <v>83</v>
      </c>
      <c r="D63" s="24" t="s">
        <v>6</v>
      </c>
      <c r="E63" s="27">
        <v>2</v>
      </c>
      <c r="F63" s="32">
        <v>235.767</v>
      </c>
      <c r="G63" s="29">
        <f t="shared" si="3"/>
        <v>471.53399999999999</v>
      </c>
      <c r="I63" s="30"/>
    </row>
    <row r="64" spans="1:9" ht="36">
      <c r="A64" s="23" t="s">
        <v>26</v>
      </c>
      <c r="B64" s="24"/>
      <c r="C64" s="25" t="s">
        <v>82</v>
      </c>
      <c r="D64" s="24" t="s">
        <v>81</v>
      </c>
      <c r="E64" s="27">
        <v>5</v>
      </c>
      <c r="F64" s="32">
        <v>204.19399999999999</v>
      </c>
      <c r="G64" s="29">
        <f t="shared" si="3"/>
        <v>1020.9699999999999</v>
      </c>
      <c r="I64" s="30"/>
    </row>
    <row r="65" spans="1:9">
      <c r="A65" s="23" t="s">
        <v>29</v>
      </c>
      <c r="B65" s="24"/>
      <c r="C65" s="25" t="s">
        <v>84</v>
      </c>
      <c r="D65" s="24" t="s">
        <v>6</v>
      </c>
      <c r="E65" s="27">
        <v>2</v>
      </c>
      <c r="F65" s="32">
        <v>186.84530000000001</v>
      </c>
      <c r="G65" s="29">
        <f t="shared" si="3"/>
        <v>373.69060000000002</v>
      </c>
      <c r="I65" s="30"/>
    </row>
    <row r="66" spans="1:9" ht="36">
      <c r="A66" s="23" t="s">
        <v>31</v>
      </c>
      <c r="B66" s="24"/>
      <c r="C66" s="25" t="s">
        <v>85</v>
      </c>
      <c r="D66" s="24" t="s">
        <v>81</v>
      </c>
      <c r="E66" s="27">
        <v>1</v>
      </c>
      <c r="F66" s="32">
        <v>218.76990000000001</v>
      </c>
      <c r="G66" s="29">
        <f t="shared" si="3"/>
        <v>218.76990000000001</v>
      </c>
      <c r="I66" s="30"/>
    </row>
    <row r="67" spans="1:9" ht="48">
      <c r="A67" s="23" t="s">
        <v>33</v>
      </c>
      <c r="B67" s="24"/>
      <c r="C67" s="25" t="s">
        <v>86</v>
      </c>
      <c r="D67" s="24" t="s">
        <v>41</v>
      </c>
      <c r="E67" s="27">
        <v>28</v>
      </c>
      <c r="F67" s="32">
        <v>6.8875000000000002</v>
      </c>
      <c r="G67" s="29">
        <f t="shared" si="3"/>
        <v>192.85</v>
      </c>
      <c r="I67" s="30"/>
    </row>
    <row r="68" spans="1:9" ht="48">
      <c r="A68" s="23" t="s">
        <v>35</v>
      </c>
      <c r="B68" s="24"/>
      <c r="C68" s="25" t="s">
        <v>87</v>
      </c>
      <c r="D68" s="24" t="s">
        <v>41</v>
      </c>
      <c r="E68" s="27">
        <v>20</v>
      </c>
      <c r="F68" s="32">
        <v>8.0719999999999992</v>
      </c>
      <c r="G68" s="29">
        <f t="shared" si="3"/>
        <v>161.44</v>
      </c>
      <c r="I68" s="30"/>
    </row>
    <row r="69" spans="1:9" ht="24">
      <c r="A69" s="23" t="s">
        <v>37</v>
      </c>
      <c r="B69" s="24"/>
      <c r="C69" s="25" t="s">
        <v>88</v>
      </c>
      <c r="D69" s="24" t="s">
        <v>6</v>
      </c>
      <c r="E69" s="27">
        <v>28</v>
      </c>
      <c r="F69" s="32">
        <v>3.9373</v>
      </c>
      <c r="G69" s="29">
        <f t="shared" si="3"/>
        <v>110.2444</v>
      </c>
      <c r="I69" s="30"/>
    </row>
    <row r="70" spans="1:9" ht="24">
      <c r="A70" s="23" t="s">
        <v>39</v>
      </c>
      <c r="B70" s="24"/>
      <c r="C70" s="25" t="s">
        <v>89</v>
      </c>
      <c r="D70" s="24" t="s">
        <v>6</v>
      </c>
      <c r="E70" s="27">
        <v>20</v>
      </c>
      <c r="F70" s="32">
        <v>11.764799999999999</v>
      </c>
      <c r="G70" s="29">
        <f t="shared" si="3"/>
        <v>235.29599999999999</v>
      </c>
      <c r="I70" s="30"/>
    </row>
    <row r="71" spans="1:9" ht="24">
      <c r="A71" s="23" t="s">
        <v>42</v>
      </c>
      <c r="B71" s="24"/>
      <c r="C71" s="25" t="s">
        <v>90</v>
      </c>
      <c r="D71" s="24" t="s">
        <v>81</v>
      </c>
      <c r="E71" s="27">
        <v>4</v>
      </c>
      <c r="F71" s="32">
        <v>111.9898</v>
      </c>
      <c r="G71" s="29">
        <f t="shared" si="3"/>
        <v>447.95920000000001</v>
      </c>
      <c r="I71" s="30"/>
    </row>
    <row r="72" spans="1:9" ht="48">
      <c r="A72" s="23" t="s">
        <v>44</v>
      </c>
      <c r="B72" s="24"/>
      <c r="C72" s="25" t="s">
        <v>91</v>
      </c>
      <c r="D72" s="24" t="s">
        <v>28</v>
      </c>
      <c r="E72" s="27">
        <v>27</v>
      </c>
      <c r="F72" s="32">
        <v>4.4679000000000002</v>
      </c>
      <c r="G72" s="29">
        <f t="shared" si="3"/>
        <v>120.63330000000001</v>
      </c>
      <c r="I72" s="30"/>
    </row>
    <row r="73" spans="1:9" ht="36">
      <c r="A73" s="23" t="s">
        <v>46</v>
      </c>
      <c r="B73" s="24"/>
      <c r="C73" s="25" t="s">
        <v>92</v>
      </c>
      <c r="D73" s="24" t="s">
        <v>28</v>
      </c>
      <c r="E73" s="27">
        <v>39</v>
      </c>
      <c r="F73" s="32">
        <v>2.234</v>
      </c>
      <c r="G73" s="29">
        <f t="shared" si="3"/>
        <v>87.126000000000005</v>
      </c>
      <c r="I73" s="30"/>
    </row>
    <row r="74" spans="1:9">
      <c r="A74" s="23" t="s">
        <v>50</v>
      </c>
      <c r="B74" s="24"/>
      <c r="C74" s="25" t="s">
        <v>94</v>
      </c>
      <c r="D74" s="24" t="s">
        <v>6</v>
      </c>
      <c r="E74" s="27">
        <v>34</v>
      </c>
      <c r="F74" s="32">
        <v>0</v>
      </c>
      <c r="G74" s="29">
        <f t="shared" si="3"/>
        <v>0</v>
      </c>
      <c r="I74" s="30"/>
    </row>
    <row r="75" spans="1:9" ht="24">
      <c r="A75" s="23" t="s">
        <v>52</v>
      </c>
      <c r="B75" s="24"/>
      <c r="C75" s="25" t="s">
        <v>93</v>
      </c>
      <c r="D75" s="24" t="s">
        <v>6</v>
      </c>
      <c r="E75" s="27">
        <v>16</v>
      </c>
      <c r="F75" s="32">
        <v>5.069</v>
      </c>
      <c r="G75" s="29">
        <f t="shared" si="3"/>
        <v>81.103999999999999</v>
      </c>
      <c r="I75" s="30"/>
    </row>
    <row r="76" spans="1:9" ht="24">
      <c r="A76" s="23" t="s">
        <v>55</v>
      </c>
      <c r="B76" s="24"/>
      <c r="C76" s="25" t="s">
        <v>95</v>
      </c>
      <c r="D76" s="24" t="s">
        <v>6</v>
      </c>
      <c r="E76" s="27">
        <v>5</v>
      </c>
      <c r="F76" s="32">
        <v>6.8844000000000003</v>
      </c>
      <c r="G76" s="29">
        <f t="shared" si="3"/>
        <v>34.422000000000004</v>
      </c>
      <c r="I76" s="30"/>
    </row>
    <row r="77" spans="1:9" ht="24">
      <c r="A77" s="23" t="s">
        <v>57</v>
      </c>
      <c r="B77" s="24"/>
      <c r="C77" s="25" t="s">
        <v>96</v>
      </c>
      <c r="D77" s="24" t="s">
        <v>6</v>
      </c>
      <c r="E77" s="27">
        <v>2</v>
      </c>
      <c r="F77" s="32">
        <v>8.9238</v>
      </c>
      <c r="G77" s="29">
        <f t="shared" si="3"/>
        <v>17.8476</v>
      </c>
      <c r="I77" s="30"/>
    </row>
    <row r="78" spans="1:9" ht="24">
      <c r="A78" s="23" t="s">
        <v>59</v>
      </c>
      <c r="B78" s="24"/>
      <c r="C78" s="25" t="s">
        <v>97</v>
      </c>
      <c r="D78" s="24" t="s">
        <v>6</v>
      </c>
      <c r="E78" s="27">
        <v>8</v>
      </c>
      <c r="F78" s="32">
        <v>3.8193999999999999</v>
      </c>
      <c r="G78" s="29">
        <f t="shared" si="3"/>
        <v>30.555199999999999</v>
      </c>
      <c r="I78" s="30"/>
    </row>
    <row r="79" spans="1:9">
      <c r="A79" s="23" t="s">
        <v>61</v>
      </c>
      <c r="B79" s="24"/>
      <c r="C79" s="25" t="s">
        <v>98</v>
      </c>
      <c r="D79" s="24" t="s">
        <v>6</v>
      </c>
      <c r="E79" s="27">
        <v>1</v>
      </c>
      <c r="F79" s="32">
        <v>2.7349000000000001</v>
      </c>
      <c r="G79" s="29">
        <f t="shared" si="3"/>
        <v>2.7349000000000001</v>
      </c>
      <c r="I79" s="30"/>
    </row>
    <row r="80" spans="1:9" ht="36">
      <c r="A80" s="23" t="s">
        <v>63</v>
      </c>
      <c r="B80" s="24"/>
      <c r="C80" s="25" t="s">
        <v>99</v>
      </c>
      <c r="D80" s="24" t="s">
        <v>28</v>
      </c>
      <c r="E80" s="27">
        <v>6</v>
      </c>
      <c r="F80" s="32">
        <v>8.2935999999999996</v>
      </c>
      <c r="G80" s="29">
        <f t="shared" si="3"/>
        <v>49.761600000000001</v>
      </c>
      <c r="I80" s="30"/>
    </row>
    <row r="81" spans="1:9" ht="24">
      <c r="A81" s="23" t="s">
        <v>65</v>
      </c>
      <c r="B81" s="24"/>
      <c r="C81" s="25" t="s">
        <v>100</v>
      </c>
      <c r="D81" s="24" t="s">
        <v>6</v>
      </c>
      <c r="E81" s="27">
        <v>6</v>
      </c>
      <c r="F81" s="32">
        <v>80.971100000000007</v>
      </c>
      <c r="G81" s="29">
        <f t="shared" si="3"/>
        <v>485.82660000000004</v>
      </c>
      <c r="I81" s="30"/>
    </row>
    <row r="82" spans="1:9" ht="24">
      <c r="A82" s="23" t="s">
        <v>67</v>
      </c>
      <c r="B82" s="24"/>
      <c r="C82" s="25" t="s">
        <v>101</v>
      </c>
      <c r="D82" s="24" t="s">
        <v>54</v>
      </c>
      <c r="E82" s="31">
        <v>0.48</v>
      </c>
      <c r="F82" s="32">
        <v>139.80940000000001</v>
      </c>
      <c r="G82" s="29">
        <f t="shared" si="3"/>
        <v>67.108512000000005</v>
      </c>
      <c r="I82" s="30"/>
    </row>
    <row r="83" spans="1:9" ht="24">
      <c r="A83" s="23" t="s">
        <v>69</v>
      </c>
      <c r="B83" s="24"/>
      <c r="C83" s="25" t="s">
        <v>102</v>
      </c>
      <c r="D83" s="24" t="s">
        <v>41</v>
      </c>
      <c r="E83" s="31">
        <v>48</v>
      </c>
      <c r="F83" s="32">
        <v>7.5431999999999997</v>
      </c>
      <c r="G83" s="29">
        <f t="shared" si="3"/>
        <v>362.0736</v>
      </c>
      <c r="I83" s="30"/>
    </row>
    <row r="84" spans="1:9" ht="36">
      <c r="A84" s="23" t="s">
        <v>71</v>
      </c>
      <c r="B84" s="24"/>
      <c r="C84" s="25" t="s">
        <v>72</v>
      </c>
      <c r="D84" s="24" t="s">
        <v>73</v>
      </c>
      <c r="E84" s="31">
        <v>0.3</v>
      </c>
      <c r="F84" s="32">
        <v>78.902500000000003</v>
      </c>
      <c r="G84" s="29">
        <f t="shared" si="3"/>
        <v>23.670750000000002</v>
      </c>
      <c r="I84" s="30"/>
    </row>
    <row r="85" spans="1:9">
      <c r="A85" s="13"/>
      <c r="B85" s="13"/>
      <c r="C85" s="42" t="s">
        <v>103</v>
      </c>
      <c r="D85" s="43"/>
      <c r="E85" s="43"/>
      <c r="F85" s="32"/>
      <c r="G85" s="29">
        <f>SUM(G61:G84)</f>
        <v>5113.0173620000005</v>
      </c>
    </row>
    <row r="86" spans="1:9">
      <c r="A86" s="13"/>
      <c r="B86" s="13"/>
      <c r="C86" s="42" t="s">
        <v>104</v>
      </c>
      <c r="D86" s="43"/>
      <c r="E86" s="43"/>
      <c r="F86" s="28"/>
      <c r="G86" s="29">
        <f>G40+G59+G85</f>
        <v>11931.887417000002</v>
      </c>
    </row>
    <row r="87" spans="1:9">
      <c r="A87" s="13"/>
      <c r="B87" s="13"/>
      <c r="C87" s="45" t="s">
        <v>105</v>
      </c>
      <c r="D87" s="46"/>
      <c r="E87" s="46"/>
      <c r="F87" s="28"/>
      <c r="G87" s="29">
        <f>G86*0.21</f>
        <v>2505.6963575700001</v>
      </c>
    </row>
    <row r="88" spans="1:9">
      <c r="A88" s="13"/>
      <c r="B88" s="13"/>
      <c r="C88" s="42" t="s">
        <v>106</v>
      </c>
      <c r="D88" s="43"/>
      <c r="E88" s="43"/>
      <c r="F88" s="28"/>
      <c r="G88" s="29">
        <v>14437.59</v>
      </c>
    </row>
    <row r="89" spans="1:9">
      <c r="A89" s="13"/>
      <c r="B89" s="13"/>
    </row>
    <row r="90" spans="1:9">
      <c r="A90" s="13"/>
      <c r="B90" s="13"/>
    </row>
    <row r="91" spans="1:9">
      <c r="A91" s="13"/>
      <c r="B91" s="41" t="s">
        <v>107</v>
      </c>
      <c r="C91" s="41"/>
      <c r="D91" s="41"/>
      <c r="E91" s="41"/>
      <c r="F91" s="41"/>
      <c r="G91" s="41"/>
    </row>
    <row r="92" spans="1:9">
      <c r="A92" s="13"/>
      <c r="B92" s="41" t="s">
        <v>108</v>
      </c>
      <c r="C92" s="41"/>
      <c r="D92" s="41"/>
      <c r="E92" s="41"/>
      <c r="F92" s="41"/>
      <c r="G92" s="41"/>
    </row>
    <row r="93" spans="1:9">
      <c r="A93" s="13"/>
      <c r="B93" s="13"/>
    </row>
    <row r="94" spans="1:9">
      <c r="A94" s="13"/>
      <c r="B94" s="41" t="s">
        <v>109</v>
      </c>
      <c r="C94" s="41"/>
      <c r="D94" s="41"/>
      <c r="E94" s="41"/>
      <c r="F94" s="41"/>
      <c r="G94" s="41"/>
    </row>
    <row r="95" spans="1:9">
      <c r="A95" s="13"/>
      <c r="B95" s="41" t="s">
        <v>109</v>
      </c>
      <c r="C95" s="41"/>
      <c r="D95" s="41"/>
      <c r="E95" s="41"/>
      <c r="F95" s="41"/>
      <c r="G95" s="41"/>
    </row>
    <row r="96" spans="1:9">
      <c r="A96" s="13"/>
      <c r="B96" s="41" t="s">
        <v>109</v>
      </c>
      <c r="C96" s="41"/>
      <c r="D96" s="41"/>
      <c r="E96" s="41"/>
      <c r="F96" s="41"/>
      <c r="G96" s="41"/>
    </row>
    <row r="97" spans="1:7">
      <c r="A97" s="13"/>
      <c r="B97" s="41" t="s">
        <v>109</v>
      </c>
      <c r="C97" s="41"/>
      <c r="D97" s="41"/>
      <c r="E97" s="41"/>
      <c r="F97" s="41"/>
      <c r="G97" s="41"/>
    </row>
    <row r="98" spans="1:7">
      <c r="A98" s="13"/>
      <c r="B98" s="41" t="s">
        <v>109</v>
      </c>
      <c r="C98" s="41"/>
      <c r="D98" s="41"/>
      <c r="E98" s="41"/>
      <c r="F98" s="41"/>
      <c r="G98" s="41"/>
    </row>
    <row r="99" spans="1:7">
      <c r="A99" s="13"/>
      <c r="B99" s="41" t="s">
        <v>109</v>
      </c>
      <c r="C99" s="41"/>
      <c r="D99" s="41"/>
      <c r="E99" s="41"/>
      <c r="F99" s="41"/>
      <c r="G99" s="41"/>
    </row>
    <row r="100" spans="1:7">
      <c r="A100" s="13"/>
      <c r="B100" s="41" t="s">
        <v>109</v>
      </c>
      <c r="C100" s="41"/>
      <c r="D100" s="41"/>
      <c r="E100" s="41"/>
      <c r="F100" s="41"/>
      <c r="G100" s="41"/>
    </row>
    <row r="101" spans="1:7">
      <c r="A101" s="13"/>
      <c r="B101" s="41" t="s">
        <v>109</v>
      </c>
      <c r="C101" s="41"/>
      <c r="D101" s="41"/>
      <c r="E101" s="41"/>
      <c r="F101" s="41"/>
      <c r="G101" s="41"/>
    </row>
    <row r="102" spans="1:7">
      <c r="B102" s="47" t="s">
        <v>109</v>
      </c>
      <c r="C102" s="47"/>
      <c r="D102" s="47"/>
      <c r="E102" s="47"/>
      <c r="F102" s="47"/>
      <c r="G102" s="47"/>
    </row>
    <row r="103" spans="1:7">
      <c r="B103" s="47" t="s">
        <v>109</v>
      </c>
      <c r="C103" s="47"/>
      <c r="D103" s="47"/>
      <c r="E103" s="47"/>
      <c r="F103" s="47"/>
      <c r="G103" s="47"/>
    </row>
  </sheetData>
  <mergeCells count="26">
    <mergeCell ref="B102:G102"/>
    <mergeCell ref="B103:G103"/>
    <mergeCell ref="B96:G96"/>
    <mergeCell ref="B97:G97"/>
    <mergeCell ref="B98:G98"/>
    <mergeCell ref="B99:G99"/>
    <mergeCell ref="B100:G100"/>
    <mergeCell ref="B101:G101"/>
    <mergeCell ref="B95:G95"/>
    <mergeCell ref="C40:E40"/>
    <mergeCell ref="C41:G41"/>
    <mergeCell ref="C59:E59"/>
    <mergeCell ref="C60:G60"/>
    <mergeCell ref="C85:E85"/>
    <mergeCell ref="C86:E86"/>
    <mergeCell ref="C87:E87"/>
    <mergeCell ref="C88:E88"/>
    <mergeCell ref="B91:G91"/>
    <mergeCell ref="B92:G92"/>
    <mergeCell ref="B94:G94"/>
    <mergeCell ref="C14:G14"/>
    <mergeCell ref="E12:E13"/>
    <mergeCell ref="A5:G6"/>
    <mergeCell ref="A7:G8"/>
    <mergeCell ref="A9:G10"/>
    <mergeCell ref="D11:G1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Edita Dagienė</cp:lastModifiedBy>
  <cp:lastPrinted>2006-10-19T11:08:30Z</cp:lastPrinted>
  <dcterms:created xsi:type="dcterms:W3CDTF">2000-03-15T14:19:55Z</dcterms:created>
  <dcterms:modified xsi:type="dcterms:W3CDTF">2024-05-29T05:10:33Z</dcterms:modified>
</cp:coreProperties>
</file>