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Kauno apygardos teismo laukiamojo remontas\"/>
    </mc:Choice>
  </mc:AlternateContent>
  <xr:revisionPtr revIDLastSave="0" documentId="8_{87097304-9659-45BC-844D-F601E5F55DD6}" xr6:coauthVersionLast="47" xr6:coauthVersionMax="47" xr10:uidLastSave="{00000000-0000-0000-0000-000000000000}"/>
  <bookViews>
    <workbookView xWindow="-110" yWindow="-110" windowWidth="19420" windowHeight="10420" xr2:uid="{00000000-000D-0000-FFFF-FFFF00000000}"/>
  </bookViews>
  <sheets>
    <sheet name="Sheet1" sheetId="1" r:id="rId1"/>
    <sheet name="Lapas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F12" i="1"/>
  <c r="F13" i="1"/>
  <c r="F14" i="1"/>
  <c r="F15" i="1"/>
  <c r="F16" i="1"/>
  <c r="F17" i="1"/>
  <c r="F18" i="1"/>
  <c r="F19" i="1"/>
  <c r="F20" i="1"/>
  <c r="F21" i="1"/>
  <c r="F22" i="1"/>
  <c r="F23" i="1"/>
  <c r="F24" i="1"/>
  <c r="F25" i="1"/>
  <c r="F26" i="1"/>
  <c r="F27" i="1"/>
  <c r="F28" i="1"/>
  <c r="F29" i="1"/>
  <c r="F30" i="1"/>
  <c r="F31" i="1"/>
  <c r="F32" i="1"/>
  <c r="F33" i="1"/>
  <c r="F10" i="1"/>
  <c r="F35" i="1" l="1"/>
  <c r="F36" i="1" l="1"/>
  <c r="F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Ligita Cibulskienė</author>
  </authors>
  <commentList>
    <comment ref="E8" authorId="0" shapeId="0" xr:uid="{00000000-0006-0000-0000-000001000000}">
      <text>
        <r>
          <rPr>
            <sz val="9"/>
            <color indexed="81"/>
            <rFont val="Tahoma"/>
            <family val="2"/>
            <charset val="186"/>
          </rPr>
          <t xml:space="preserve">
įkainio reikšmę įvesti centų, tikslumu, t.y 2 
skaičiai po kablelio</t>
        </r>
      </text>
    </comment>
    <comment ref="E10" authorId="0" shapeId="0" xr:uid="{07161B72-64BB-43F0-A282-D2C4A8DF665F}">
      <text>
        <r>
          <rPr>
            <sz val="9"/>
            <color indexed="81"/>
            <rFont val="Tahoma"/>
            <family val="2"/>
            <charset val="186"/>
          </rPr>
          <t>įkainio reikšmę įvesti centų, tikslumu, t.y 2 
skaičiai po kablelio</t>
        </r>
      </text>
    </comment>
    <comment ref="E11" authorId="0" shapeId="0" xr:uid="{3CB3E189-B056-41D5-9DD5-721CA82C5EE3}">
      <text>
        <r>
          <rPr>
            <sz val="9"/>
            <color indexed="81"/>
            <rFont val="Tahoma"/>
            <family val="2"/>
            <charset val="186"/>
          </rPr>
          <t>įkainio reikšmę įvesti centų, tikslumu, t.y 2 
skaičiai po kablelio</t>
        </r>
      </text>
    </comment>
    <comment ref="E12" authorId="0" shapeId="0" xr:uid="{2BFEDDD2-893C-41AD-89BB-7A5C7DB68838}">
      <text>
        <r>
          <rPr>
            <sz val="9"/>
            <color indexed="81"/>
            <rFont val="Tahoma"/>
            <family val="2"/>
            <charset val="186"/>
          </rPr>
          <t>įkainio reikšmę įvesti centų, tikslumu, t.y 2 
skaičiai po kablelio</t>
        </r>
      </text>
    </comment>
    <comment ref="E13" authorId="0" shapeId="0" xr:uid="{DB270F06-2CFE-4483-A3F8-D0BDB545F558}">
      <text>
        <r>
          <rPr>
            <sz val="9"/>
            <color indexed="81"/>
            <rFont val="Tahoma"/>
            <family val="2"/>
            <charset val="186"/>
          </rPr>
          <t>įkainio reikšmę įvesti centų, tikslumu, t.y 2 
skaičiai po kablelio</t>
        </r>
      </text>
    </comment>
    <comment ref="E14" authorId="0" shapeId="0" xr:uid="{9DB1B481-D229-461E-ACCE-227D913AAB07}">
      <text>
        <r>
          <rPr>
            <sz val="9"/>
            <color indexed="81"/>
            <rFont val="Tahoma"/>
            <family val="2"/>
            <charset val="186"/>
          </rPr>
          <t>įkainio reikšmę įvesti centų, tikslumu, t.y 2 
skaičiai po kablelio</t>
        </r>
      </text>
    </comment>
    <comment ref="E15" authorId="0" shapeId="0" xr:uid="{3DBCE4F9-36ED-48EC-A070-C45F0243EA8F}">
      <text>
        <r>
          <rPr>
            <sz val="9"/>
            <color indexed="81"/>
            <rFont val="Tahoma"/>
            <family val="2"/>
            <charset val="186"/>
          </rPr>
          <t>įkainio reikšmę įvesti centų, tikslumu, t.y 2 
skaičiai po kablelio</t>
        </r>
      </text>
    </comment>
    <comment ref="E16" authorId="0" shapeId="0" xr:uid="{C9097E03-0F85-4AF0-95D2-88ED5FA6CA73}">
      <text>
        <r>
          <rPr>
            <sz val="9"/>
            <color indexed="81"/>
            <rFont val="Tahoma"/>
            <family val="2"/>
            <charset val="186"/>
          </rPr>
          <t>įkainio reikšmę įvesti centų, tikslumu, t.y 2 
skaičiai po kablelio</t>
        </r>
      </text>
    </comment>
    <comment ref="E17" authorId="0" shapeId="0" xr:uid="{6B692192-A582-4C7A-A15B-ED73E0E701FF}">
      <text>
        <r>
          <rPr>
            <sz val="9"/>
            <color indexed="81"/>
            <rFont val="Tahoma"/>
            <family val="2"/>
            <charset val="186"/>
          </rPr>
          <t>įkainio reikšmę įvesti centų, tikslumu, t.y 2 
skaičiai po kablelio</t>
        </r>
      </text>
    </comment>
    <comment ref="E18" authorId="0" shapeId="0" xr:uid="{1E5C8BBC-01A0-49A8-B1AA-336CCBC201CB}">
      <text>
        <r>
          <rPr>
            <sz val="9"/>
            <color indexed="81"/>
            <rFont val="Tahoma"/>
            <family val="2"/>
            <charset val="186"/>
          </rPr>
          <t>įkainio reikšmę įvesti centų, tikslumu, t.y 2 
skaičiai po kablelio</t>
        </r>
      </text>
    </comment>
    <comment ref="E19" authorId="0" shapeId="0" xr:uid="{E9E593B2-CBEC-438D-8479-E761B038EBB1}">
      <text>
        <r>
          <rPr>
            <sz val="9"/>
            <color indexed="81"/>
            <rFont val="Tahoma"/>
            <family val="2"/>
            <charset val="186"/>
          </rPr>
          <t>įkainio reikšmę įvesti centų, tikslumu, t.y 2 
skaičiai po kablelio</t>
        </r>
      </text>
    </comment>
    <comment ref="E20" authorId="0" shapeId="0" xr:uid="{696BA41B-D8E5-4FEB-8B3F-F209254F457E}">
      <text>
        <r>
          <rPr>
            <sz val="9"/>
            <color indexed="81"/>
            <rFont val="Tahoma"/>
            <family val="2"/>
            <charset val="186"/>
          </rPr>
          <t>įkainio reikšmę įvesti centų, tikslumu, t.y 2 
skaičiai po kablelio</t>
        </r>
      </text>
    </comment>
    <comment ref="E21" authorId="0" shapeId="0" xr:uid="{DEBBD03B-10EF-4DAD-BFC0-36ED761F3B6A}">
      <text>
        <r>
          <rPr>
            <sz val="9"/>
            <color indexed="81"/>
            <rFont val="Tahoma"/>
            <family val="2"/>
            <charset val="186"/>
          </rPr>
          <t>įkainio reikšmę įvesti centų, tikslumu, t.y 2 
skaičiai po kablelio</t>
        </r>
      </text>
    </comment>
    <comment ref="E22" authorId="0" shapeId="0" xr:uid="{1A4F3E62-35D0-4478-B322-E753A85BD0B3}">
      <text>
        <r>
          <rPr>
            <sz val="9"/>
            <color indexed="81"/>
            <rFont val="Tahoma"/>
            <family val="2"/>
            <charset val="186"/>
          </rPr>
          <t>įkainio reikšmę įvesti centų, tikslumu, t.y 2 
skaičiai po kablelio</t>
        </r>
      </text>
    </comment>
    <comment ref="E23" authorId="0" shapeId="0" xr:uid="{2992D9DC-4D20-4A88-B3ED-CB366DDA51DC}">
      <text>
        <r>
          <rPr>
            <sz val="9"/>
            <color indexed="81"/>
            <rFont val="Tahoma"/>
            <family val="2"/>
            <charset val="186"/>
          </rPr>
          <t>įkainio reikšmę įvesti centų, tikslumu, t.y 2 
skaičiai po kablelio</t>
        </r>
      </text>
    </comment>
    <comment ref="E24" authorId="0" shapeId="0" xr:uid="{7C63D453-2DB6-48DA-8F3E-31EF5675B5D7}">
      <text>
        <r>
          <rPr>
            <sz val="9"/>
            <color indexed="81"/>
            <rFont val="Tahoma"/>
            <family val="2"/>
            <charset val="186"/>
          </rPr>
          <t>įkainio reikšmę įvesti centų, tikslumu, t.y 2 
skaičiai po kablelio</t>
        </r>
      </text>
    </comment>
    <comment ref="E25" authorId="0" shapeId="0" xr:uid="{B61FED23-EE52-4206-9503-53F2687E880B}">
      <text>
        <r>
          <rPr>
            <sz val="9"/>
            <color indexed="81"/>
            <rFont val="Tahoma"/>
            <family val="2"/>
            <charset val="186"/>
          </rPr>
          <t>įkainio reikšmę įvesti centų, tikslumu, t.y 2 
skaičiai po kablelio</t>
        </r>
      </text>
    </comment>
    <comment ref="E26" authorId="0" shapeId="0" xr:uid="{D16E30FA-78FB-4EC0-B5B0-7C912810B918}">
      <text>
        <r>
          <rPr>
            <sz val="9"/>
            <color indexed="81"/>
            <rFont val="Tahoma"/>
            <family val="2"/>
            <charset val="186"/>
          </rPr>
          <t>įkainio reikšmę įvesti centų, tikslumu, t.y 2 
skaičiai po kablelio</t>
        </r>
      </text>
    </comment>
    <comment ref="E27" authorId="0" shapeId="0" xr:uid="{0390ECD3-5248-475C-8EDE-DBF68FF712FF}">
      <text>
        <r>
          <rPr>
            <sz val="9"/>
            <color indexed="81"/>
            <rFont val="Tahoma"/>
            <family val="2"/>
            <charset val="186"/>
          </rPr>
          <t>įkainio reikšmę įvesti centų, tikslumu, t.y 2 
skaičiai po kablelio</t>
        </r>
      </text>
    </comment>
    <comment ref="E28" authorId="0" shapeId="0" xr:uid="{7B472A6C-9E23-464F-8F9A-D737DE8C1B23}">
      <text>
        <r>
          <rPr>
            <sz val="9"/>
            <color indexed="81"/>
            <rFont val="Tahoma"/>
            <family val="2"/>
            <charset val="186"/>
          </rPr>
          <t>įkainio reikšmę įvesti centų, tikslumu, t.y 2 
skaičiai po kablelio</t>
        </r>
      </text>
    </comment>
    <comment ref="E29" authorId="0" shapeId="0" xr:uid="{EED816E0-25DF-4A21-AC85-8CE126390835}">
      <text>
        <r>
          <rPr>
            <sz val="9"/>
            <color indexed="81"/>
            <rFont val="Tahoma"/>
            <family val="2"/>
            <charset val="186"/>
          </rPr>
          <t>įkainio reikšmę įvesti centų, tikslumu, t.y 2 
skaičiai po kablelio</t>
        </r>
      </text>
    </comment>
    <comment ref="E30" authorId="0" shapeId="0" xr:uid="{39E7F5ED-7B17-4802-B3A1-8AFA5CDE5ACA}">
      <text>
        <r>
          <rPr>
            <sz val="9"/>
            <color indexed="81"/>
            <rFont val="Tahoma"/>
            <family val="2"/>
            <charset val="186"/>
          </rPr>
          <t>įkainio reikšmę įvesti centų, tikslumu, t.y 2 
skaičiai po kablelio</t>
        </r>
      </text>
    </comment>
    <comment ref="E31" authorId="0" shapeId="0" xr:uid="{7158D22E-0962-43FE-BA0C-7F1233690A2D}">
      <text>
        <r>
          <rPr>
            <sz val="9"/>
            <color indexed="81"/>
            <rFont val="Tahoma"/>
            <family val="2"/>
            <charset val="186"/>
          </rPr>
          <t>įkainio reikšmę įvesti centų, tikslumu, t.y 2 
skaičiai po kablelio</t>
        </r>
      </text>
    </comment>
    <comment ref="E32" authorId="0" shapeId="0" xr:uid="{E1CBA6A4-F96C-43C7-ABB2-D91865D8FA09}">
      <text>
        <r>
          <rPr>
            <sz val="9"/>
            <color indexed="81"/>
            <rFont val="Tahoma"/>
            <family val="2"/>
            <charset val="186"/>
          </rPr>
          <t>įkainio reikšmę įvesti centų, tikslumu, t.y 2 
skaičiai po kablelio</t>
        </r>
      </text>
    </comment>
    <comment ref="E33" authorId="0" shapeId="0" xr:uid="{00000000-0006-0000-0000-000003000000}">
      <text>
        <r>
          <rPr>
            <sz val="9"/>
            <color indexed="81"/>
            <rFont val="Tahoma"/>
            <family val="2"/>
            <charset val="186"/>
          </rPr>
          <t>įkainio reikšmę įvesti centų, tikslumu, t.y 2 
skaičiai po kablelio</t>
        </r>
      </text>
    </comment>
  </commentList>
</comments>
</file>

<file path=xl/sharedStrings.xml><?xml version="1.0" encoding="utf-8"?>
<sst xmlns="http://schemas.openxmlformats.org/spreadsheetml/2006/main" count="73" uniqueCount="55">
  <si>
    <t>eil.</t>
  </si>
  <si>
    <t xml:space="preserve">Sąm. </t>
  </si>
  <si>
    <t>Mato</t>
  </si>
  <si>
    <t>vnt.</t>
  </si>
  <si>
    <t>Eur</t>
  </si>
  <si>
    <t>Viešojo pirkimo dalyvis:</t>
  </si>
  <si>
    <t>Įkainis*</t>
  </si>
  <si>
    <t>* visi kiti darbų ir išlaidų aprašyme nepaminėti, tačiau pagal darbų technologiją, techninėje specifikacijoje nurodytiems Darbams kokybiškai atlikti reikalingi darbai, medžiagos ir prekės turi būti įskaičiuoti į pasiūlymo formoje teikiamus įkainius.</t>
  </si>
  <si>
    <t>(viešojo pirkimo dalyvio (įmonės) pavadinimas)</t>
  </si>
  <si>
    <t xml:space="preserve">** į kainą turi būti įskaičiuota PVM, kiti mokesčiai bei visos kitos išlaidos, būtinos sutarčiai tinkamai vykdyti. Tiekėjas turi nurodyti kainą Eur su PVM, kai tiekėjas yra PVM mokėtojas, arba Eur be PVM, jei tiekėjas yra ne PVM mokėtojas (nurodomas juridinis pagrindas, kuriuo vadovaujantis tiekėjas nėra PVM mokėtojas).  </t>
  </si>
  <si>
    <t>PVM</t>
  </si>
  <si>
    <t>%</t>
  </si>
  <si>
    <t>Bendra vertė, Eur be PVM</t>
  </si>
  <si>
    <t>Bendra vertė, Eur su PVM</t>
  </si>
  <si>
    <t>Kaina**</t>
  </si>
  <si>
    <t>Pasiūlymo formą užpildė:</t>
  </si>
  <si>
    <t>pareigos, vardas, pavardė</t>
  </si>
  <si>
    <t>PASIŪLYMO FORMOS PRIEDAS</t>
  </si>
  <si>
    <t xml:space="preserve">Kiekis </t>
  </si>
  <si>
    <t>(iki)</t>
  </si>
  <si>
    <t>Preliminarių darbų pavadinimas</t>
  </si>
  <si>
    <t>m2</t>
  </si>
  <si>
    <t>m</t>
  </si>
  <si>
    <t>Grindjuosčių nuardymas</t>
  </si>
  <si>
    <t>100 m</t>
  </si>
  <si>
    <t>100 m2</t>
  </si>
  <si>
    <t>Dažymo kampų įrengimas</t>
  </si>
  <si>
    <t>Sienų vidinių paviršių glaistymas lateksiniais arba polimeriniais glaistais, kai 1 mm storio sluoksnis, pirmasis</t>
  </si>
  <si>
    <t>Sienų vidinių paviršių tarpinis gruntavimas voleliu</t>
  </si>
  <si>
    <t>100 vnt.</t>
  </si>
  <si>
    <t>t</t>
  </si>
  <si>
    <t>Statybinių šiukšlių išvežimas 10 km atstumu automobiliais-savivarčiais, pakraunant rankiniu būdu</t>
  </si>
  <si>
    <t>Stendo perkėlimas į naują vietą  k1=1.5,  k2=1.5</t>
  </si>
  <si>
    <t>100m2</t>
  </si>
  <si>
    <t>Sienų aptaisymo glazūruotomis plytelėmis išardymas</t>
  </si>
  <si>
    <t>Kiliminių grindų dangų išardymas  k1=0.8, k2=0.8,  k3=0.0</t>
  </si>
  <si>
    <t>Angos durims įrengimas gipsokartono pertvaroje  k1=0.8, k2=0.8, k3=0.0</t>
  </si>
  <si>
    <t>Durų angų aptaisymas lenktais skardos profiliais, tvirtinant viena eile</t>
  </si>
  <si>
    <t>Aliuminio durų blokų montavimas metalinio karkaso angose, kai įstiklintų durų blokų plotas daugiau 2 m2</t>
  </si>
  <si>
    <t>Durų uždarymo prietaisų montavimas (durų pritraukimo įtaisas)</t>
  </si>
  <si>
    <t>Liuminescencinių iki keturių lempų šviestuvų demontavimas</t>
  </si>
  <si>
    <t>LED lempų šviestuvų vidaus apšvietimui montavimas pakabinamų lubų konstrukcijose</t>
  </si>
  <si>
    <t>Betoninės dangos šlifavimas</t>
  </si>
  <si>
    <t>Grindų pagrindų išlyginimas savaime išsilyginančiu skiediniu ( sluoksnio storis  3.00 mm)</t>
  </si>
  <si>
    <t>Kiliminių grindų dangų įrengimas , naudojant vienos spalvos kilimines plyteles</t>
  </si>
  <si>
    <t>Grindjuosčių tvirtinimas kiliminių dangų grindims</t>
  </si>
  <si>
    <t>Angokraščių remontas</t>
  </si>
  <si>
    <t>Sienų vidinių paviršių glaistymas lateksiniais arba polimeriniais glaistais, kai 1 mm storio sluoksnis,  antrasis kartotinas</t>
  </si>
  <si>
    <t>Anksčiau dažytų vidaus paviršių gerasis dažymas emulsiniais dažais, nuvalant senus dažus</t>
  </si>
  <si>
    <t>Durų apvadų klijavimas</t>
  </si>
  <si>
    <t>Staktų sandūrų su siena izoliavimas montavimo putomis</t>
  </si>
  <si>
    <t>Pastato atskirų dalių uždengimas polietilenine plėvele (100 m2 uždengto ploto)</t>
  </si>
  <si>
    <t>Kauno apygardos teismo laukiamųjų pripažintiems nukentėjusiais ir liudytojais paprastojo remonto darbai</t>
  </si>
  <si>
    <t>UAB "Statybų vizija"</t>
  </si>
  <si>
    <t>Komercijos direktorius Vilius Staražinskas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</si>
</sst>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4" x14ac:knownFonts="1">
    <font>
      <sz val="11"/>
      <color theme="1"/>
      <name val="Calibri"/>
      <family val="2"/>
      <charset val="186"/>
      <scheme val="minor"/>
    </font>
    <font>
      <sz val="9"/>
      <color indexed="81"/>
      <name val="Tahoma"/>
      <family val="2"/>
      <charset val="186"/>
    </font>
    <font>
      <b/>
      <sz val="12"/>
      <color theme="1"/>
      <name val="Calibri"/>
      <family val="2"/>
      <charset val="186"/>
      <scheme val="minor"/>
    </font>
    <font>
      <sz val="12"/>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4" borderId="12"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protection hidden="1"/>
    </xf>
    <xf numFmtId="0" fontId="2" fillId="4" borderId="4" xfId="0" applyFont="1" applyFill="1" applyBorder="1" applyAlignment="1" applyProtection="1">
      <alignment horizontal="center" vertical="center"/>
      <protection hidden="1"/>
    </xf>
    <xf numFmtId="0" fontId="2" fillId="4" borderId="19" xfId="0" applyFont="1" applyFill="1" applyBorder="1" applyAlignment="1" applyProtection="1">
      <alignment horizontal="center" vertical="center"/>
      <protection hidden="1"/>
    </xf>
    <xf numFmtId="0" fontId="2" fillId="4" borderId="0" xfId="0" applyFont="1" applyFill="1" applyAlignment="1" applyProtection="1">
      <alignment horizontal="center" vertical="center"/>
      <protection hidden="1"/>
    </xf>
    <xf numFmtId="0" fontId="2" fillId="4" borderId="5" xfId="0" applyFont="1" applyFill="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 fontId="3" fillId="2" borderId="22" xfId="0" applyNumberFormat="1" applyFont="1" applyFill="1" applyBorder="1" applyAlignment="1" applyProtection="1">
      <alignment horizontal="center" vertical="center"/>
      <protection locked="0"/>
    </xf>
    <xf numFmtId="164" fontId="3" fillId="0" borderId="18" xfId="0" applyNumberFormat="1" applyFont="1" applyBorder="1" applyAlignment="1" applyProtection="1">
      <alignment horizontal="center" vertical="center"/>
      <protection hidden="1"/>
    </xf>
    <xf numFmtId="0" fontId="3" fillId="0" borderId="1" xfId="0" applyFont="1" applyBorder="1" applyAlignment="1">
      <alignment horizontal="left" vertical="center" wrapText="1"/>
    </xf>
    <xf numFmtId="0" fontId="3" fillId="0" borderId="1" xfId="0" applyFont="1" applyBorder="1" applyAlignment="1" applyProtection="1">
      <alignment horizontal="center" vertical="center" wrapText="1"/>
      <protection hidden="1"/>
    </xf>
    <xf numFmtId="0" fontId="2" fillId="0" borderId="0" xfId="0" applyFont="1" applyProtection="1">
      <protection hidden="1"/>
    </xf>
    <xf numFmtId="0" fontId="3" fillId="3" borderId="0" xfId="0" applyFont="1" applyFill="1" applyProtection="1">
      <protection locked="0"/>
    </xf>
    <xf numFmtId="0" fontId="3" fillId="0" borderId="0" xfId="0" applyFont="1" applyAlignment="1" applyProtection="1">
      <alignment horizontal="center" vertical="center"/>
      <protection hidden="1"/>
    </xf>
    <xf numFmtId="0" fontId="3" fillId="0" borderId="0" xfId="0" applyFont="1" applyProtection="1">
      <protection hidden="1"/>
    </xf>
    <xf numFmtId="0" fontId="2" fillId="0" borderId="0" xfId="0" applyFont="1" applyAlignment="1" applyProtection="1">
      <alignment horizontal="center" vertical="justify"/>
      <protection hidden="1"/>
    </xf>
    <xf numFmtId="0" fontId="2" fillId="0" borderId="0" xfId="0" applyFont="1" applyAlignment="1" applyProtection="1">
      <alignment horizontal="center" vertical="center"/>
      <protection hidden="1"/>
    </xf>
    <xf numFmtId="164" fontId="2" fillId="0" borderId="12" xfId="0" applyNumberFormat="1"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3" fillId="3" borderId="15"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hidden="1"/>
    </xf>
    <xf numFmtId="164" fontId="3" fillId="0" borderId="2" xfId="0" applyNumberFormat="1" applyFont="1" applyBorder="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2" fillId="4" borderId="10" xfId="0" applyFont="1" applyFill="1" applyBorder="1" applyAlignment="1" applyProtection="1">
      <alignment horizontal="center" vertical="center" wrapText="1"/>
      <protection hidden="1"/>
    </xf>
    <xf numFmtId="0" fontId="2" fillId="4" borderId="20" xfId="0" applyFont="1" applyFill="1" applyBorder="1" applyAlignment="1" applyProtection="1">
      <alignment horizontal="center" vertical="center" wrapText="1"/>
      <protection hidden="1"/>
    </xf>
    <xf numFmtId="164" fontId="2" fillId="0" borderId="8" xfId="0" applyNumberFormat="1" applyFont="1" applyBorder="1" applyAlignment="1" applyProtection="1">
      <alignment horizontal="center" vertical="center"/>
      <protection hidden="1"/>
    </xf>
    <xf numFmtId="0" fontId="3" fillId="3" borderId="0" xfId="0" applyFont="1" applyFill="1" applyProtection="1">
      <protection hidden="1"/>
    </xf>
    <xf numFmtId="0" fontId="3" fillId="0" borderId="0" xfId="0" applyFont="1" applyAlignment="1" applyProtection="1">
      <alignment wrapText="1"/>
      <protection hidden="1"/>
    </xf>
    <xf numFmtId="0" fontId="2" fillId="0" borderId="0" xfId="0" applyFont="1" applyAlignment="1" applyProtection="1">
      <alignment horizontal="center"/>
      <protection hidden="1"/>
    </xf>
    <xf numFmtId="0" fontId="3" fillId="0" borderId="0" xfId="0" applyFont="1" applyAlignment="1" applyProtection="1">
      <alignment horizontal="center"/>
      <protection hidden="1"/>
    </xf>
    <xf numFmtId="0" fontId="2" fillId="0" borderId="0" xfId="0" applyFont="1" applyAlignment="1" applyProtection="1">
      <alignment horizontal="center" vertical="justify" wrapText="1"/>
      <protection hidden="1"/>
    </xf>
    <xf numFmtId="0" fontId="2" fillId="0" borderId="0" xfId="0" applyFont="1" applyAlignment="1" applyProtection="1">
      <alignment horizontal="center" vertical="justify"/>
      <protection hidden="1"/>
    </xf>
    <xf numFmtId="0" fontId="2" fillId="4" borderId="12" xfId="0" applyFont="1" applyFill="1" applyBorder="1" applyAlignment="1" applyProtection="1">
      <alignment horizontal="center" vertical="center"/>
      <protection hidden="1"/>
    </xf>
    <xf numFmtId="0" fontId="3" fillId="4" borderId="19" xfId="0" applyFont="1" applyFill="1" applyBorder="1" applyAlignment="1" applyProtection="1">
      <alignment horizontal="center" vertical="center"/>
      <protection hidden="1"/>
    </xf>
    <xf numFmtId="0" fontId="3" fillId="3" borderId="0" xfId="0" applyFont="1" applyFill="1" applyAlignment="1" applyProtection="1">
      <alignment horizontal="center" wrapText="1"/>
      <protection locked="0"/>
    </xf>
    <xf numFmtId="0" fontId="3" fillId="3" borderId="0" xfId="0" applyFont="1" applyFill="1" applyAlignment="1" applyProtection="1">
      <alignment horizontal="center"/>
      <protection locked="0"/>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3" fillId="0" borderId="0" xfId="0" applyFont="1" applyAlignment="1" applyProtection="1">
      <alignment horizontal="justify" vertical="center" wrapText="1"/>
      <protection hidden="1"/>
    </xf>
    <xf numFmtId="0" fontId="3" fillId="0" borderId="0" xfId="0" applyFont="1" applyAlignment="1" applyProtection="1">
      <alignment horizontal="justify"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
  <sheetViews>
    <sheetView tabSelected="1" view="pageBreakPreview" topLeftCell="A22" zoomScaleNormal="100" zoomScaleSheetLayoutView="100" zoomScalePageLayoutView="120" workbookViewId="0">
      <selection activeCell="D39" sqref="D39"/>
    </sheetView>
  </sheetViews>
  <sheetFormatPr defaultColWidth="9.1796875" defaultRowHeight="15.5" x14ac:dyDescent="0.35"/>
  <cols>
    <col min="1" max="1" width="6.453125" style="17" customWidth="1"/>
    <col min="2" max="2" width="69.453125" style="18" customWidth="1"/>
    <col min="3" max="3" width="10.81640625" style="17" customWidth="1"/>
    <col min="4" max="4" width="9.54296875" style="17" customWidth="1"/>
    <col min="5" max="5" width="10.7265625" style="17" customWidth="1"/>
    <col min="6" max="6" width="12.7265625" style="17" customWidth="1"/>
    <col min="7" max="7" width="4.26953125" style="17" customWidth="1"/>
    <col min="8" max="16384" width="9.1796875" style="18"/>
  </cols>
  <sheetData>
    <row r="1" spans="1:7" x14ac:dyDescent="0.35">
      <c r="B1" s="15" t="s">
        <v>5</v>
      </c>
    </row>
    <row r="2" spans="1:7" x14ac:dyDescent="0.35">
      <c r="B2" s="16" t="s">
        <v>53</v>
      </c>
    </row>
    <row r="3" spans="1:7" ht="12" customHeight="1" x14ac:dyDescent="0.35">
      <c r="B3" s="18" t="s">
        <v>8</v>
      </c>
    </row>
    <row r="4" spans="1:7" ht="13.5" customHeight="1" x14ac:dyDescent="0.35"/>
    <row r="5" spans="1:7" x14ac:dyDescent="0.35">
      <c r="B5" s="32" t="s">
        <v>17</v>
      </c>
      <c r="C5" s="33"/>
      <c r="D5" s="33"/>
      <c r="E5" s="33"/>
    </row>
    <row r="6" spans="1:7" ht="33.75" customHeight="1" x14ac:dyDescent="0.35">
      <c r="A6" s="34" t="s">
        <v>52</v>
      </c>
      <c r="B6" s="35"/>
      <c r="C6" s="35"/>
      <c r="D6" s="35"/>
      <c r="E6" s="35"/>
      <c r="F6" s="35"/>
      <c r="G6" s="19"/>
    </row>
    <row r="7" spans="1:7" ht="16" thickBot="1" x14ac:dyDescent="0.4"/>
    <row r="8" spans="1:7" ht="20.25" customHeight="1" x14ac:dyDescent="0.35">
      <c r="A8" s="27" t="s">
        <v>1</v>
      </c>
      <c r="B8" s="36" t="s">
        <v>20</v>
      </c>
      <c r="C8" s="1" t="s">
        <v>2</v>
      </c>
      <c r="D8" s="2" t="s">
        <v>18</v>
      </c>
      <c r="E8" s="1" t="s">
        <v>6</v>
      </c>
      <c r="F8" s="3" t="s">
        <v>14</v>
      </c>
      <c r="G8" s="20"/>
    </row>
    <row r="9" spans="1:7" ht="16" thickBot="1" x14ac:dyDescent="0.4">
      <c r="A9" s="28" t="s">
        <v>0</v>
      </c>
      <c r="B9" s="37"/>
      <c r="C9" s="4" t="s">
        <v>3</v>
      </c>
      <c r="D9" s="5" t="s">
        <v>19</v>
      </c>
      <c r="E9" s="4" t="s">
        <v>4</v>
      </c>
      <c r="F9" s="6" t="s">
        <v>4</v>
      </c>
      <c r="G9" s="20"/>
    </row>
    <row r="10" spans="1:7" ht="16" thickBot="1" x14ac:dyDescent="0.4">
      <c r="A10" s="7">
        <v>1</v>
      </c>
      <c r="B10" s="8" t="s">
        <v>32</v>
      </c>
      <c r="C10" s="9" t="s">
        <v>33</v>
      </c>
      <c r="D10" s="10">
        <v>0.1008</v>
      </c>
      <c r="E10" s="11">
        <v>1250</v>
      </c>
      <c r="F10" s="12">
        <f>+D10*E10</f>
        <v>126</v>
      </c>
    </row>
    <row r="11" spans="1:7" ht="16" thickBot="1" x14ac:dyDescent="0.4">
      <c r="A11" s="7">
        <v>2</v>
      </c>
      <c r="B11" s="13" t="s">
        <v>34</v>
      </c>
      <c r="C11" s="14" t="s">
        <v>21</v>
      </c>
      <c r="D11" s="10">
        <v>7.42</v>
      </c>
      <c r="E11" s="11">
        <v>35.18</v>
      </c>
      <c r="F11" s="12">
        <f t="shared" ref="F11:F26" si="0">+D11*E11</f>
        <v>261.03559999999999</v>
      </c>
    </row>
    <row r="12" spans="1:7" ht="16" thickBot="1" x14ac:dyDescent="0.4">
      <c r="A12" s="7">
        <v>3</v>
      </c>
      <c r="B12" s="8" t="s">
        <v>35</v>
      </c>
      <c r="C12" s="14" t="s">
        <v>21</v>
      </c>
      <c r="D12" s="10">
        <v>1.5</v>
      </c>
      <c r="E12" s="11">
        <v>7.48</v>
      </c>
      <c r="F12" s="12">
        <f t="shared" si="0"/>
        <v>11.22</v>
      </c>
    </row>
    <row r="13" spans="1:7" ht="16" thickBot="1" x14ac:dyDescent="0.4">
      <c r="A13" s="7">
        <v>4</v>
      </c>
      <c r="B13" s="8" t="s">
        <v>23</v>
      </c>
      <c r="C13" s="14" t="s">
        <v>24</v>
      </c>
      <c r="D13" s="10">
        <v>7.17E-2</v>
      </c>
      <c r="E13" s="11">
        <v>299.04000000000002</v>
      </c>
      <c r="F13" s="12">
        <f t="shared" si="0"/>
        <v>21.441168000000001</v>
      </c>
    </row>
    <row r="14" spans="1:7" ht="16" thickBot="1" x14ac:dyDescent="0.4">
      <c r="A14" s="7">
        <v>5</v>
      </c>
      <c r="B14" s="13" t="s">
        <v>36</v>
      </c>
      <c r="C14" s="14" t="s">
        <v>21</v>
      </c>
      <c r="D14" s="10">
        <v>7.13</v>
      </c>
      <c r="E14" s="11">
        <v>68.19</v>
      </c>
      <c r="F14" s="12">
        <f t="shared" si="0"/>
        <v>486.19469999999995</v>
      </c>
    </row>
    <row r="15" spans="1:7" ht="16" thickBot="1" x14ac:dyDescent="0.4">
      <c r="A15" s="7">
        <v>6</v>
      </c>
      <c r="B15" s="13" t="s">
        <v>37</v>
      </c>
      <c r="C15" s="14" t="s">
        <v>24</v>
      </c>
      <c r="D15" s="10">
        <v>0.13600000000000001</v>
      </c>
      <c r="E15" s="11">
        <v>1500.13</v>
      </c>
      <c r="F15" s="12">
        <f t="shared" si="0"/>
        <v>204.01768000000004</v>
      </c>
    </row>
    <row r="16" spans="1:7" ht="31.5" thickBot="1" x14ac:dyDescent="0.4">
      <c r="A16" s="7">
        <v>7</v>
      </c>
      <c r="B16" s="13" t="s">
        <v>38</v>
      </c>
      <c r="C16" s="14" t="s">
        <v>21</v>
      </c>
      <c r="D16" s="10">
        <v>6.44</v>
      </c>
      <c r="E16" s="11">
        <v>491.96</v>
      </c>
      <c r="F16" s="12">
        <f t="shared" si="0"/>
        <v>3168.2224000000001</v>
      </c>
    </row>
    <row r="17" spans="1:6" ht="16" thickBot="1" x14ac:dyDescent="0.4">
      <c r="A17" s="7">
        <v>8</v>
      </c>
      <c r="B17" s="13" t="s">
        <v>39</v>
      </c>
      <c r="C17" s="14" t="s">
        <v>3</v>
      </c>
      <c r="D17" s="10">
        <v>2</v>
      </c>
      <c r="E17" s="11">
        <v>50.62</v>
      </c>
      <c r="F17" s="12">
        <f t="shared" si="0"/>
        <v>101.24</v>
      </c>
    </row>
    <row r="18" spans="1:6" ht="16" thickBot="1" x14ac:dyDescent="0.4">
      <c r="A18" s="7">
        <v>9</v>
      </c>
      <c r="B18" s="13" t="s">
        <v>40</v>
      </c>
      <c r="C18" s="14" t="s">
        <v>29</v>
      </c>
      <c r="D18" s="10">
        <v>0.04</v>
      </c>
      <c r="E18" s="11">
        <v>1024.0999999999999</v>
      </c>
      <c r="F18" s="12">
        <f t="shared" si="0"/>
        <v>40.963999999999999</v>
      </c>
    </row>
    <row r="19" spans="1:6" ht="31.5" thickBot="1" x14ac:dyDescent="0.4">
      <c r="A19" s="7">
        <v>10</v>
      </c>
      <c r="B19" s="13" t="s">
        <v>41</v>
      </c>
      <c r="C19" s="14" t="s">
        <v>3</v>
      </c>
      <c r="D19" s="10">
        <v>4</v>
      </c>
      <c r="E19" s="11">
        <v>74.180000000000007</v>
      </c>
      <c r="F19" s="12">
        <f t="shared" si="0"/>
        <v>296.72000000000003</v>
      </c>
    </row>
    <row r="20" spans="1:6" ht="16" thickBot="1" x14ac:dyDescent="0.4">
      <c r="A20" s="7">
        <v>11</v>
      </c>
      <c r="B20" s="13" t="s">
        <v>42</v>
      </c>
      <c r="C20" s="14" t="s">
        <v>25</v>
      </c>
      <c r="D20" s="10">
        <v>1.4999999999999999E-2</v>
      </c>
      <c r="E20" s="11">
        <v>1794.24</v>
      </c>
      <c r="F20" s="12">
        <f t="shared" si="0"/>
        <v>26.913599999999999</v>
      </c>
    </row>
    <row r="21" spans="1:6" ht="31.5" thickBot="1" x14ac:dyDescent="0.4">
      <c r="A21" s="7">
        <v>12</v>
      </c>
      <c r="B21" s="13" t="s">
        <v>43</v>
      </c>
      <c r="C21" s="14" t="s">
        <v>25</v>
      </c>
      <c r="D21" s="10">
        <v>1.4999999999999999E-2</v>
      </c>
      <c r="E21" s="11">
        <v>1706.47</v>
      </c>
      <c r="F21" s="12">
        <f t="shared" si="0"/>
        <v>25.597049999999999</v>
      </c>
    </row>
    <row r="22" spans="1:6" ht="31.5" thickBot="1" x14ac:dyDescent="0.4">
      <c r="A22" s="7">
        <v>13</v>
      </c>
      <c r="B22" s="8" t="s">
        <v>44</v>
      </c>
      <c r="C22" s="14" t="s">
        <v>21</v>
      </c>
      <c r="D22" s="10">
        <v>1.5</v>
      </c>
      <c r="E22" s="11">
        <v>38.5</v>
      </c>
      <c r="F22" s="12">
        <f t="shared" si="0"/>
        <v>57.75</v>
      </c>
    </row>
    <row r="23" spans="1:6" ht="16" thickBot="1" x14ac:dyDescent="0.4">
      <c r="A23" s="7">
        <v>14</v>
      </c>
      <c r="B23" s="8" t="s">
        <v>45</v>
      </c>
      <c r="C23" s="14" t="s">
        <v>22</v>
      </c>
      <c r="D23" s="10">
        <v>7.17</v>
      </c>
      <c r="E23" s="11">
        <v>8.0399999999999991</v>
      </c>
      <c r="F23" s="12">
        <f t="shared" si="0"/>
        <v>57.646799999999992</v>
      </c>
    </row>
    <row r="24" spans="1:6" ht="16" thickBot="1" x14ac:dyDescent="0.4">
      <c r="A24" s="7">
        <v>15</v>
      </c>
      <c r="B24" s="8" t="s">
        <v>46</v>
      </c>
      <c r="C24" s="14" t="s">
        <v>22</v>
      </c>
      <c r="D24" s="10">
        <v>13.6</v>
      </c>
      <c r="E24" s="11">
        <v>23.33</v>
      </c>
      <c r="F24" s="12">
        <f t="shared" si="0"/>
        <v>317.28799999999995</v>
      </c>
    </row>
    <row r="25" spans="1:6" ht="16" thickBot="1" x14ac:dyDescent="0.4">
      <c r="A25" s="7">
        <v>16</v>
      </c>
      <c r="B25" s="8" t="s">
        <v>26</v>
      </c>
      <c r="C25" s="14" t="s">
        <v>24</v>
      </c>
      <c r="D25" s="10">
        <v>0.13600000000000001</v>
      </c>
      <c r="E25" s="11">
        <v>364.1</v>
      </c>
      <c r="F25" s="12">
        <f t="shared" si="0"/>
        <v>49.517600000000009</v>
      </c>
    </row>
    <row r="26" spans="1:6" ht="16" thickBot="1" x14ac:dyDescent="0.4">
      <c r="A26" s="7">
        <v>17</v>
      </c>
      <c r="B26" s="8" t="s">
        <v>28</v>
      </c>
      <c r="C26" s="14" t="s">
        <v>25</v>
      </c>
      <c r="D26" s="10">
        <v>0.04</v>
      </c>
      <c r="E26" s="11">
        <v>321.35000000000002</v>
      </c>
      <c r="F26" s="12">
        <f t="shared" si="0"/>
        <v>12.854000000000001</v>
      </c>
    </row>
    <row r="27" spans="1:6" ht="31.5" thickBot="1" x14ac:dyDescent="0.4">
      <c r="A27" s="7">
        <v>18</v>
      </c>
      <c r="B27" s="8" t="s">
        <v>27</v>
      </c>
      <c r="C27" s="14" t="s">
        <v>25</v>
      </c>
      <c r="D27" s="10">
        <v>0.04</v>
      </c>
      <c r="E27" s="11">
        <v>954.12</v>
      </c>
      <c r="F27" s="12">
        <f t="shared" ref="F27:F32" si="1">+D27*E27</f>
        <v>38.1648</v>
      </c>
    </row>
    <row r="28" spans="1:6" ht="31.5" thickBot="1" x14ac:dyDescent="0.4">
      <c r="A28" s="7">
        <v>19</v>
      </c>
      <c r="B28" s="8" t="s">
        <v>47</v>
      </c>
      <c r="C28" s="14" t="s">
        <v>25</v>
      </c>
      <c r="D28" s="10">
        <v>0.04</v>
      </c>
      <c r="E28" s="11">
        <v>954.12</v>
      </c>
      <c r="F28" s="12">
        <f t="shared" si="1"/>
        <v>38.1648</v>
      </c>
    </row>
    <row r="29" spans="1:6" ht="29.25" customHeight="1" thickBot="1" x14ac:dyDescent="0.4">
      <c r="A29" s="7">
        <v>20</v>
      </c>
      <c r="B29" s="8" t="s">
        <v>48</v>
      </c>
      <c r="C29" s="14" t="s">
        <v>25</v>
      </c>
      <c r="D29" s="10">
        <v>0.71609999999999996</v>
      </c>
      <c r="E29" s="11">
        <v>1700</v>
      </c>
      <c r="F29" s="12">
        <f t="shared" si="1"/>
        <v>1217.3699999999999</v>
      </c>
    </row>
    <row r="30" spans="1:6" ht="16" thickBot="1" x14ac:dyDescent="0.4">
      <c r="A30" s="7">
        <v>21</v>
      </c>
      <c r="B30" s="8" t="s">
        <v>49</v>
      </c>
      <c r="C30" s="14" t="s">
        <v>24</v>
      </c>
      <c r="D30" s="10">
        <v>0.27300000000000002</v>
      </c>
      <c r="E30" s="11">
        <v>950</v>
      </c>
      <c r="F30" s="12">
        <f t="shared" si="1"/>
        <v>259.35000000000002</v>
      </c>
    </row>
    <row r="31" spans="1:6" ht="16" thickBot="1" x14ac:dyDescent="0.4">
      <c r="A31" s="7">
        <v>22</v>
      </c>
      <c r="B31" s="8" t="s">
        <v>50</v>
      </c>
      <c r="C31" s="14" t="s">
        <v>24</v>
      </c>
      <c r="D31" s="10">
        <v>0.13500000000000001</v>
      </c>
      <c r="E31" s="11">
        <v>310.83</v>
      </c>
      <c r="F31" s="12">
        <f t="shared" si="1"/>
        <v>41.962049999999998</v>
      </c>
    </row>
    <row r="32" spans="1:6" ht="31.5" thickBot="1" x14ac:dyDescent="0.4">
      <c r="A32" s="7">
        <v>23</v>
      </c>
      <c r="B32" s="13" t="s">
        <v>31</v>
      </c>
      <c r="C32" s="14" t="s">
        <v>30</v>
      </c>
      <c r="D32" s="10">
        <v>0.5</v>
      </c>
      <c r="E32" s="11">
        <v>350.4</v>
      </c>
      <c r="F32" s="12">
        <f t="shared" si="1"/>
        <v>175.2</v>
      </c>
    </row>
    <row r="33" spans="1:7" ht="31" x14ac:dyDescent="0.35">
      <c r="A33" s="7">
        <v>24</v>
      </c>
      <c r="B33" s="13" t="s">
        <v>51</v>
      </c>
      <c r="C33" s="14" t="s">
        <v>25</v>
      </c>
      <c r="D33" s="10">
        <v>0.32</v>
      </c>
      <c r="E33" s="11">
        <v>894.91</v>
      </c>
      <c r="F33" s="12">
        <f t="shared" ref="F33" si="2">+D33*E33</f>
        <v>286.37119999999999</v>
      </c>
    </row>
    <row r="34" spans="1:7" ht="24.75" customHeight="1" thickBot="1" x14ac:dyDescent="0.4"/>
    <row r="35" spans="1:7" ht="24.75" customHeight="1" thickBot="1" x14ac:dyDescent="0.4">
      <c r="A35" s="48" t="s">
        <v>7</v>
      </c>
      <c r="B35" s="49"/>
      <c r="C35" s="42" t="s">
        <v>12</v>
      </c>
      <c r="D35" s="43"/>
      <c r="E35" s="44"/>
      <c r="F35" s="21">
        <f>SUM(F10:F33)</f>
        <v>7321.2054479999997</v>
      </c>
      <c r="G35" s="20"/>
    </row>
    <row r="36" spans="1:7" ht="29.25" customHeight="1" thickBot="1" x14ac:dyDescent="0.4">
      <c r="A36" s="49"/>
      <c r="B36" s="49"/>
      <c r="C36" s="22" t="s">
        <v>10</v>
      </c>
      <c r="D36" s="23">
        <v>21</v>
      </c>
      <c r="E36" s="24" t="s">
        <v>11</v>
      </c>
      <c r="F36" s="25">
        <f>+F35*D36/100</f>
        <v>1537.4531440800001</v>
      </c>
    </row>
    <row r="37" spans="1:7" ht="27.75" customHeight="1" thickBot="1" x14ac:dyDescent="0.4">
      <c r="A37" s="48" t="s">
        <v>9</v>
      </c>
      <c r="B37" s="49"/>
      <c r="C37" s="45" t="s">
        <v>13</v>
      </c>
      <c r="D37" s="46"/>
      <c r="E37" s="47"/>
      <c r="F37" s="29">
        <f>+F35+F36</f>
        <v>8858.6585920799989</v>
      </c>
      <c r="G37" s="20"/>
    </row>
    <row r="38" spans="1:7" ht="30" customHeight="1" x14ac:dyDescent="0.35">
      <c r="A38" s="49"/>
      <c r="B38" s="49"/>
    </row>
    <row r="39" spans="1:7" ht="16" customHeight="1" x14ac:dyDescent="0.35"/>
    <row r="40" spans="1:7" ht="16" customHeight="1" x14ac:dyDescent="0.35">
      <c r="B40" s="15" t="s">
        <v>15</v>
      </c>
    </row>
    <row r="41" spans="1:7" ht="23.25" customHeight="1" x14ac:dyDescent="0.35">
      <c r="B41" s="38" t="s">
        <v>54</v>
      </c>
      <c r="C41" s="39"/>
      <c r="D41" s="39"/>
      <c r="E41" s="39"/>
      <c r="F41" s="39"/>
      <c r="G41" s="30"/>
    </row>
    <row r="42" spans="1:7" ht="23.25" customHeight="1" x14ac:dyDescent="0.35">
      <c r="B42" s="40" t="s">
        <v>16</v>
      </c>
      <c r="C42" s="41"/>
      <c r="D42" s="41"/>
      <c r="E42" s="41"/>
      <c r="F42" s="41"/>
    </row>
    <row r="44" spans="1:7" x14ac:dyDescent="0.35">
      <c r="E44" s="26"/>
    </row>
    <row r="50" spans="2:2" ht="64.5" customHeight="1" x14ac:dyDescent="0.35">
      <c r="B50" s="31"/>
    </row>
  </sheetData>
  <sheetProtection algorithmName="SHA-512" hashValue="y065971JnAhyU6Az7jUDlz5cRqoBiimn0ChMay/NuVVD6p0WP5rbuZmeCEpXqcmX1O9XeMnvzEiekfCDDu6qlg==" saltValue="c17PXr3bCo6O0riYZKQc0A==" spinCount="100000" sheet="1" formatCells="0" formatColumns="0" formatRows="0" insertColumns="0" insertRows="0" insertHyperlinks="0" deleteColumns="0" deleteRows="0" sort="0" autoFilter="0" pivotTables="0"/>
  <mergeCells count="9">
    <mergeCell ref="B5:E5"/>
    <mergeCell ref="A6:F6"/>
    <mergeCell ref="B8:B9"/>
    <mergeCell ref="B41:F41"/>
    <mergeCell ref="B42:F42"/>
    <mergeCell ref="C35:E35"/>
    <mergeCell ref="C37:E37"/>
    <mergeCell ref="A35:B36"/>
    <mergeCell ref="A37:B38"/>
  </mergeCells>
  <pageMargins left="1.1811023622047243" right="0.39370078740157483" top="0.39370078740157483" bottom="0.39370078740157483" header="0.19685039370078741" footer="0"/>
  <pageSetup paperSize="9" scale="89" orientation="landscape" r:id="rId1"/>
  <headerFooter>
    <oddHeader>&amp;R&amp;"-,Paryškintasis"2 priedo Pasiūlymo formos  priedas</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8"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Sheet1</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Ligita Cibulskiene</dc:creator>
  <cp:lastModifiedBy>ms.licencijos2023.1@gmail.com</cp:lastModifiedBy>
  <cp:lastPrinted>2024-06-19T11:13:51Z</cp:lastPrinted>
  <dcterms:created xsi:type="dcterms:W3CDTF">2021-05-31T12:47:06Z</dcterms:created>
  <dcterms:modified xsi:type="dcterms:W3CDTF">2024-06-20T06:00:03Z</dcterms:modified>
</cp:coreProperties>
</file>