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nga\Desktop\PERKELIMUI 2024-07-15\2024 METAI\A_Vienkart stomatolog instrumentai 2024 05\PASIULYMAI\Plandent 2024 05 22\"/>
    </mc:Choice>
  </mc:AlternateContent>
  <xr:revisionPtr revIDLastSave="0" documentId="13_ncr:1_{9A1353B0-DFE3-460D-8823-E367B5F9639B}" xr6:coauthVersionLast="47" xr6:coauthVersionMax="47" xr10:uidLastSave="{00000000-0000-0000-0000-000000000000}"/>
  <bookViews>
    <workbookView xWindow="4695" yWindow="1725" windowWidth="23010" windowHeight="13650" xr2:uid="{88080EE1-85C4-41FD-86EC-58E8A1FB1D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I61" i="1" s="1"/>
  <c r="H61" i="1"/>
  <c r="G62" i="1"/>
  <c r="H62" i="1"/>
  <c r="I62" i="1"/>
  <c r="G63" i="1"/>
  <c r="I63" i="1" s="1"/>
  <c r="H63" i="1"/>
  <c r="H67" i="1" s="1"/>
  <c r="G64" i="1"/>
  <c r="H64" i="1"/>
  <c r="I64" i="1"/>
  <c r="G65" i="1"/>
  <c r="H65" i="1"/>
  <c r="I65" i="1"/>
  <c r="G66" i="1"/>
  <c r="I66" i="1" s="1"/>
  <c r="H66" i="1"/>
  <c r="H60" i="1"/>
  <c r="G60" i="1"/>
  <c r="I60" i="1" s="1"/>
  <c r="G23" i="1"/>
  <c r="I23" i="1" s="1"/>
  <c r="H23" i="1"/>
  <c r="G24" i="1"/>
  <c r="I24" i="1" s="1"/>
  <c r="H24" i="1"/>
  <c r="G25" i="1"/>
  <c r="I25" i="1" s="1"/>
  <c r="H25" i="1"/>
  <c r="G26" i="1"/>
  <c r="H26" i="1"/>
  <c r="I26" i="1"/>
  <c r="H22" i="1"/>
  <c r="G22" i="1"/>
  <c r="I22" i="1" s="1"/>
  <c r="G10" i="1"/>
  <c r="I10" i="1" s="1"/>
  <c r="H10" i="1"/>
  <c r="G11" i="1"/>
  <c r="I11" i="1" s="1"/>
  <c r="H11" i="1"/>
  <c r="G12" i="1"/>
  <c r="I12" i="1" s="1"/>
  <c r="H12" i="1"/>
  <c r="G13" i="1"/>
  <c r="I13" i="1" s="1"/>
  <c r="H13" i="1"/>
  <c r="G14" i="1"/>
  <c r="I14" i="1" s="1"/>
  <c r="H14" i="1"/>
  <c r="G15" i="1"/>
  <c r="I15" i="1" s="1"/>
  <c r="H15" i="1"/>
  <c r="G16" i="1"/>
  <c r="I16" i="1" s="1"/>
  <c r="H16" i="1"/>
  <c r="H9" i="1"/>
  <c r="G9" i="1"/>
  <c r="I9" i="1" s="1"/>
  <c r="I67" i="1" l="1"/>
  <c r="H27" i="1"/>
  <c r="I27" i="1"/>
  <c r="H17" i="1"/>
  <c r="I17" i="1"/>
</calcChain>
</file>

<file path=xl/sharedStrings.xml><?xml version="1.0" encoding="utf-8"?>
<sst xmlns="http://schemas.openxmlformats.org/spreadsheetml/2006/main" count="102" uniqueCount="84">
  <si>
    <t>TECHNINĖ SPECIFIKACIJA</t>
  </si>
  <si>
    <t>Pirkimo dalys</t>
  </si>
  <si>
    <t>Mato vnt.</t>
  </si>
  <si>
    <t>Siūlomos prekės komercinis pavadinimas ir gamintojas</t>
  </si>
  <si>
    <t>Vnt. įkainis, Eur (be PVM)</t>
  </si>
  <si>
    <t>Vnt. įkainis, Eur (su PVM)</t>
  </si>
  <si>
    <t>1.</t>
  </si>
  <si>
    <t>Endodontiniai instrumentai:</t>
  </si>
  <si>
    <t>1.1.</t>
  </si>
  <si>
    <t>pak.</t>
  </si>
  <si>
    <t>1.2.</t>
  </si>
  <si>
    <t>1.3.</t>
  </si>
  <si>
    <t>1.4.</t>
  </si>
  <si>
    <t>1.5.</t>
  </si>
  <si>
    <t>1.6.</t>
  </si>
  <si>
    <t>1.7.</t>
  </si>
  <si>
    <t>1.8.</t>
  </si>
  <si>
    <t>vnt.</t>
  </si>
  <si>
    <t>3.</t>
  </si>
  <si>
    <t>3.1.</t>
  </si>
  <si>
    <t>Gutaperča kaiščiai:</t>
  </si>
  <si>
    <t>pak</t>
  </si>
  <si>
    <t>9.</t>
  </si>
  <si>
    <t>9.1.</t>
  </si>
  <si>
    <t>9.2.</t>
  </si>
  <si>
    <t>9.4.</t>
  </si>
  <si>
    <t>9.5.</t>
  </si>
  <si>
    <t>Pagalbinės priemonės:</t>
  </si>
  <si>
    <t>Plastikiniai tarpdančių kaištukai, šviesą atspindintys, skaidrūs, skirti matricoms fiksuoti, dantų atskyrimui ir adaptacijai, tinka aproksimaliniam kietinimui lempa.  Pakuotė:  ne mažiau 100 vnt. vieno dydžio kaištukų. Dydžiai: small ir medium.</t>
  </si>
  <si>
    <t xml:space="preserve"> </t>
  </si>
  <si>
    <t>Artikuliacinis popierius, 80 mikr., pakuotė: 144 lapeliai, spalva: raudona / mėlyna, įvairių formų.</t>
  </si>
  <si>
    <t>Mikroaplikatoriai, pakuotėje ne mažiau 400 vnt., 4 skirtingų dydžių</t>
  </si>
  <si>
    <t>3.2.</t>
  </si>
  <si>
    <t>3.3.</t>
  </si>
  <si>
    <t>3.4.</t>
  </si>
  <si>
    <t>3.5.</t>
  </si>
  <si>
    <t>9.3</t>
  </si>
  <si>
    <t>9.6.</t>
  </si>
  <si>
    <t>9.7.</t>
  </si>
  <si>
    <t>Koferdamo žiedas Hygienic brinker B4 arba lygiavertis, vnt.</t>
  </si>
  <si>
    <t>Deimanto formos kaiščių rinkinys Bioclear Diamond arba lygiavertis. Dydžiai nuo XS iki L, pakuotė po 50 vnt.</t>
  </si>
  <si>
    <t>Pirkimo objekto pavadinimas ir techniniai reikalavimai</t>
  </si>
  <si>
    <t>Prelimi-narus kiekis 12 mėn.</t>
  </si>
  <si>
    <t>Viso 12 mėn. kiekio kaina, Eur (be PVM) (4x6)</t>
  </si>
  <si>
    <t>Viso 12 mėn. kiekio kaina, Eur (su PVM) (4x7)</t>
  </si>
  <si>
    <t>Bendra 1 pirkimo dalies suma, Eur</t>
  </si>
  <si>
    <t>Bendra 3 pirkimo dalies suma, Eur</t>
  </si>
  <si>
    <t>Bendra 9 pirkimo dalies suma, Eur</t>
  </si>
  <si>
    <t>Skystas koferdamas, paruoštame naudojimui švirkšte, pakuotėje ne mažiau 1,2 ml</t>
  </si>
  <si>
    <t>Koferdamo guma, be latekso, be pudros, elastinga, atspari plyšimui. Dydis: ne mažiau  15x15 cm, pakuotėje 20 lapelių.</t>
  </si>
  <si>
    <r>
      <t xml:space="preserve">Endodontiniai lankstūs instrumentai K flexo file.Dydžiai: 015, 020, 025, 030, 035, 040, 015-040, ilgiai:  21/25/28/31mm, rankiniai, sterilūs apvalaus formos pjūvio. Pagaminti iš nerūdyjančio plieno, su plastikine rankenėle, su stoperiu. </t>
    </r>
    <r>
      <rPr>
        <i/>
        <sz val="11"/>
        <rFont val="Times New Roman"/>
        <family val="1"/>
      </rPr>
      <t>Turi atitikti ISO 015-040, paženklinti CE ženklu su notifikuotos įstaigos numeriu.</t>
    </r>
    <r>
      <rPr>
        <b/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Sterilūs, pakuotės pone mažiau 6 vnt.</t>
    </r>
  </si>
  <si>
    <r>
      <t xml:space="preserve">Endodontiniai instrumentai K file. Dydžiai: 006, 008, 010, 045, 045-80, ilgiai:  21/25/28/31mm, rankiniai, sterilūs, keturkampio formos pjūvio. Pagaminti iš nerūdyjančio plieno, su plastikine rankenėle, su stoperiu. </t>
    </r>
    <r>
      <rPr>
        <i/>
        <sz val="11"/>
        <color theme="1"/>
        <rFont val="Times New Roman"/>
        <family val="1"/>
      </rPr>
      <t>Turi atitikti ISO 015-040, paženklinti CE ženklu su notifikuotos įstaigos numeriu</t>
    </r>
    <r>
      <rPr>
        <b/>
        <i/>
        <sz val="11"/>
        <color theme="1"/>
        <rFont val="Times New Roman"/>
        <family val="1"/>
      </rPr>
      <t>.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Pakuotės ne mažiau kaip po 6 vnt.</t>
    </r>
  </si>
  <si>
    <r>
      <t xml:space="preserve"> Largo, pjezo gilintuvai, į kampinį antgalį, 1,2,3,4,5,6 dydžių, 28/32mm ilgio, darbinė dalis 15mm/19mm, apsisukimai 800/1200min, sterilizuojami, </t>
    </r>
    <r>
      <rPr>
        <i/>
        <sz val="11"/>
        <color theme="1"/>
        <rFont val="Times New Roman"/>
        <family val="1"/>
      </rPr>
      <t>paženklinti CE ženklu su notifikuotos įstaigos numeriu</t>
    </r>
    <r>
      <rPr>
        <sz val="11"/>
        <color theme="1"/>
        <rFont val="Times New Roman"/>
        <family val="1"/>
      </rPr>
      <t>, dėž. po ne mažiau  6 vnt.</t>
    </r>
  </si>
  <si>
    <r>
      <t xml:space="preserve">Mašininės spiralės kanalų plombavimui, kampiniam antgaliui, daugkartinio naudojimo, sterilizuojamos, pakuotė: po 4 vnt., </t>
    </r>
    <r>
      <rPr>
        <i/>
        <sz val="11"/>
        <color theme="1"/>
        <rFont val="Times New Roman"/>
        <family val="1"/>
      </rPr>
      <t>ISO spalvinis žymėjimas, paženklinti CE ženklu su notifikuotos įstaigos numeriu</t>
    </r>
    <r>
      <rPr>
        <sz val="11"/>
        <color theme="1"/>
        <rFont val="Times New Roman"/>
        <family val="1"/>
      </rPr>
      <t xml:space="preserve"> A, D dydžiai, ilgis: 21 mm, 25 mm, 29 mm. </t>
    </r>
  </si>
  <si>
    <r>
      <t xml:space="preserve">Endodontiniai instrumentai su pjaunančiomis savybėmis. Dydžiai : 015, 020, 025, 030, 035, 040, 015-040, ilgiai:  21/25/28/31mm, rankiniai, sterilūs apvalaus formos pjūvio. Pagaminti iš nerūdyjančio plieno, su plastikine rankenėle, su stoperiu. </t>
    </r>
    <r>
      <rPr>
        <i/>
        <sz val="11"/>
        <color theme="1"/>
        <rFont val="Times New Roman"/>
        <family val="1"/>
      </rPr>
      <t>Turi atitikti ISO 015-040,</t>
    </r>
    <r>
      <rPr>
        <b/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paženklinti CE ženklu su notifikuotos įstaigos numeriu</t>
    </r>
    <r>
      <rPr>
        <b/>
        <i/>
        <sz val="11"/>
        <color theme="1"/>
        <rFont val="Times New Roman"/>
        <family val="1"/>
      </rPr>
      <t>.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Sterilūs, pakuotės  po 6 vnt.</t>
    </r>
  </si>
  <si>
    <r>
      <t xml:space="preserve">Gutaperčos kondensoriai, rankinis instrumentas pagamintas iš nerūdijančio plieno su plastmasine rankenėle.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darbiniai ilgiai 21 mm, 25 mm,  dydžiai: A, B, C, D, pakuotėje ne mažiau po 4 vnt.</t>
    </r>
  </si>
  <si>
    <r>
      <t xml:space="preserve">Mašininiai endodontiniai instrumentai, tinkantys endodontiniam motorui Smart Plus. </t>
    </r>
    <r>
      <rPr>
        <i/>
        <sz val="11"/>
        <color theme="1"/>
        <rFont val="Times New Roman"/>
        <family val="1"/>
      </rPr>
      <t xml:space="preserve">Paženklinti CE ženklu su notifikuotos įstaigos numeriu. </t>
    </r>
    <r>
      <rPr>
        <sz val="11"/>
        <color theme="1"/>
        <rFont val="Times New Roman"/>
        <family val="1"/>
      </rPr>
      <t>Sterilūs, ilgis- 25 mm, dydžiai: Small, Primary, Large. Pakuotėje - ne mažiau 6 vnt.</t>
    </r>
  </si>
  <si>
    <r>
      <t xml:space="preserve">Pagrindiniai gutaperča kaiščiai, skirti kanalų užpildymui, standartizuoti, turintys spalvinį žymėjimą, įvairių dydžių,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pakuotėje ne mažiau 120 vnt. vieno dydžio kaiščių.</t>
    </r>
  </si>
  <si>
    <r>
      <t xml:space="preserve">Pagrindiniai gutaperča kaiščiai skirti kanalų užpildymui, standartizuoti, turintys spalvinį žymėjimą, rinkiniai: 15-40,  45-80 dydžiai,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pakuotėje ne mažiau 120 vnt. </t>
    </r>
  </si>
  <si>
    <r>
      <t xml:space="preserve">Pagalbiniai gutaperča kaiščiai: su ISO spalviniu žymėjimu, </t>
    </r>
    <r>
      <rPr>
        <i/>
        <sz val="11"/>
        <color theme="1"/>
        <rFont val="Times New Roman"/>
        <family val="1"/>
      </rPr>
      <t xml:space="preserve">paženklinti CE ženklu su notifikuotos įstaigos numeriu, </t>
    </r>
    <r>
      <rPr>
        <sz val="11"/>
        <color theme="1"/>
        <rFont val="Times New Roman"/>
        <family val="1"/>
      </rPr>
      <t>dydžiai  XF,FF,MF, F, FM dydžių, pakuotėje ne mažiau 120 vnt. vieno dydžio kaiščių.</t>
    </r>
  </si>
  <si>
    <r>
      <t xml:space="preserve">Pagrindiniai gutaperča kaiščiai, skirti kanalų užpildymui, standartizuoti, turintys spalvinį žymėjimą, </t>
    </r>
    <r>
      <rPr>
        <i/>
        <sz val="11"/>
        <color theme="1"/>
        <rFont val="Times New Roman"/>
        <family val="1"/>
      </rPr>
      <t xml:space="preserve">paženklinti CE ženklu su notifikuotos įstaigos numeriu, </t>
    </r>
    <r>
      <rPr>
        <sz val="11"/>
        <color theme="1"/>
        <rFont val="Times New Roman"/>
        <family val="1"/>
      </rPr>
      <t xml:space="preserve">dydžiai Small, Primary, Large, pakuotėje ne daugiau 60 vnt. vieno dydžio kaiščių. </t>
    </r>
  </si>
  <si>
    <r>
      <t>Popieriniai kaiščiai kanalų sausinimui: standartizuoti, turintys spalvinį žymėjimą, p</t>
    </r>
    <r>
      <rPr>
        <i/>
        <sz val="11"/>
        <color theme="1"/>
        <rFont val="Times New Roman"/>
        <family val="1"/>
      </rPr>
      <t xml:space="preserve">aženklinti CE ženklu su notifikuotos įstaigos numeriu, </t>
    </r>
    <r>
      <rPr>
        <sz val="11"/>
        <color theme="1"/>
        <rFont val="Times New Roman"/>
        <family val="1"/>
      </rPr>
      <t>pakuotė: ne mažiau 200 vnt. vieno dydžio kaiščių.</t>
    </r>
  </si>
  <si>
    <r>
      <t xml:space="preserve">Mašininiai instrumentai ilgis-21/25/31mm iš lankstaus lydinio skirti mechaniniam kanalų paruošimui, </t>
    </r>
    <r>
      <rPr>
        <i/>
        <sz val="11"/>
        <color theme="1"/>
        <rFont val="Times New Roman"/>
        <family val="1"/>
      </rPr>
      <t>paženklinti CE ženklu su notifikuotos įstaigos numeriu.</t>
    </r>
    <r>
      <rPr>
        <sz val="11"/>
        <color theme="1"/>
        <rFont val="Times New Roman"/>
        <family val="1"/>
      </rPr>
      <t xml:space="preserve"> Dydžiai Small #020.07, Primary #025.07, Medium #35.07, Large #45.05., sterilūs. Pakuotė 6 vnt.</t>
    </r>
  </si>
  <si>
    <t>1 priedas</t>
  </si>
  <si>
    <t>VIENKARTINIŲ STOMATOLOGINIŲ INSTRUMENTŲ PIRKIMO</t>
  </si>
  <si>
    <t>K-Flexofile 12C, Maillefer Instruments (Dentsply Sirona)</t>
  </si>
  <si>
    <t>K-File 12D, Maillefer Instruments (Dentsply Sirona)</t>
  </si>
  <si>
    <t>Largo grąžtas 9,  Maillefer Instruments (Dentsply Sirona)</t>
  </si>
  <si>
    <t xml:space="preserve"> Lentulo 22,  Maillefer Instruments (Dentsply Sirona)</t>
  </si>
  <si>
    <t>Hedström File 16D,  Maillefer Instruments (Dentsply Sirona)</t>
  </si>
  <si>
    <t>WaveOne® GOLD, Maillefer Instruments (Dentsply Sirona)</t>
  </si>
  <si>
    <t>Gutaperča kaiščiai pagalbiniai 22F, Maillefer Instruments (Dentsply Sirona)</t>
  </si>
  <si>
    <t>Orbis Golden One,  Shenzhen Superline Technology Co., Ltd.</t>
  </si>
  <si>
    <t>ORBIS Gutaperča kaiščiai</t>
  </si>
  <si>
    <t>Meta Gutaperča kaiščiai</t>
  </si>
  <si>
    <t>Gutaperča kaiščiai WaveOne® Gold Conform Fit™</t>
  </si>
  <si>
    <t xml:space="preserve">ORBIS popieriniai kaiščiai </t>
  </si>
  <si>
    <t>Hanel artikuliacinis popierius, Coltene/Whaledent AG</t>
  </si>
  <si>
    <t xml:space="preserve">Falcon skaidrūs kaiščiai tarpdančiams </t>
  </si>
  <si>
    <t xml:space="preserve">Bioclear Diamond kaiščiai tarpdančiams </t>
  </si>
  <si>
    <t>Hygenic Brinker B-3 koferdamo žiedas, Coltene/Whaledent AG</t>
  </si>
  <si>
    <t>Cerkamed RUBBER-DAM papildymas 1,2ml, skystas</t>
  </si>
  <si>
    <t>ORBIS Koferdama vidutinė žydra be latekso 20vnt.</t>
  </si>
  <si>
    <t>LIKE Microbrush Fine, Like (Premium Plus)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</si>
</sst>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Aptos Narrow"/>
      <family val="2"/>
      <charset val="186"/>
      <scheme val="minor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D2AC-7EEE-474A-9436-7EF5D179E0B2}">
  <dimension ref="A1:O67"/>
  <sheetViews>
    <sheetView tabSelected="1" topLeftCell="A40" zoomScale="118" zoomScaleNormal="118" workbookViewId="0">
      <selection activeCell="A54" sqref="A54:I58"/>
    </sheetView>
  </sheetViews>
  <sheetFormatPr defaultColWidth="8.85546875" defaultRowHeight="15" x14ac:dyDescent="0.25"/>
  <cols>
    <col min="1" max="1" width="7.42578125" style="1" customWidth="1"/>
    <col min="2" max="2" width="47.85546875" style="3" customWidth="1"/>
    <col min="3" max="3" width="7" style="1" customWidth="1"/>
    <col min="4" max="4" width="6.85546875" style="1" customWidth="1"/>
    <col min="5" max="5" width="22.85546875" style="1" customWidth="1"/>
    <col min="6" max="7" width="9.28515625" style="12" bestFit="1" customWidth="1"/>
    <col min="8" max="8" width="10.140625" style="12" bestFit="1" customWidth="1"/>
    <col min="9" max="9" width="9.85546875" style="12" customWidth="1"/>
  </cols>
  <sheetData>
    <row r="1" spans="1:9" x14ac:dyDescent="0.25">
      <c r="H1" s="22" t="s">
        <v>63</v>
      </c>
      <c r="I1" s="22"/>
    </row>
    <row r="3" spans="1:9" x14ac:dyDescent="0.25">
      <c r="A3" s="23" t="s">
        <v>64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</row>
    <row r="6" spans="1:9" ht="99.75" x14ac:dyDescent="0.25">
      <c r="A6" s="7" t="s">
        <v>1</v>
      </c>
      <c r="B6" s="7" t="s">
        <v>41</v>
      </c>
      <c r="C6" s="7" t="s">
        <v>2</v>
      </c>
      <c r="D6" s="7" t="s">
        <v>42</v>
      </c>
      <c r="E6" s="7" t="s">
        <v>3</v>
      </c>
      <c r="F6" s="13" t="s">
        <v>4</v>
      </c>
      <c r="G6" s="14" t="s">
        <v>5</v>
      </c>
      <c r="H6" s="10" t="s">
        <v>43</v>
      </c>
      <c r="I6" s="10" t="s">
        <v>44</v>
      </c>
    </row>
    <row r="7" spans="1:9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18">
        <v>7</v>
      </c>
      <c r="H7" s="21">
        <v>8</v>
      </c>
      <c r="I7" s="21">
        <v>9</v>
      </c>
    </row>
    <row r="8" spans="1:9" x14ac:dyDescent="0.25">
      <c r="A8" s="7" t="s">
        <v>6</v>
      </c>
      <c r="B8" s="24" t="s">
        <v>7</v>
      </c>
      <c r="C8" s="25"/>
      <c r="D8" s="25"/>
      <c r="E8" s="25"/>
      <c r="F8" s="25"/>
      <c r="G8" s="25"/>
      <c r="H8" s="25"/>
      <c r="I8" s="26"/>
    </row>
    <row r="9" spans="1:9" ht="120" x14ac:dyDescent="0.25">
      <c r="A9" s="2" t="s">
        <v>8</v>
      </c>
      <c r="B9" s="9" t="s">
        <v>50</v>
      </c>
      <c r="C9" s="5" t="s">
        <v>9</v>
      </c>
      <c r="D9" s="5">
        <v>100</v>
      </c>
      <c r="E9" s="5" t="s">
        <v>65</v>
      </c>
      <c r="F9" s="15">
        <v>13.5</v>
      </c>
      <c r="G9" s="16">
        <f>F9*1.21</f>
        <v>16.335000000000001</v>
      </c>
      <c r="H9" s="19">
        <f>D9*F9</f>
        <v>1350</v>
      </c>
      <c r="I9" s="19">
        <f>D9*G9</f>
        <v>1633.5</v>
      </c>
    </row>
    <row r="10" spans="1:9" ht="105" x14ac:dyDescent="0.25">
      <c r="A10" s="2" t="s">
        <v>10</v>
      </c>
      <c r="B10" s="4" t="s">
        <v>51</v>
      </c>
      <c r="C10" s="2" t="s">
        <v>9</v>
      </c>
      <c r="D10" s="2">
        <v>105</v>
      </c>
      <c r="E10" s="2" t="s">
        <v>66</v>
      </c>
      <c r="F10" s="17">
        <v>14</v>
      </c>
      <c r="G10" s="16">
        <f t="shared" ref="G10:G16" si="0">F10*1.21</f>
        <v>16.939999999999998</v>
      </c>
      <c r="H10" s="19">
        <f t="shared" ref="H10:H16" si="1">D10*F10</f>
        <v>1470</v>
      </c>
      <c r="I10" s="19">
        <f t="shared" ref="I10:I16" si="2">D10*G10</f>
        <v>1778.6999999999998</v>
      </c>
    </row>
    <row r="11" spans="1:9" ht="75" x14ac:dyDescent="0.25">
      <c r="A11" s="2" t="s">
        <v>11</v>
      </c>
      <c r="B11" s="4" t="s">
        <v>52</v>
      </c>
      <c r="C11" s="2" t="s">
        <v>9</v>
      </c>
      <c r="D11" s="2">
        <v>10</v>
      </c>
      <c r="E11" s="2" t="s">
        <v>67</v>
      </c>
      <c r="F11" s="17">
        <v>16.899999999999999</v>
      </c>
      <c r="G11" s="16">
        <f t="shared" si="0"/>
        <v>20.448999999999998</v>
      </c>
      <c r="H11" s="19">
        <f t="shared" si="1"/>
        <v>169</v>
      </c>
      <c r="I11" s="19">
        <f t="shared" si="2"/>
        <v>204.48999999999998</v>
      </c>
    </row>
    <row r="12" spans="1:9" ht="75" x14ac:dyDescent="0.25">
      <c r="A12" s="2" t="s">
        <v>12</v>
      </c>
      <c r="B12" s="4" t="s">
        <v>53</v>
      </c>
      <c r="C12" s="2" t="s">
        <v>9</v>
      </c>
      <c r="D12" s="2">
        <v>10</v>
      </c>
      <c r="E12" s="2" t="s">
        <v>68</v>
      </c>
      <c r="F12" s="17">
        <v>11.5</v>
      </c>
      <c r="G12" s="16">
        <f t="shared" si="0"/>
        <v>13.914999999999999</v>
      </c>
      <c r="H12" s="19">
        <f t="shared" si="1"/>
        <v>115</v>
      </c>
      <c r="I12" s="19">
        <f t="shared" si="2"/>
        <v>139.14999999999998</v>
      </c>
    </row>
    <row r="13" spans="1:9" ht="105" x14ac:dyDescent="0.25">
      <c r="A13" s="2" t="s">
        <v>13</v>
      </c>
      <c r="B13" s="4" t="s">
        <v>54</v>
      </c>
      <c r="C13" s="2" t="s">
        <v>9</v>
      </c>
      <c r="D13" s="2">
        <v>25</v>
      </c>
      <c r="E13" s="2" t="s">
        <v>69</v>
      </c>
      <c r="F13" s="17">
        <v>12</v>
      </c>
      <c r="G13" s="16">
        <f t="shared" si="0"/>
        <v>14.52</v>
      </c>
      <c r="H13" s="19">
        <f t="shared" si="1"/>
        <v>300</v>
      </c>
      <c r="I13" s="19">
        <f t="shared" si="2"/>
        <v>363</v>
      </c>
    </row>
    <row r="14" spans="1:9" ht="90" x14ac:dyDescent="0.25">
      <c r="A14" s="2" t="s">
        <v>14</v>
      </c>
      <c r="B14" s="4" t="s">
        <v>62</v>
      </c>
      <c r="C14" s="2" t="s">
        <v>9</v>
      </c>
      <c r="D14" s="2">
        <v>15</v>
      </c>
      <c r="E14" s="2" t="s">
        <v>70</v>
      </c>
      <c r="F14" s="17">
        <v>85</v>
      </c>
      <c r="G14" s="16">
        <f t="shared" si="0"/>
        <v>102.85</v>
      </c>
      <c r="H14" s="19">
        <f t="shared" si="1"/>
        <v>1275</v>
      </c>
      <c r="I14" s="19">
        <f t="shared" si="2"/>
        <v>1542.75</v>
      </c>
    </row>
    <row r="15" spans="1:9" ht="75" x14ac:dyDescent="0.25">
      <c r="A15" s="2" t="s">
        <v>15</v>
      </c>
      <c r="B15" s="4" t="s">
        <v>55</v>
      </c>
      <c r="C15" s="2" t="s">
        <v>9</v>
      </c>
      <c r="D15" s="2">
        <v>5</v>
      </c>
      <c r="E15" s="2" t="s">
        <v>71</v>
      </c>
      <c r="F15" s="17">
        <v>15.2</v>
      </c>
      <c r="G15" s="16">
        <f t="shared" si="0"/>
        <v>18.391999999999999</v>
      </c>
      <c r="H15" s="19">
        <f t="shared" si="1"/>
        <v>76</v>
      </c>
      <c r="I15" s="19">
        <f t="shared" si="2"/>
        <v>91.96</v>
      </c>
    </row>
    <row r="16" spans="1:9" ht="75" x14ac:dyDescent="0.25">
      <c r="A16" s="2" t="s">
        <v>16</v>
      </c>
      <c r="B16" s="4" t="s">
        <v>56</v>
      </c>
      <c r="C16" s="2" t="s">
        <v>9</v>
      </c>
      <c r="D16" s="2">
        <v>40</v>
      </c>
      <c r="E16" s="2" t="s">
        <v>72</v>
      </c>
      <c r="F16" s="17">
        <v>21</v>
      </c>
      <c r="G16" s="16">
        <f t="shared" si="0"/>
        <v>25.41</v>
      </c>
      <c r="H16" s="19">
        <f t="shared" si="1"/>
        <v>840</v>
      </c>
      <c r="I16" s="19">
        <f t="shared" si="2"/>
        <v>1016.4</v>
      </c>
    </row>
    <row r="17" spans="1:9" x14ac:dyDescent="0.25">
      <c r="A17" s="27" t="s">
        <v>45</v>
      </c>
      <c r="B17" s="28"/>
      <c r="C17" s="28"/>
      <c r="D17" s="28"/>
      <c r="E17" s="28"/>
      <c r="F17" s="28"/>
      <c r="G17" s="29"/>
      <c r="H17" s="10">
        <f>SUM(H9:H16)</f>
        <v>5595</v>
      </c>
      <c r="I17" s="10">
        <f>SUM(I9:I16)</f>
        <v>6769.95</v>
      </c>
    </row>
    <row r="18" spans="1:9" x14ac:dyDescent="0.25">
      <c r="A18" s="7"/>
      <c r="B18" s="24"/>
      <c r="C18" s="25"/>
      <c r="D18" s="25"/>
      <c r="E18" s="25"/>
      <c r="F18" s="25"/>
      <c r="G18" s="25"/>
      <c r="H18" s="25"/>
      <c r="I18" s="26"/>
    </row>
    <row r="19" spans="1:9" x14ac:dyDescent="0.25">
      <c r="A19" s="2"/>
      <c r="B19" s="4"/>
      <c r="C19" s="2"/>
      <c r="D19" s="2"/>
      <c r="E19" s="2"/>
      <c r="F19" s="17"/>
      <c r="G19" s="16"/>
      <c r="H19" s="19"/>
      <c r="I19" s="19"/>
    </row>
    <row r="20" spans="1:9" x14ac:dyDescent="0.25">
      <c r="A20" s="27"/>
      <c r="B20" s="28"/>
      <c r="C20" s="28"/>
      <c r="D20" s="28"/>
      <c r="E20" s="28"/>
      <c r="F20" s="28"/>
      <c r="G20" s="29"/>
      <c r="H20" s="10"/>
      <c r="I20" s="10"/>
    </row>
    <row r="21" spans="1:9" x14ac:dyDescent="0.25">
      <c r="A21" s="7" t="s">
        <v>18</v>
      </c>
      <c r="B21" s="24" t="s">
        <v>20</v>
      </c>
      <c r="C21" s="25"/>
      <c r="D21" s="25"/>
      <c r="E21" s="25"/>
      <c r="F21" s="25"/>
      <c r="G21" s="25"/>
      <c r="H21" s="25"/>
      <c r="I21" s="26"/>
    </row>
    <row r="22" spans="1:9" ht="75" x14ac:dyDescent="0.25">
      <c r="A22" s="2" t="s">
        <v>19</v>
      </c>
      <c r="B22" s="4" t="s">
        <v>57</v>
      </c>
      <c r="C22" s="2" t="s">
        <v>9</v>
      </c>
      <c r="D22" s="2">
        <v>55</v>
      </c>
      <c r="E22" s="2" t="s">
        <v>73</v>
      </c>
      <c r="F22" s="17">
        <v>2.2999999999999998</v>
      </c>
      <c r="G22" s="16">
        <f t="shared" ref="G22:G26" si="3">F22*1.21</f>
        <v>2.7829999999999999</v>
      </c>
      <c r="H22" s="19">
        <f t="shared" ref="H22" si="4">D22*F22</f>
        <v>126.49999999999999</v>
      </c>
      <c r="I22" s="19">
        <f t="shared" ref="I22" si="5">D22*G22</f>
        <v>153.065</v>
      </c>
    </row>
    <row r="23" spans="1:9" ht="75" x14ac:dyDescent="0.25">
      <c r="A23" s="2" t="s">
        <v>32</v>
      </c>
      <c r="B23" s="4" t="s">
        <v>58</v>
      </c>
      <c r="C23" s="2" t="s">
        <v>9</v>
      </c>
      <c r="D23" s="2">
        <v>10</v>
      </c>
      <c r="E23" s="2" t="s">
        <v>73</v>
      </c>
      <c r="F23" s="17">
        <v>2.1</v>
      </c>
      <c r="G23" s="16">
        <f t="shared" si="3"/>
        <v>2.5409999999999999</v>
      </c>
      <c r="H23" s="19">
        <f t="shared" ref="H23:H26" si="6">D23*F23</f>
        <v>21</v>
      </c>
      <c r="I23" s="19">
        <f t="shared" ref="I23:I26" si="7">D23*G23</f>
        <v>25.41</v>
      </c>
    </row>
    <row r="24" spans="1:9" ht="60" x14ac:dyDescent="0.25">
      <c r="A24" s="2" t="s">
        <v>33</v>
      </c>
      <c r="B24" s="4" t="s">
        <v>59</v>
      </c>
      <c r="C24" s="2" t="s">
        <v>9</v>
      </c>
      <c r="D24" s="2">
        <v>15</v>
      </c>
      <c r="E24" s="2" t="s">
        <v>74</v>
      </c>
      <c r="F24" s="17">
        <v>2.96</v>
      </c>
      <c r="G24" s="16">
        <f t="shared" si="3"/>
        <v>3.5815999999999999</v>
      </c>
      <c r="H24" s="19">
        <f t="shared" si="6"/>
        <v>44.4</v>
      </c>
      <c r="I24" s="19">
        <f t="shared" si="7"/>
        <v>53.723999999999997</v>
      </c>
    </row>
    <row r="25" spans="1:9" ht="75" x14ac:dyDescent="0.25">
      <c r="A25" s="2" t="s">
        <v>34</v>
      </c>
      <c r="B25" s="4" t="s">
        <v>60</v>
      </c>
      <c r="C25" s="2" t="s">
        <v>9</v>
      </c>
      <c r="D25" s="2">
        <v>16</v>
      </c>
      <c r="E25" s="2" t="s">
        <v>75</v>
      </c>
      <c r="F25" s="17">
        <v>14.09</v>
      </c>
      <c r="G25" s="16">
        <f t="shared" si="3"/>
        <v>17.0489</v>
      </c>
      <c r="H25" s="19">
        <f t="shared" si="6"/>
        <v>225.44</v>
      </c>
      <c r="I25" s="19">
        <f t="shared" si="7"/>
        <v>272.7824</v>
      </c>
    </row>
    <row r="26" spans="1:9" ht="60" x14ac:dyDescent="0.25">
      <c r="A26" s="2" t="s">
        <v>35</v>
      </c>
      <c r="B26" s="4" t="s">
        <v>61</v>
      </c>
      <c r="C26" s="2" t="s">
        <v>9</v>
      </c>
      <c r="D26" s="2">
        <v>70</v>
      </c>
      <c r="E26" s="2" t="s">
        <v>76</v>
      </c>
      <c r="F26" s="17">
        <v>1.9</v>
      </c>
      <c r="G26" s="16">
        <f t="shared" si="3"/>
        <v>2.2989999999999999</v>
      </c>
      <c r="H26" s="19">
        <f t="shared" si="6"/>
        <v>133</v>
      </c>
      <c r="I26" s="19">
        <f t="shared" si="7"/>
        <v>160.93</v>
      </c>
    </row>
    <row r="27" spans="1:9" x14ac:dyDescent="0.25">
      <c r="A27" s="27" t="s">
        <v>46</v>
      </c>
      <c r="B27" s="28"/>
      <c r="C27" s="28"/>
      <c r="D27" s="28"/>
      <c r="E27" s="28"/>
      <c r="F27" s="28"/>
      <c r="G27" s="29"/>
      <c r="H27" s="10">
        <f>SUM(H22:H26)</f>
        <v>550.34</v>
      </c>
      <c r="I27" s="10">
        <f>SUM(I22:I26)</f>
        <v>665.91139999999996</v>
      </c>
    </row>
    <row r="28" spans="1:9" x14ac:dyDescent="0.25">
      <c r="A28" s="7"/>
      <c r="B28" s="24"/>
      <c r="C28" s="25"/>
      <c r="D28" s="25"/>
      <c r="E28" s="25"/>
      <c r="F28" s="25"/>
      <c r="G28" s="25"/>
      <c r="H28" s="25"/>
      <c r="I28" s="26"/>
    </row>
    <row r="29" spans="1:9" x14ac:dyDescent="0.25">
      <c r="A29" s="2"/>
      <c r="B29" s="9"/>
      <c r="C29" s="2"/>
      <c r="D29" s="2"/>
      <c r="E29" s="2"/>
      <c r="F29" s="17"/>
      <c r="G29" s="16"/>
      <c r="H29" s="19"/>
      <c r="I29" s="19"/>
    </row>
    <row r="30" spans="1:9" x14ac:dyDescent="0.25">
      <c r="A30" s="2"/>
      <c r="B30" s="9"/>
      <c r="C30" s="2"/>
      <c r="D30" s="2"/>
      <c r="E30" s="2"/>
      <c r="F30" s="17"/>
      <c r="G30" s="16"/>
      <c r="H30" s="19"/>
      <c r="I30" s="19"/>
    </row>
    <row r="31" spans="1:9" x14ac:dyDescent="0.25">
      <c r="A31" s="2"/>
      <c r="B31" s="9"/>
      <c r="C31" s="2"/>
      <c r="D31" s="2"/>
      <c r="E31" s="2"/>
      <c r="F31" s="17"/>
      <c r="G31" s="16"/>
      <c r="H31" s="19"/>
      <c r="I31" s="19"/>
    </row>
    <row r="32" spans="1:9" x14ac:dyDescent="0.25">
      <c r="A32" s="27"/>
      <c r="B32" s="28"/>
      <c r="C32" s="28"/>
      <c r="D32" s="28"/>
      <c r="E32" s="28"/>
      <c r="F32" s="28"/>
      <c r="G32" s="29"/>
      <c r="H32" s="10"/>
      <c r="I32" s="10"/>
    </row>
    <row r="33" spans="1:15" x14ac:dyDescent="0.25">
      <c r="A33" s="7"/>
      <c r="B33" s="24"/>
      <c r="C33" s="25"/>
      <c r="D33" s="25"/>
      <c r="E33" s="25"/>
      <c r="F33" s="25"/>
      <c r="G33" s="25"/>
      <c r="H33" s="25"/>
      <c r="I33" s="26"/>
    </row>
    <row r="34" spans="1:15" x14ac:dyDescent="0.25">
      <c r="A34" s="2"/>
      <c r="B34" s="4"/>
      <c r="C34" s="2"/>
      <c r="D34" s="2"/>
      <c r="E34" s="2"/>
      <c r="F34" s="17"/>
      <c r="G34" s="11"/>
      <c r="H34" s="20"/>
      <c r="I34" s="20"/>
    </row>
    <row r="35" spans="1:15" x14ac:dyDescent="0.25">
      <c r="A35" s="2"/>
      <c r="B35" s="4"/>
      <c r="C35" s="2"/>
      <c r="D35" s="2"/>
      <c r="E35" s="2"/>
      <c r="F35" s="17"/>
      <c r="G35" s="11"/>
      <c r="H35" s="20"/>
      <c r="I35" s="20"/>
    </row>
    <row r="36" spans="1:15" x14ac:dyDescent="0.25">
      <c r="A36" s="2"/>
      <c r="B36" s="4"/>
      <c r="C36" s="2"/>
      <c r="D36" s="2"/>
      <c r="E36" s="2"/>
      <c r="F36" s="17"/>
      <c r="G36" s="11"/>
      <c r="H36" s="20"/>
      <c r="I36" s="20"/>
    </row>
    <row r="37" spans="1:15" x14ac:dyDescent="0.25">
      <c r="A37" s="2"/>
      <c r="B37" s="4"/>
      <c r="C37" s="2"/>
      <c r="D37" s="2"/>
      <c r="E37" s="2"/>
      <c r="F37" s="17"/>
      <c r="G37" s="11"/>
      <c r="H37" s="20"/>
      <c r="I37" s="20"/>
    </row>
    <row r="38" spans="1:15" x14ac:dyDescent="0.25">
      <c r="A38" s="2"/>
      <c r="B38" s="4"/>
      <c r="C38" s="2"/>
      <c r="D38" s="2"/>
      <c r="E38" s="2"/>
      <c r="F38" s="17"/>
      <c r="G38" s="11"/>
      <c r="H38" s="20"/>
      <c r="I38" s="20"/>
    </row>
    <row r="39" spans="1:15" x14ac:dyDescent="0.25">
      <c r="A39" s="27"/>
      <c r="B39" s="28"/>
      <c r="C39" s="28"/>
      <c r="D39" s="28"/>
      <c r="E39" s="28"/>
      <c r="F39" s="28"/>
      <c r="G39" s="29"/>
      <c r="H39" s="10"/>
      <c r="I39" s="10"/>
      <c r="J39" s="8"/>
    </row>
    <row r="40" spans="1:15" x14ac:dyDescent="0.25">
      <c r="A40" s="7"/>
      <c r="B40" s="24"/>
      <c r="C40" s="25"/>
      <c r="D40" s="25"/>
      <c r="E40" s="25"/>
      <c r="F40" s="25"/>
      <c r="G40" s="25"/>
      <c r="H40" s="25"/>
      <c r="I40" s="26"/>
    </row>
    <row r="41" spans="1:15" x14ac:dyDescent="0.25">
      <c r="A41" s="2"/>
      <c r="B41" s="4"/>
      <c r="C41" s="2"/>
      <c r="D41" s="2"/>
      <c r="E41" s="2"/>
      <c r="F41" s="17"/>
      <c r="G41" s="16"/>
      <c r="H41" s="19"/>
      <c r="I41" s="19"/>
    </row>
    <row r="42" spans="1:15" x14ac:dyDescent="0.25">
      <c r="A42" s="2"/>
      <c r="B42" s="4"/>
      <c r="C42" s="2"/>
      <c r="D42" s="2"/>
      <c r="E42" s="2"/>
      <c r="F42" s="17"/>
      <c r="G42" s="16"/>
      <c r="H42" s="19"/>
      <c r="I42" s="19"/>
    </row>
    <row r="43" spans="1:15" x14ac:dyDescent="0.25">
      <c r="A43" s="2"/>
      <c r="B43" s="4"/>
      <c r="C43" s="2"/>
      <c r="D43" s="2"/>
      <c r="E43" s="2"/>
      <c r="F43" s="17"/>
      <c r="G43" s="16"/>
      <c r="H43" s="19"/>
      <c r="I43" s="19"/>
    </row>
    <row r="44" spans="1:15" x14ac:dyDescent="0.25">
      <c r="A44" s="2"/>
      <c r="B44" s="4"/>
      <c r="C44" s="2"/>
      <c r="D44" s="2"/>
      <c r="E44" s="2"/>
      <c r="F44" s="17"/>
      <c r="G44" s="16"/>
      <c r="H44" s="19"/>
      <c r="I44" s="19"/>
      <c r="O44" t="s">
        <v>29</v>
      </c>
    </row>
    <row r="45" spans="1:15" x14ac:dyDescent="0.25">
      <c r="A45" s="2"/>
      <c r="B45" s="9"/>
      <c r="C45" s="2"/>
      <c r="D45" s="2"/>
      <c r="E45" s="2"/>
      <c r="F45" s="17"/>
      <c r="G45" s="16"/>
      <c r="H45" s="19"/>
      <c r="I45" s="19"/>
      <c r="J45" s="8"/>
    </row>
    <row r="46" spans="1:15" x14ac:dyDescent="0.25">
      <c r="A46" s="27"/>
      <c r="B46" s="28"/>
      <c r="C46" s="28"/>
      <c r="D46" s="28"/>
      <c r="E46" s="28"/>
      <c r="F46" s="28"/>
      <c r="G46" s="29"/>
      <c r="H46" s="10"/>
      <c r="I46" s="10"/>
    </row>
    <row r="47" spans="1:15" x14ac:dyDescent="0.25">
      <c r="A47" s="7"/>
      <c r="B47" s="24"/>
      <c r="C47" s="25"/>
      <c r="D47" s="25"/>
      <c r="E47" s="25"/>
      <c r="F47" s="25"/>
      <c r="G47" s="25"/>
      <c r="H47" s="25"/>
      <c r="I47" s="26"/>
    </row>
    <row r="48" spans="1:15" x14ac:dyDescent="0.25">
      <c r="A48" s="2"/>
      <c r="B48" s="4"/>
      <c r="C48" s="2"/>
      <c r="D48" s="2"/>
      <c r="E48" s="2"/>
      <c r="F48" s="17"/>
      <c r="G48" s="16"/>
      <c r="H48" s="19"/>
      <c r="I48" s="19"/>
    </row>
    <row r="49" spans="1:10" x14ac:dyDescent="0.25">
      <c r="A49" s="2"/>
      <c r="B49" s="4"/>
      <c r="C49" s="2"/>
      <c r="D49" s="2"/>
      <c r="E49" s="2"/>
      <c r="F49" s="17"/>
      <c r="G49" s="16"/>
      <c r="H49" s="19"/>
      <c r="I49" s="19"/>
    </row>
    <row r="50" spans="1:10" x14ac:dyDescent="0.25">
      <c r="A50" s="2"/>
      <c r="B50" s="4"/>
      <c r="C50" s="2"/>
      <c r="D50" s="2"/>
      <c r="E50" s="2"/>
      <c r="F50" s="17"/>
      <c r="G50" s="16"/>
      <c r="H50" s="19"/>
      <c r="I50" s="19"/>
    </row>
    <row r="51" spans="1:10" x14ac:dyDescent="0.25">
      <c r="A51" s="27"/>
      <c r="B51" s="28"/>
      <c r="C51" s="28"/>
      <c r="D51" s="28"/>
      <c r="E51" s="28"/>
      <c r="F51" s="28"/>
      <c r="G51" s="29"/>
      <c r="H51" s="10"/>
      <c r="I51" s="10"/>
      <c r="J51" s="8"/>
    </row>
    <row r="52" spans="1:10" x14ac:dyDescent="0.25">
      <c r="A52" s="7"/>
      <c r="B52" s="24"/>
      <c r="C52" s="25"/>
      <c r="D52" s="25"/>
      <c r="E52" s="25"/>
      <c r="F52" s="25"/>
      <c r="G52" s="25"/>
      <c r="H52" s="25"/>
      <c r="I52" s="26"/>
    </row>
    <row r="53" spans="1:10" x14ac:dyDescent="0.25">
      <c r="A53" s="2"/>
      <c r="B53" s="9"/>
      <c r="C53" s="2"/>
      <c r="D53" s="2"/>
      <c r="E53" s="2"/>
      <c r="F53" s="17"/>
      <c r="G53" s="11"/>
      <c r="H53" s="20"/>
      <c r="I53" s="20"/>
    </row>
    <row r="54" spans="1:10" x14ac:dyDescent="0.25">
      <c r="A54" s="2"/>
      <c r="B54" s="9"/>
      <c r="C54" s="2"/>
      <c r="D54" s="2"/>
      <c r="E54" s="2"/>
      <c r="F54" s="17"/>
      <c r="G54" s="11"/>
      <c r="H54" s="20"/>
      <c r="I54" s="20"/>
    </row>
    <row r="55" spans="1:10" x14ac:dyDescent="0.25">
      <c r="A55" s="2"/>
      <c r="B55" s="4"/>
      <c r="C55" s="2"/>
      <c r="D55" s="2"/>
      <c r="E55" s="2"/>
      <c r="F55" s="17"/>
      <c r="G55" s="11"/>
      <c r="H55" s="20"/>
      <c r="I55" s="20"/>
    </row>
    <row r="56" spans="1:10" x14ac:dyDescent="0.25">
      <c r="A56" s="2"/>
      <c r="B56" s="4"/>
      <c r="C56" s="2"/>
      <c r="D56" s="2"/>
      <c r="E56" s="2"/>
      <c r="F56" s="17"/>
      <c r="G56" s="11"/>
      <c r="H56" s="20"/>
      <c r="I56" s="20"/>
    </row>
    <row r="57" spans="1:10" x14ac:dyDescent="0.25">
      <c r="A57" s="2"/>
      <c r="B57" s="4"/>
      <c r="C57" s="2"/>
      <c r="D57" s="2"/>
      <c r="E57" s="2"/>
      <c r="F57" s="17"/>
      <c r="G57" s="11"/>
      <c r="H57" s="20"/>
      <c r="I57" s="20"/>
    </row>
    <row r="58" spans="1:10" x14ac:dyDescent="0.25">
      <c r="A58" s="27"/>
      <c r="B58" s="28"/>
      <c r="C58" s="28"/>
      <c r="D58" s="28"/>
      <c r="E58" s="28"/>
      <c r="F58" s="28"/>
      <c r="G58" s="29"/>
      <c r="H58" s="10"/>
      <c r="I58" s="10"/>
    </row>
    <row r="59" spans="1:10" x14ac:dyDescent="0.25">
      <c r="A59" s="7" t="s">
        <v>22</v>
      </c>
      <c r="B59" s="24" t="s">
        <v>27</v>
      </c>
      <c r="C59" s="25"/>
      <c r="D59" s="25"/>
      <c r="E59" s="25"/>
      <c r="F59" s="25"/>
      <c r="G59" s="25"/>
      <c r="H59" s="25"/>
      <c r="I59" s="26"/>
    </row>
    <row r="60" spans="1:10" ht="45" x14ac:dyDescent="0.25">
      <c r="A60" s="2" t="s">
        <v>23</v>
      </c>
      <c r="B60" s="4" t="s">
        <v>30</v>
      </c>
      <c r="C60" s="2" t="s">
        <v>9</v>
      </c>
      <c r="D60" s="2">
        <v>30</v>
      </c>
      <c r="E60" s="4" t="s">
        <v>77</v>
      </c>
      <c r="F60" s="17">
        <v>5.3</v>
      </c>
      <c r="G60" s="16">
        <f t="shared" ref="G60:G66" si="8">F60*1.21</f>
        <v>6.4129999999999994</v>
      </c>
      <c r="H60" s="19">
        <f t="shared" ref="H60" si="9">D60*F60</f>
        <v>159</v>
      </c>
      <c r="I60" s="19">
        <f t="shared" ref="I60" si="10">D60*G60</f>
        <v>192.39</v>
      </c>
    </row>
    <row r="61" spans="1:10" ht="75" x14ac:dyDescent="0.25">
      <c r="A61" s="2" t="s">
        <v>24</v>
      </c>
      <c r="B61" s="4" t="s">
        <v>28</v>
      </c>
      <c r="C61" s="2" t="s">
        <v>21</v>
      </c>
      <c r="D61" s="2">
        <v>2</v>
      </c>
      <c r="E61" s="4" t="s">
        <v>78</v>
      </c>
      <c r="F61" s="17">
        <v>9.59</v>
      </c>
      <c r="G61" s="16">
        <f t="shared" si="8"/>
        <v>11.603899999999999</v>
      </c>
      <c r="H61" s="19">
        <f t="shared" ref="H61:H66" si="11">D61*F61</f>
        <v>19.18</v>
      </c>
      <c r="I61" s="19">
        <f t="shared" ref="I61:I66" si="12">D61*G61</f>
        <v>23.207799999999999</v>
      </c>
    </row>
    <row r="62" spans="1:10" ht="45" x14ac:dyDescent="0.25">
      <c r="A62" s="2" t="s">
        <v>36</v>
      </c>
      <c r="B62" s="4" t="s">
        <v>40</v>
      </c>
      <c r="C62" s="2" t="s">
        <v>9</v>
      </c>
      <c r="D62" s="2">
        <v>3</v>
      </c>
      <c r="E62" s="4" t="s">
        <v>79</v>
      </c>
      <c r="F62" s="17">
        <v>36</v>
      </c>
      <c r="G62" s="16">
        <f t="shared" si="8"/>
        <v>43.56</v>
      </c>
      <c r="H62" s="19">
        <f t="shared" si="11"/>
        <v>108</v>
      </c>
      <c r="I62" s="19">
        <f t="shared" si="12"/>
        <v>130.68</v>
      </c>
    </row>
    <row r="63" spans="1:10" ht="45" x14ac:dyDescent="0.25">
      <c r="A63" s="2" t="s">
        <v>25</v>
      </c>
      <c r="B63" s="4" t="s">
        <v>39</v>
      </c>
      <c r="C63" s="2" t="s">
        <v>17</v>
      </c>
      <c r="D63" s="2">
        <v>3</v>
      </c>
      <c r="E63" s="4" t="s">
        <v>80</v>
      </c>
      <c r="F63" s="17">
        <v>11.1</v>
      </c>
      <c r="G63" s="16">
        <f t="shared" si="8"/>
        <v>13.430999999999999</v>
      </c>
      <c r="H63" s="19">
        <f t="shared" si="11"/>
        <v>33.299999999999997</v>
      </c>
      <c r="I63" s="19">
        <f t="shared" si="12"/>
        <v>40.292999999999999</v>
      </c>
    </row>
    <row r="64" spans="1:10" ht="45" x14ac:dyDescent="0.25">
      <c r="A64" s="2" t="s">
        <v>26</v>
      </c>
      <c r="B64" s="4" t="s">
        <v>48</v>
      </c>
      <c r="C64" s="2" t="s">
        <v>17</v>
      </c>
      <c r="D64" s="2">
        <v>1</v>
      </c>
      <c r="E64" s="4" t="s">
        <v>81</v>
      </c>
      <c r="F64" s="17">
        <v>6.96</v>
      </c>
      <c r="G64" s="16">
        <f t="shared" si="8"/>
        <v>8.4215999999999998</v>
      </c>
      <c r="H64" s="19">
        <f t="shared" si="11"/>
        <v>6.96</v>
      </c>
      <c r="I64" s="19">
        <f t="shared" si="12"/>
        <v>8.4215999999999998</v>
      </c>
    </row>
    <row r="65" spans="1:9" ht="45" x14ac:dyDescent="0.25">
      <c r="A65" s="2" t="s">
        <v>37</v>
      </c>
      <c r="B65" s="4" t="s">
        <v>49</v>
      </c>
      <c r="C65" s="2" t="s">
        <v>9</v>
      </c>
      <c r="D65" s="2">
        <v>40</v>
      </c>
      <c r="E65" s="4" t="s">
        <v>82</v>
      </c>
      <c r="F65" s="17">
        <v>18</v>
      </c>
      <c r="G65" s="16">
        <f t="shared" si="8"/>
        <v>21.78</v>
      </c>
      <c r="H65" s="19">
        <f t="shared" si="11"/>
        <v>720</v>
      </c>
      <c r="I65" s="19">
        <f t="shared" si="12"/>
        <v>871.2</v>
      </c>
    </row>
    <row r="66" spans="1:9" ht="30" x14ac:dyDescent="0.25">
      <c r="A66" s="2" t="s">
        <v>38</v>
      </c>
      <c r="B66" s="4" t="s">
        <v>31</v>
      </c>
      <c r="C66" s="2" t="s">
        <v>9</v>
      </c>
      <c r="D66" s="2">
        <v>40</v>
      </c>
      <c r="E66" s="4" t="s">
        <v>83</v>
      </c>
      <c r="F66" s="17">
        <v>4.8</v>
      </c>
      <c r="G66" s="16">
        <f t="shared" si="8"/>
        <v>5.8079999999999998</v>
      </c>
      <c r="H66" s="19">
        <f t="shared" si="11"/>
        <v>192</v>
      </c>
      <c r="I66" s="19">
        <f t="shared" si="12"/>
        <v>232.32</v>
      </c>
    </row>
    <row r="67" spans="1:9" x14ac:dyDescent="0.25">
      <c r="A67" s="27" t="s">
        <v>47</v>
      </c>
      <c r="B67" s="28"/>
      <c r="C67" s="28"/>
      <c r="D67" s="28"/>
      <c r="E67" s="28"/>
      <c r="F67" s="28"/>
      <c r="G67" s="29"/>
      <c r="H67" s="10">
        <f>SUM(H60:H66)</f>
        <v>1238.44</v>
      </c>
      <c r="I67" s="10">
        <f>SUM(I60:I66)</f>
        <v>1498.5123999999998</v>
      </c>
    </row>
  </sheetData>
  <mergeCells count="21">
    <mergeCell ref="A58:G58"/>
    <mergeCell ref="A67:G67"/>
    <mergeCell ref="B59:I59"/>
    <mergeCell ref="B52:I52"/>
    <mergeCell ref="B47:I47"/>
    <mergeCell ref="H1:I1"/>
    <mergeCell ref="A3:I3"/>
    <mergeCell ref="A4:I4"/>
    <mergeCell ref="B8:I8"/>
    <mergeCell ref="A51:G51"/>
    <mergeCell ref="A17:G17"/>
    <mergeCell ref="A20:G20"/>
    <mergeCell ref="A27:G27"/>
    <mergeCell ref="A32:G32"/>
    <mergeCell ref="A39:G39"/>
    <mergeCell ref="A46:G46"/>
    <mergeCell ref="B40:I40"/>
    <mergeCell ref="B33:I33"/>
    <mergeCell ref="B28:I28"/>
    <mergeCell ref="B21:I21"/>
    <mergeCell ref="B18:I18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Beinorienė Jūratė</dc:creator>
  <cp:lastModifiedBy>Inga Ruikienė</cp:lastModifiedBy>
  <cp:lastPrinted>2024-08-08T09:26:18Z</cp:lastPrinted>
  <dcterms:created xsi:type="dcterms:W3CDTF">2024-05-03T10:16:39Z</dcterms:created>
  <dcterms:modified xsi:type="dcterms:W3CDTF">2024-08-08T09:26:25Z</dcterms:modified>
</cp:coreProperties>
</file>