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foxvisiongroup-my.sharepoint.com/personal/asumskis_foxvisiongroup_com/Documents/Documents/Documents/FoxVision/CVP IS 2024-1/26 KUL IOL Impress 2024-07-29/DocSetč iki 20240801/"/>
    </mc:Choice>
  </mc:AlternateContent>
  <xr:revisionPtr revIDLastSave="34" documentId="13_ncr:1_{167D72C6-02CB-4956-B2A7-E0B44DCD2F76}" xr6:coauthVersionLast="47" xr6:coauthVersionMax="47" xr10:uidLastSave="{6213E772-9C32-4EBE-AC61-A47EC0BC12F3}"/>
  <workbookProtection workbookAlgorithmName="SHA-512" workbookHashValue="Pi3DxZOxK9YyO43qWS69SliWNuzRu7wCVJ5BXgsTs/yYOiyOMXr27QDvYgYxqAAnZku4f4sOz4X33swfBQ6w/A==" workbookSaltValue="+wL1rUzechjO7mdsULtUuA==" workbookSpinCount="100000" lockStructure="1"/>
  <bookViews>
    <workbookView xWindow="-103" yWindow="-103" windowWidth="19543" windowHeight="12652"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5" i="1" l="1"/>
  <c r="F61" i="1"/>
  <c r="F74" i="1" s="1"/>
  <c r="F75" i="1" s="1"/>
  <c r="F76" i="1" s="1"/>
  <c r="G51" i="1"/>
  <c r="F37" i="1"/>
  <c r="F50" i="1" s="1"/>
  <c r="F51" i="1" s="1"/>
  <c r="F52" i="1" s="1"/>
  <c r="G21" i="1"/>
  <c r="G50" i="1" l="1"/>
  <c r="G74" i="1"/>
</calcChain>
</file>

<file path=xl/sharedStrings.xml><?xml version="1.0" encoding="utf-8"?>
<sst xmlns="http://schemas.openxmlformats.org/spreadsheetml/2006/main" count="214" uniqueCount="142">
  <si>
    <t>PIRKIMO SĄLYGŲ PRIEDAS "PASIŪLYMO FORMA"</t>
  </si>
  <si>
    <t>INTRAOKULINIAI LĘŠIAI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</si>
  <si>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</si>
  <si>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</si>
  <si>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</si>
  <si>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</si>
  <si>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</si>
  <si>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</si>
  <si>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</si>
  <si>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</si>
  <si>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</si>
  <si>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</si>
  <si>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</si>
  <si>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</si>
  <si>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</si>
  <si>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</si>
  <si>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</si>
  <si>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</si>
  <si>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</si>
  <si>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</si>
  <si>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</si>
  <si>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</si>
  <si>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</si>
  <si>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</si>
  <si>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</si>
  <si>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</si>
  <si>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</si>
  <si>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UŽPAKALINĖS KAMEROS SULANKSTOMI VIENOS DALIES ASFERINIAI PAGILINTO ŽIDINIO INTRAOKULINIAI LĘŠIAI PARUOŠTI IMPLANTAVIMO INJEKTORIUJE (PREIMPLANTUOTI, ANGL. “PRELOADED”), SU MĖLYNOS ŠVIESOS FILTRU</t>
  </si>
  <si>
    <t>Tiekėjo pasiūlymas:</t>
  </si>
  <si>
    <t>Nr.</t>
  </si>
  <si>
    <t>Pavadinimas</t>
  </si>
  <si>
    <t>Kiekis</t>
  </si>
  <si>
    <t>Mato vienetas</t>
  </si>
  <si>
    <t>Kaina be PVM, Eur</t>
  </si>
  <si>
    <t>Suma be PVM, Eur</t>
  </si>
  <si>
    <t>Gamintojas, modelis</t>
  </si>
  <si>
    <t>Konkreti reikalaujamo parametro reikšmė</t>
  </si>
  <si>
    <t xml:space="preserve">Įkelto dokumento pavadinimas ir puslapio Nr., kur yra atitiktį įrodanti reikšmė </t>
  </si>
  <si>
    <t>1.</t>
  </si>
  <si>
    <t>Užpakalinės kameros sulankstomi vienos dalies asferiniai pagilinto židinio intraokuliniai lęšiai paruošti implantavimo injektoriuje (preimplantuoti, angl. “preloaded”), su mėlynos šviesos filtru</t>
  </si>
  <si>
    <t>1.1.</t>
  </si>
  <si>
    <t>vnt.</t>
  </si>
  <si>
    <t>1.1.1.</t>
  </si>
  <si>
    <t>Medžiaga: minkštas sulankstomas, hidrofobinis akrilatas su UV spindulių apsauga, su mėlynos šviesos filtru, kuriame vandens kiekis &lt;1%, arba lygiavertė medžiaga</t>
  </si>
  <si>
    <t>1.1.2.</t>
  </si>
  <si>
    <t>Bendras ilgis: 13 mm</t>
  </si>
  <si>
    <t>1.1.3.</t>
  </si>
  <si>
    <t>Optinės dalies skersmuo: 6,0 mm</t>
  </si>
  <si>
    <t>1.1.4.</t>
  </si>
  <si>
    <t>Optinės dalies savybės: asferinė optika, abipusiai išgaubta. Centrinė lęšio optinė dalis modifikuotos laužiamosios gebos, sukuria pagilintą optinį židinį ir pagerina regos aštrumą vidutiniu atstumu</t>
  </si>
  <si>
    <t>1.1.5.</t>
  </si>
  <si>
    <t>Optinės dalies krašto forma: užpakalinis kraštas stataus kampo, pašiurkštintas</t>
  </si>
  <si>
    <t>1.1.6.</t>
  </si>
  <si>
    <t>Laužiamoji galia: nuo +6,0 D iki +30,0 D. Žingsnis kas 0,5 D.</t>
  </si>
  <si>
    <t>1.1.7.</t>
  </si>
  <si>
    <t>Refrakcijos indeksas: 1,54 – 1,55</t>
  </si>
  <si>
    <t>1.1.8.</t>
  </si>
  <si>
    <t>Konstrukcija: vienos dalies</t>
  </si>
  <si>
    <t>1.1.9.</t>
  </si>
  <si>
    <t>Atraminių elementų forma: “C” arba “L” ar jų modifikacijos. Atraminių elementų paviršius pašiurkštintas</t>
  </si>
  <si>
    <t>1.1.10.</t>
  </si>
  <si>
    <t>Atraminių elementų jungimosi su optine dalimis kampas: 0 laipsnių</t>
  </si>
  <si>
    <t>1.1.11.</t>
  </si>
  <si>
    <t>Injektoriaus savybės: lęšis implantuojamas, sukant arba stumiant injektoriaus rankenėlę, pagal chirurgo pasirinktą operacinę techniką ar klinikinę situaciją. Injektoriaus galiukas turi apsaugą, leidžiančią kontroliuoti ir pasirinkti įvedimo į priekinę kamerą gylį</t>
  </si>
  <si>
    <t>1.1.12.</t>
  </si>
  <si>
    <t>Lęšio pateikimo sąlygos: lęšis teikiamas sausas, sterilus; lęšis preimplantuotas implantavimo injektoriuje (angl. „preloaded“)</t>
  </si>
  <si>
    <t>Suma be PVM</t>
  </si>
  <si>
    <t>Taikomas PVM dydis (%)</t>
  </si>
  <si>
    <t>PVM suma</t>
  </si>
  <si>
    <t>Suma su PVM</t>
  </si>
  <si>
    <t>2. DALIS</t>
  </si>
  <si>
    <t>2.</t>
  </si>
  <si>
    <t>2.1.</t>
  </si>
  <si>
    <t>2.1.1.</t>
  </si>
  <si>
    <t>2.1.2.</t>
  </si>
  <si>
    <t>2.1.3.</t>
  </si>
  <si>
    <t>2.1.4.</t>
  </si>
  <si>
    <t>2.1.5.</t>
  </si>
  <si>
    <t>2.1.6.</t>
  </si>
  <si>
    <t>2.1.7.</t>
  </si>
  <si>
    <t>2.1.8.</t>
  </si>
  <si>
    <t>2.1.9.</t>
  </si>
  <si>
    <t>2.1.10.</t>
  </si>
  <si>
    <t>2.1.11.</t>
  </si>
  <si>
    <t>2.1.12.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</si>
  <si>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</si>
  <si>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</si>
  <si>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</si>
  <si>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</si>
  <si>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</si>
  <si>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</si>
  <si>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</si>
  <si>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</si>
  <si>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</si>
  <si>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</si>
  <si>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</si>
  <si>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</si>
  <si>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</si>
  <si>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</si>
  <si>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</si>
  <si>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</si>
  <si>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</si>
  <si>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</si>
  <si>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</si>
  <si>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</si>
  <si>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</si>
  <si>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</si>
  <si>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1531 2024-07-29 08:26:09</t>
  </si>
  <si>
    <t>Vilnius</t>
  </si>
  <si>
    <t>Fox Vision UAB</t>
  </si>
  <si>
    <t>Mickevičiaus 9-3, Vilnius 08119</t>
  </si>
  <si>
    <t>LT100008636117</t>
  </si>
  <si>
    <t>LT83 7044 0600 0815 0581, AB SEB bankas, kodas 70440</t>
  </si>
  <si>
    <t>Aurimas Šumskis</t>
  </si>
  <si>
    <t>Aurimas Šumskis, direktorius</t>
  </si>
  <si>
    <t>Aurimas Šumskis, tel.: 869829975, el.p. asumskis@foxvisiongroup.com</t>
  </si>
  <si>
    <t xml:space="preserve">Gamintojas: HOYA Medical Singapore Pte Ltd. Modelis: Vivinex Impress XY1-EM. </t>
  </si>
  <si>
    <t>Minkštas sulankstomas hidrofobinis akrilatas su UV apsauga, su mėlynos šviesos filtru, vandens kiekis 0,6%</t>
  </si>
  <si>
    <t>Failas: Vivinex Impress katalogas.pdf - 7 psl.
Failas Konfidencialu HOYA statement_water.pdf - 1 psl.</t>
  </si>
  <si>
    <t>13 mm</t>
  </si>
  <si>
    <t>Failas: Vivinex Impress katalogas.pdf - 7 psl.</t>
  </si>
  <si>
    <t>6 mm</t>
  </si>
  <si>
    <t>Asferinė optika, abipusiai išgaubta. Centrinė lęšio dalis modifikuotos laužiamosios gebos, sukuria pagilintą optinį židinį ir pagerina regos aštrumą vidutiniu atstumu</t>
  </si>
  <si>
    <t>Failas: Vivinex Impress katalogas.pdf - 5, 7 psl.</t>
  </si>
  <si>
    <t>Užpakalinis optinės dalies kraštas statau kampo, pašiurkštintas</t>
  </si>
  <si>
    <t>nuo +6,0 D iki +30.0 D, žingsnis kas 0.5 D</t>
  </si>
  <si>
    <t>Failas: IFU katalogas.pdf, 1 psl.</t>
  </si>
  <si>
    <t>Vienos dalies</t>
  </si>
  <si>
    <t>Failas: Vivinex Impress katalogas.pdf - 7 psl.
Failas: IFU katalogas.pdf, 1 psl.</t>
  </si>
  <si>
    <t>C modifikuota, Atraminių elementų paviršius pašiurkštintas</t>
  </si>
  <si>
    <t>0 laipsnių</t>
  </si>
  <si>
    <t>Lęšis implantuojamas sukant arba stumiant injektoriaus rankenėlę, pagal chirurgo pasirinktą operacinę techniką ar klinikinę situaciją. Injektoriasu galiuks turi apsaugą, leidžiančią kontroliuoti ir pasirinkti įvedimo į priekinę kamerą gylį</t>
  </si>
  <si>
    <t>Failas: Vivinex Impress katalogas.pdf - 7, 8 psl.</t>
  </si>
  <si>
    <t>Lęšis teikiams sausas, sterilus. Lęšis preimplantuotas implantavimo injektoriuje (angl. "preloaded")</t>
  </si>
  <si>
    <t>Ne</t>
  </si>
  <si>
    <t>Gamintojo įgaliojimas tiekėjui. Failas: Konfidencialu_Igaliojimas.pdf</t>
  </si>
  <si>
    <t>Gamintojo patvirtinimas dėl vieno techninio parametro. Failas: Konfidencialu HOYA statement_water.pdf</t>
  </si>
  <si>
    <t>8 priedas</t>
  </si>
  <si>
    <t>CE sertifikatas ir jo patvirtinimo dokumentas. Failai: CE cert.pdf ir CE confirmation letter</t>
  </si>
  <si>
    <t>Publikacijos kopija. Failas: ISI publikacija.pdf</t>
  </si>
  <si>
    <t>Taip</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</si>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</sst>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sz val="11"/>
      <color theme="1"/>
      <name val="Times New Roman"/>
      <family val="1"/>
      <charset val="186"/>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6" fillId="0" borderId="0" applyFont="0" applyFill="0" applyBorder="0" applyAlignment="0" applyProtection="0"/>
  </cellStyleXfs>
  <cellXfs count="8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3" fillId="4" borderId="23" xfId="0" applyFont="1" applyFill="1" applyBorder="1" applyAlignment="1">
      <alignment wrapText="1"/>
    </xf>
    <xf numFmtId="0" fontId="3" fillId="4" borderId="23" xfId="0" applyFont="1" applyFill="1" applyBorder="1" applyAlignment="1">
      <alignment horizontal="center" vertical="center" wrapText="1"/>
    </xf>
    <xf numFmtId="0" fontId="3" fillId="4" borderId="23" xfId="0" applyFont="1" applyFill="1" applyBorder="1" applyAlignment="1">
      <alignment horizontal="right"/>
    </xf>
    <xf numFmtId="0" fontId="3" fillId="4" borderId="0" xfId="0" applyFont="1" applyFill="1" applyAlignment="1">
      <alignment horizontal="center" vertical="center"/>
    </xf>
    <xf numFmtId="0" fontId="3" fillId="4" borderId="0" xfId="0" applyFont="1" applyFill="1" applyAlignment="1">
      <alignment horizontal="center" wrapText="1"/>
    </xf>
    <xf numFmtId="0" fontId="2" fillId="2" borderId="1" xfId="0" applyFont="1" applyFill="1" applyBorder="1" applyAlignment="1">
      <alignment vertical="center" wrapText="1"/>
    </xf>
    <xf numFmtId="0" fontId="0" fillId="0" borderId="15" xfId="0" applyBorder="1"/>
    <xf numFmtId="49" fontId="4" fillId="2" borderId="2" xfId="0" applyNumberFormat="1" applyFont="1" applyFill="1" applyBorder="1" applyAlignment="1">
      <alignment horizontal="left" vertical="center"/>
    </xf>
    <xf numFmtId="0" fontId="0" fillId="0" borderId="22" xfId="0" applyBorder="1"/>
    <xf numFmtId="49" fontId="4"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3"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7" fillId="6" borderId="1" xfId="0" applyFont="1" applyFill="1" applyBorder="1" applyAlignment="1" applyProtection="1">
      <alignment horizontal="center" vertical="center" wrapText="1"/>
      <protection locked="0"/>
    </xf>
    <xf numFmtId="0" fontId="8" fillId="0" borderId="16" xfId="0" applyFont="1" applyBorder="1" applyProtection="1">
      <protection locked="0"/>
    </xf>
    <xf numFmtId="0" fontId="8" fillId="0" borderId="15" xfId="0" applyFont="1" applyBorder="1" applyProtection="1">
      <protection locked="0"/>
    </xf>
    <xf numFmtId="0" fontId="7" fillId="6" borderId="23" xfId="0" applyFont="1" applyFill="1" applyBorder="1" applyAlignment="1" applyProtection="1">
      <alignment horizontal="center" vertical="center" wrapText="1"/>
      <protection locked="0"/>
    </xf>
    <xf numFmtId="0" fontId="8" fillId="0" borderId="23" xfId="0" applyFont="1" applyBorder="1" applyProtection="1">
      <protection locked="0"/>
    </xf>
    <xf numFmtId="0" fontId="7" fillId="6" borderId="23" xfId="0" applyFont="1" applyFill="1" applyBorder="1" applyAlignment="1" applyProtection="1">
      <alignment wrapText="1"/>
      <protection locked="0"/>
    </xf>
    <xf numFmtId="0" fontId="7" fillId="6" borderId="23" xfId="0" applyFont="1" applyFill="1" applyBorder="1" applyProtection="1">
      <protection locked="0"/>
    </xf>
    <xf numFmtId="43" fontId="2" fillId="6" borderId="23" xfId="1" applyFont="1" applyFill="1" applyBorder="1" applyProtection="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3" borderId="0" xfId="0" applyFont="1" applyFill="1" applyProtection="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6"/>
  <sheetViews>
    <sheetView topLeftCell="B72" workbookViewId="0">
      <selection activeCell="E61" sqref="E61"/>
    </sheetView>
  </sheetViews>
  <sheetFormatPr defaultColWidth="10.85546875" defaultRowHeight="14.6" x14ac:dyDescent="0.4"/>
  <cols>
    <col min="1" max="1" width="9.140625" style="1" customWidth="1"/>
    <col min="2" max="2" width="47.85546875" style="1" customWidth="1"/>
    <col min="3" max="3" width="5.640625" style="1" customWidth="1"/>
    <col min="4" max="4" width="7.7109375" style="1" customWidth="1"/>
    <col min="5" max="5" width="11.140625" style="1" customWidth="1"/>
    <col min="6" max="6" width="12.5" style="1" customWidth="1"/>
    <col min="7" max="7" width="17" style="1" customWidth="1"/>
    <col min="8" max="8" width="26.5" style="1" customWidth="1"/>
    <col min="9" max="9" width="20.35546875" style="1" customWidth="1"/>
    <col min="10" max="15" width="25" style="1" customWidth="1"/>
    <col min="16" max="16" width="10.85546875" style="1" customWidth="1"/>
    <col min="17" max="16384" width="10.85546875" style="1"/>
  </cols>
  <sheetData>
    <row r="2" spans="1:6" x14ac:dyDescent="0.4">
      <c r="A2" s="13" t="s">
        <v>0</v>
      </c>
      <c r="B2" s="2"/>
    </row>
    <row r="3" spans="1:6" x14ac:dyDescent="0.4">
      <c r="B3" s="3"/>
    </row>
    <row r="4" spans="1:6" x14ac:dyDescent="0.4">
      <c r="A4" s="13" t="s">
        <v>1</v>
      </c>
      <c r="B4" s="2"/>
    </row>
    <row r="5" spans="1:6" x14ac:dyDescent="0.4">
      <c r="A5" s="2"/>
      <c r="B5" s="2"/>
    </row>
    <row r="6" spans="1:6" x14ac:dyDescent="0.4">
      <c r="A6" s="1" t="s">
        <v>2</v>
      </c>
      <c r="B6" s="13" t="s">
        <v>3</v>
      </c>
    </row>
    <row r="7" spans="1:6" x14ac:dyDescent="0.4">
      <c r="B7" s="2"/>
    </row>
    <row r="8" spans="1:6" x14ac:dyDescent="0.4">
      <c r="A8" s="4" t="s">
        <v>4</v>
      </c>
      <c r="B8" s="70">
        <v>45502</v>
      </c>
    </row>
    <row r="9" spans="1:6" x14ac:dyDescent="0.4">
      <c r="A9" s="4" t="s">
        <v>5</v>
      </c>
      <c r="B9" s="14">
        <v>20240729</v>
      </c>
    </row>
    <row r="10" spans="1:6" x14ac:dyDescent="0.4">
      <c r="A10" s="4" t="s">
        <v>6</v>
      </c>
      <c r="B10" s="71" t="s">
        <v>108</v>
      </c>
    </row>
    <row r="12" spans="1:6" ht="15.9" x14ac:dyDescent="0.45">
      <c r="A12" s="31" t="s">
        <v>7</v>
      </c>
      <c r="B12" s="32"/>
      <c r="C12" s="72" t="s">
        <v>109</v>
      </c>
      <c r="D12" s="73"/>
      <c r="E12" s="73"/>
      <c r="F12" s="74"/>
    </row>
    <row r="13" spans="1:6" ht="16" customHeight="1" x14ac:dyDescent="0.45">
      <c r="A13" s="33" t="s">
        <v>8</v>
      </c>
      <c r="B13" s="34"/>
      <c r="C13" s="72">
        <v>303317197</v>
      </c>
      <c r="D13" s="73"/>
      <c r="E13" s="73"/>
      <c r="F13" s="74"/>
    </row>
    <row r="14" spans="1:6" ht="16" customHeight="1" x14ac:dyDescent="0.45">
      <c r="A14" s="33" t="s">
        <v>9</v>
      </c>
      <c r="B14" s="34"/>
      <c r="C14" s="72" t="s">
        <v>110</v>
      </c>
      <c r="D14" s="73"/>
      <c r="E14" s="73"/>
      <c r="F14" s="74"/>
    </row>
    <row r="15" spans="1:6" ht="16" customHeight="1" x14ac:dyDescent="0.45">
      <c r="A15" s="31" t="s">
        <v>10</v>
      </c>
      <c r="B15" s="32"/>
      <c r="C15" s="72" t="s">
        <v>111</v>
      </c>
      <c r="D15" s="73"/>
      <c r="E15" s="73"/>
      <c r="F15" s="74"/>
    </row>
    <row r="16" spans="1:6" ht="63" customHeight="1" x14ac:dyDescent="0.45">
      <c r="A16" s="35" t="s">
        <v>11</v>
      </c>
      <c r="B16" s="34"/>
      <c r="C16" s="72" t="s">
        <v>112</v>
      </c>
      <c r="D16" s="73"/>
      <c r="E16" s="73"/>
      <c r="F16" s="74"/>
    </row>
    <row r="17" spans="1:9" ht="16" customHeight="1" x14ac:dyDescent="0.45">
      <c r="A17" s="31" t="s">
        <v>12</v>
      </c>
      <c r="B17" s="32"/>
      <c r="C17" s="72" t="s">
        <v>113</v>
      </c>
      <c r="D17" s="73"/>
      <c r="E17" s="73"/>
      <c r="F17" s="74"/>
    </row>
    <row r="18" spans="1:9" ht="16" customHeight="1" x14ac:dyDescent="0.45">
      <c r="A18" s="31" t="s">
        <v>13</v>
      </c>
      <c r="B18" s="32"/>
      <c r="C18" s="72">
        <v>869829975</v>
      </c>
      <c r="D18" s="73"/>
      <c r="E18" s="73"/>
      <c r="F18" s="74"/>
    </row>
    <row r="19" spans="1:9" ht="48" customHeight="1" x14ac:dyDescent="0.45">
      <c r="A19" s="31" t="s">
        <v>14</v>
      </c>
      <c r="B19" s="32"/>
      <c r="C19" s="72" t="s">
        <v>114</v>
      </c>
      <c r="D19" s="73"/>
      <c r="E19" s="73"/>
      <c r="F19" s="74"/>
    </row>
    <row r="20" spans="1:9" ht="55" customHeight="1" x14ac:dyDescent="0.45">
      <c r="A20" s="31" t="s">
        <v>15</v>
      </c>
      <c r="B20" s="32"/>
      <c r="C20" s="72" t="s">
        <v>115</v>
      </c>
      <c r="D20" s="73"/>
      <c r="E20" s="73"/>
      <c r="F20" s="74"/>
    </row>
    <row r="21" spans="1:9" ht="71.150000000000006" customHeight="1" x14ac:dyDescent="0.45">
      <c r="A21" s="38" t="s">
        <v>16</v>
      </c>
      <c r="B21" s="39"/>
      <c r="C21" s="75" t="s">
        <v>113</v>
      </c>
      <c r="D21" s="76"/>
      <c r="E21" s="76"/>
      <c r="F21" s="76"/>
      <c r="G21" s="15" t="str">
        <f>IF((SUMPRODUCT(--(C21=""))&gt;0), "Privaloma užpildyti, kai taikomi pašalinimo pagrindai", "")</f>
        <v/>
      </c>
    </row>
    <row r="22" spans="1:9" ht="18" customHeight="1" x14ac:dyDescent="0.4">
      <c r="A22" s="5"/>
      <c r="B22" s="5"/>
      <c r="C22" s="6"/>
      <c r="D22" s="6"/>
      <c r="E22" s="6"/>
      <c r="F22" s="6"/>
    </row>
    <row r="23" spans="1:9" x14ac:dyDescent="0.4">
      <c r="A23" s="40" t="s">
        <v>17</v>
      </c>
      <c r="B23" s="36"/>
      <c r="C23" s="36"/>
      <c r="D23" s="36"/>
      <c r="E23" s="36"/>
      <c r="F23" s="36"/>
    </row>
    <row r="24" spans="1:9" x14ac:dyDescent="0.4">
      <c r="A24" s="36" t="s">
        <v>18</v>
      </c>
      <c r="B24" s="36"/>
      <c r="C24" s="36"/>
      <c r="D24" s="36"/>
      <c r="E24" s="36"/>
      <c r="F24" s="36"/>
    </row>
    <row r="25" spans="1:9" x14ac:dyDescent="0.4">
      <c r="A25" s="36" t="s">
        <v>19</v>
      </c>
      <c r="B25" s="36"/>
      <c r="C25" s="36"/>
      <c r="D25" s="36"/>
      <c r="E25" s="36"/>
      <c r="F25" s="36"/>
    </row>
    <row r="26" spans="1:9" x14ac:dyDescent="0.4">
      <c r="A26" s="36" t="s">
        <v>20</v>
      </c>
      <c r="B26" s="36"/>
      <c r="C26" s="36"/>
      <c r="D26" s="36"/>
      <c r="E26" s="36"/>
      <c r="F26" s="36"/>
    </row>
    <row r="27" spans="1:9" x14ac:dyDescent="0.4">
      <c r="A27" s="36" t="s">
        <v>21</v>
      </c>
      <c r="B27" s="36"/>
      <c r="C27" s="36"/>
      <c r="D27" s="36"/>
      <c r="E27" s="36"/>
      <c r="F27" s="36"/>
    </row>
    <row r="28" spans="1:9" ht="32.15" customHeight="1" x14ac:dyDescent="0.4">
      <c r="A28" s="37" t="s">
        <v>22</v>
      </c>
      <c r="B28" s="36"/>
      <c r="C28" s="36"/>
      <c r="D28" s="36"/>
      <c r="E28" s="36"/>
      <c r="F28" s="36"/>
    </row>
    <row r="29" spans="1:9" x14ac:dyDescent="0.4">
      <c r="A29" s="36" t="s">
        <v>23</v>
      </c>
      <c r="B29" s="36"/>
      <c r="C29" s="36"/>
      <c r="D29" s="36"/>
      <c r="E29" s="36"/>
      <c r="F29" s="36"/>
    </row>
    <row r="30" spans="1:9" x14ac:dyDescent="0.4">
      <c r="A30" s="15" t="s">
        <v>24</v>
      </c>
      <c r="D30" s="16"/>
    </row>
    <row r="31" spans="1:9" x14ac:dyDescent="0.4">
      <c r="A31" s="15" t="s">
        <v>25</v>
      </c>
    </row>
    <row r="32" spans="1:9" ht="34.5" customHeight="1" x14ac:dyDescent="0.4">
      <c r="A32" s="29" t="s">
        <v>26</v>
      </c>
      <c r="B32" s="30" t="s">
        <v>27</v>
      </c>
      <c r="C32" s="30"/>
      <c r="D32" s="30"/>
      <c r="E32" s="30"/>
      <c r="F32" s="30"/>
      <c r="G32" s="30"/>
      <c r="H32" s="30"/>
      <c r="I32" s="30"/>
    </row>
    <row r="34" spans="1:9" x14ac:dyDescent="0.4">
      <c r="A34" s="13" t="s">
        <v>28</v>
      </c>
    </row>
    <row r="35" spans="1:9" s="12" customFormat="1" ht="58.3" x14ac:dyDescent="0.4">
      <c r="A35" s="26" t="s">
        <v>29</v>
      </c>
      <c r="B35" s="26" t="s">
        <v>30</v>
      </c>
      <c r="C35" s="26" t="s">
        <v>31</v>
      </c>
      <c r="D35" s="26" t="s">
        <v>32</v>
      </c>
      <c r="E35" s="26" t="s">
        <v>33</v>
      </c>
      <c r="F35" s="26" t="s">
        <v>34</v>
      </c>
      <c r="G35" s="26" t="s">
        <v>35</v>
      </c>
      <c r="H35" s="26" t="s">
        <v>36</v>
      </c>
      <c r="I35" s="26" t="s">
        <v>37</v>
      </c>
    </row>
    <row r="36" spans="1:9" x14ac:dyDescent="0.4">
      <c r="A36" s="17" t="s">
        <v>38</v>
      </c>
      <c r="B36" s="17" t="s">
        <v>39</v>
      </c>
      <c r="C36" s="18"/>
      <c r="D36" s="18"/>
      <c r="E36" s="18"/>
      <c r="F36" s="18"/>
      <c r="G36" s="18"/>
      <c r="H36" s="18"/>
      <c r="I36" s="18"/>
    </row>
    <row r="37" spans="1:9" ht="71.150000000000006" x14ac:dyDescent="0.4">
      <c r="A37" s="18" t="s">
        <v>40</v>
      </c>
      <c r="B37" s="25" t="s">
        <v>39</v>
      </c>
      <c r="C37" s="18">
        <v>450</v>
      </c>
      <c r="D37" s="18" t="s">
        <v>41</v>
      </c>
      <c r="E37" s="79">
        <v>195</v>
      </c>
      <c r="F37" s="18">
        <f>IF(ISBLANK(E37),"", PRODUCT(C37,E37))</f>
        <v>87750</v>
      </c>
      <c r="G37" s="77" t="s">
        <v>116</v>
      </c>
      <c r="H37" s="18"/>
      <c r="I37" s="18"/>
    </row>
    <row r="38" spans="1:9" ht="85.3" x14ac:dyDescent="0.4">
      <c r="A38" s="18" t="s">
        <v>42</v>
      </c>
      <c r="B38" s="25" t="s">
        <v>43</v>
      </c>
      <c r="C38" s="18"/>
      <c r="D38" s="18"/>
      <c r="E38" s="18"/>
      <c r="F38" s="18"/>
      <c r="G38" s="18"/>
      <c r="H38" s="77" t="s">
        <v>117</v>
      </c>
      <c r="I38" s="77" t="s">
        <v>118</v>
      </c>
    </row>
    <row r="39" spans="1:9" ht="28.75" x14ac:dyDescent="0.4">
      <c r="A39" s="18" t="s">
        <v>44</v>
      </c>
      <c r="B39" s="25" t="s">
        <v>45</v>
      </c>
      <c r="C39" s="18"/>
      <c r="D39" s="18"/>
      <c r="E39" s="18"/>
      <c r="F39" s="18"/>
      <c r="G39" s="18"/>
      <c r="H39" s="78" t="s">
        <v>119</v>
      </c>
      <c r="I39" s="77" t="s">
        <v>120</v>
      </c>
    </row>
    <row r="40" spans="1:9" ht="28.75" x14ac:dyDescent="0.4">
      <c r="A40" s="18" t="s">
        <v>46</v>
      </c>
      <c r="B40" s="25" t="s">
        <v>47</v>
      </c>
      <c r="C40" s="18"/>
      <c r="D40" s="18"/>
      <c r="E40" s="18"/>
      <c r="F40" s="18"/>
      <c r="G40" s="18"/>
      <c r="H40" s="78" t="s">
        <v>121</v>
      </c>
      <c r="I40" s="77" t="s">
        <v>120</v>
      </c>
    </row>
    <row r="41" spans="1:9" ht="85.3" x14ac:dyDescent="0.4">
      <c r="A41" s="18" t="s">
        <v>48</v>
      </c>
      <c r="B41" s="25" t="s">
        <v>49</v>
      </c>
      <c r="C41" s="18"/>
      <c r="D41" s="18"/>
      <c r="E41" s="18"/>
      <c r="F41" s="18"/>
      <c r="G41" s="18"/>
      <c r="H41" s="77" t="s">
        <v>122</v>
      </c>
      <c r="I41" s="77" t="s">
        <v>123</v>
      </c>
    </row>
    <row r="42" spans="1:9" ht="29.15" x14ac:dyDescent="0.4">
      <c r="A42" s="18" t="s">
        <v>50</v>
      </c>
      <c r="B42" s="25" t="s">
        <v>51</v>
      </c>
      <c r="C42" s="18"/>
      <c r="D42" s="18"/>
      <c r="E42" s="18"/>
      <c r="F42" s="18"/>
      <c r="G42" s="18"/>
      <c r="H42" s="77" t="s">
        <v>124</v>
      </c>
      <c r="I42" s="77" t="s">
        <v>120</v>
      </c>
    </row>
    <row r="43" spans="1:9" ht="28.75" x14ac:dyDescent="0.4">
      <c r="A43" s="18" t="s">
        <v>52</v>
      </c>
      <c r="B43" s="25" t="s">
        <v>53</v>
      </c>
      <c r="C43" s="18"/>
      <c r="D43" s="18"/>
      <c r="E43" s="18"/>
      <c r="F43" s="18"/>
      <c r="G43" s="18"/>
      <c r="H43" s="77" t="s">
        <v>125</v>
      </c>
      <c r="I43" s="77" t="s">
        <v>120</v>
      </c>
    </row>
    <row r="44" spans="1:9" ht="28.75" x14ac:dyDescent="0.4">
      <c r="A44" s="18" t="s">
        <v>54</v>
      </c>
      <c r="B44" s="25" t="s">
        <v>55</v>
      </c>
      <c r="C44" s="18"/>
      <c r="D44" s="18"/>
      <c r="E44" s="18"/>
      <c r="F44" s="18"/>
      <c r="G44" s="18"/>
      <c r="H44" s="78">
        <v>1.55</v>
      </c>
      <c r="I44" s="77" t="s">
        <v>126</v>
      </c>
    </row>
    <row r="45" spans="1:9" ht="57" x14ac:dyDescent="0.4">
      <c r="A45" s="18" t="s">
        <v>56</v>
      </c>
      <c r="B45" s="25" t="s">
        <v>57</v>
      </c>
      <c r="C45" s="18"/>
      <c r="D45" s="18"/>
      <c r="E45" s="18"/>
      <c r="F45" s="18"/>
      <c r="G45" s="18"/>
      <c r="H45" s="78" t="s">
        <v>127</v>
      </c>
      <c r="I45" s="77" t="s">
        <v>128</v>
      </c>
    </row>
    <row r="46" spans="1:9" ht="29.15" x14ac:dyDescent="0.4">
      <c r="A46" s="18" t="s">
        <v>58</v>
      </c>
      <c r="B46" s="25" t="s">
        <v>59</v>
      </c>
      <c r="C46" s="18"/>
      <c r="D46" s="18"/>
      <c r="E46" s="18"/>
      <c r="F46" s="18"/>
      <c r="G46" s="18"/>
      <c r="H46" s="77" t="s">
        <v>129</v>
      </c>
      <c r="I46" s="77" t="s">
        <v>120</v>
      </c>
    </row>
    <row r="47" spans="1:9" ht="29.15" x14ac:dyDescent="0.4">
      <c r="A47" s="18" t="s">
        <v>60</v>
      </c>
      <c r="B47" s="25" t="s">
        <v>61</v>
      </c>
      <c r="C47" s="18"/>
      <c r="D47" s="18"/>
      <c r="E47" s="18"/>
      <c r="F47" s="18"/>
      <c r="G47" s="18"/>
      <c r="H47" s="78" t="s">
        <v>130</v>
      </c>
      <c r="I47" s="77" t="s">
        <v>120</v>
      </c>
    </row>
    <row r="48" spans="1:9" ht="113.6" x14ac:dyDescent="0.4">
      <c r="A48" s="18" t="s">
        <v>62</v>
      </c>
      <c r="B48" s="25" t="s">
        <v>63</v>
      </c>
      <c r="C48" s="18"/>
      <c r="D48" s="18"/>
      <c r="E48" s="18"/>
      <c r="F48" s="18"/>
      <c r="G48" s="18"/>
      <c r="H48" s="77" t="s">
        <v>131</v>
      </c>
      <c r="I48" s="77" t="s">
        <v>132</v>
      </c>
    </row>
    <row r="49" spans="1:9" ht="57" x14ac:dyDescent="0.4">
      <c r="A49" s="18" t="s">
        <v>64</v>
      </c>
      <c r="B49" s="25" t="s">
        <v>65</v>
      </c>
      <c r="C49" s="18"/>
      <c r="D49" s="18"/>
      <c r="E49" s="18"/>
      <c r="F49" s="18"/>
      <c r="G49" s="18"/>
      <c r="H49" s="77" t="s">
        <v>133</v>
      </c>
      <c r="I49" s="77" t="s">
        <v>126</v>
      </c>
    </row>
    <row r="50" spans="1:9" x14ac:dyDescent="0.4">
      <c r="E50" s="17" t="s">
        <v>66</v>
      </c>
      <c r="F50" s="17">
        <f>IF((COUNT(C37:C49)&lt;&gt;COUNT(F37:F49)),"", ROUND(SUM(F37:F49),2))</f>
        <v>87750</v>
      </c>
      <c r="G50" s="15" t="str">
        <f>IF((COUNT(C37:C49)&lt;&gt;COUNT(F37:F49)),"Neužpildytos visų objektų kainos", "")</f>
        <v/>
      </c>
    </row>
    <row r="51" spans="1:9" x14ac:dyDescent="0.4">
      <c r="C51" s="28" t="s">
        <v>67</v>
      </c>
      <c r="D51" s="19">
        <v>5</v>
      </c>
      <c r="E51" s="17" t="s">
        <v>68</v>
      </c>
      <c r="F51" s="17">
        <f>IF(OR(F50="",D51=""),"", ROUND(PRODUCT(D51,F50)/100,2))</f>
        <v>4387.5</v>
      </c>
      <c r="G51" s="15" t="str">
        <f>IF(D51="", "Nurodykite taikomą PVM dydį", "")</f>
        <v/>
      </c>
    </row>
    <row r="52" spans="1:9" x14ac:dyDescent="0.4">
      <c r="E52" s="17" t="s">
        <v>69</v>
      </c>
      <c r="F52" s="17">
        <f>IF(ISBLANK(F51), "", ROUND(SUM(F50:F51),2))</f>
        <v>92137.5</v>
      </c>
    </row>
    <row r="56" spans="1:9" ht="32.25" customHeight="1" x14ac:dyDescent="0.4">
      <c r="A56" s="29" t="s">
        <v>70</v>
      </c>
      <c r="B56" s="30" t="s">
        <v>27</v>
      </c>
      <c r="C56" s="30"/>
      <c r="D56" s="30"/>
      <c r="E56" s="30"/>
      <c r="F56" s="30"/>
      <c r="G56" s="30"/>
      <c r="H56" s="30"/>
      <c r="I56" s="30"/>
    </row>
    <row r="58" spans="1:9" x14ac:dyDescent="0.4">
      <c r="A58" s="13" t="s">
        <v>28</v>
      </c>
    </row>
    <row r="59" spans="1:9" s="12" customFormat="1" ht="58.3" x14ac:dyDescent="0.4">
      <c r="A59" s="27" t="s">
        <v>29</v>
      </c>
      <c r="B59" s="27" t="s">
        <v>30</v>
      </c>
      <c r="C59" s="27" t="s">
        <v>31</v>
      </c>
      <c r="D59" s="27" t="s">
        <v>32</v>
      </c>
      <c r="E59" s="27" t="s">
        <v>33</v>
      </c>
      <c r="F59" s="27" t="s">
        <v>34</v>
      </c>
      <c r="G59" s="27" t="s">
        <v>35</v>
      </c>
      <c r="H59" s="27" t="s">
        <v>36</v>
      </c>
      <c r="I59" s="27" t="s">
        <v>37</v>
      </c>
    </row>
    <row r="60" spans="1:9" x14ac:dyDescent="0.4">
      <c r="A60" s="17" t="s">
        <v>71</v>
      </c>
      <c r="B60" s="17" t="s">
        <v>39</v>
      </c>
      <c r="C60" s="18"/>
      <c r="D60" s="18"/>
      <c r="E60" s="18"/>
      <c r="F60" s="18"/>
      <c r="G60" s="18"/>
      <c r="H60" s="18"/>
      <c r="I60" s="18"/>
    </row>
    <row r="61" spans="1:9" ht="71.150000000000006" x14ac:dyDescent="0.4">
      <c r="A61" s="18" t="s">
        <v>72</v>
      </c>
      <c r="B61" s="25" t="s">
        <v>39</v>
      </c>
      <c r="C61" s="18">
        <v>450</v>
      </c>
      <c r="D61" s="18" t="s">
        <v>41</v>
      </c>
      <c r="E61" s="79">
        <v>195</v>
      </c>
      <c r="F61" s="18">
        <f>IF(ISBLANK(E61),"", PRODUCT(C61,E61))</f>
        <v>87750</v>
      </c>
      <c r="G61" s="77" t="s">
        <v>116</v>
      </c>
      <c r="H61" s="18"/>
      <c r="I61" s="18"/>
    </row>
    <row r="62" spans="1:9" ht="85.3" x14ac:dyDescent="0.4">
      <c r="A62" s="18" t="s">
        <v>73</v>
      </c>
      <c r="B62" s="25" t="s">
        <v>43</v>
      </c>
      <c r="C62" s="18"/>
      <c r="D62" s="18"/>
      <c r="E62" s="18"/>
      <c r="F62" s="18"/>
      <c r="G62" s="18"/>
      <c r="H62" s="77" t="s">
        <v>117</v>
      </c>
      <c r="I62" s="77" t="s">
        <v>118</v>
      </c>
    </row>
    <row r="63" spans="1:9" ht="28.75" x14ac:dyDescent="0.4">
      <c r="A63" s="18" t="s">
        <v>74</v>
      </c>
      <c r="B63" s="25" t="s">
        <v>45</v>
      </c>
      <c r="C63" s="18"/>
      <c r="D63" s="18"/>
      <c r="E63" s="18"/>
      <c r="F63" s="18"/>
      <c r="G63" s="18"/>
      <c r="H63" s="78" t="s">
        <v>119</v>
      </c>
      <c r="I63" s="77" t="s">
        <v>120</v>
      </c>
    </row>
    <row r="64" spans="1:9" ht="28.75" x14ac:dyDescent="0.4">
      <c r="A64" s="18" t="s">
        <v>75</v>
      </c>
      <c r="B64" s="25" t="s">
        <v>47</v>
      </c>
      <c r="C64" s="18"/>
      <c r="D64" s="18"/>
      <c r="E64" s="18"/>
      <c r="F64" s="18"/>
      <c r="G64" s="18"/>
      <c r="H64" s="78" t="s">
        <v>121</v>
      </c>
      <c r="I64" s="77" t="s">
        <v>120</v>
      </c>
    </row>
    <row r="65" spans="1:9" ht="85.3" x14ac:dyDescent="0.4">
      <c r="A65" s="18" t="s">
        <v>76</v>
      </c>
      <c r="B65" s="25" t="s">
        <v>49</v>
      </c>
      <c r="C65" s="18"/>
      <c r="D65" s="18"/>
      <c r="E65" s="18"/>
      <c r="F65" s="18"/>
      <c r="G65" s="18"/>
      <c r="H65" s="77" t="s">
        <v>122</v>
      </c>
      <c r="I65" s="77" t="s">
        <v>123</v>
      </c>
    </row>
    <row r="66" spans="1:9" ht="29.15" x14ac:dyDescent="0.4">
      <c r="A66" s="18" t="s">
        <v>77</v>
      </c>
      <c r="B66" s="25" t="s">
        <v>51</v>
      </c>
      <c r="C66" s="18"/>
      <c r="D66" s="18"/>
      <c r="E66" s="18"/>
      <c r="F66" s="18"/>
      <c r="G66" s="18"/>
      <c r="H66" s="77" t="s">
        <v>124</v>
      </c>
      <c r="I66" s="77" t="s">
        <v>120</v>
      </c>
    </row>
    <row r="67" spans="1:9" ht="28.75" x14ac:dyDescent="0.4">
      <c r="A67" s="18" t="s">
        <v>78</v>
      </c>
      <c r="B67" s="25" t="s">
        <v>53</v>
      </c>
      <c r="C67" s="18"/>
      <c r="D67" s="18"/>
      <c r="E67" s="18"/>
      <c r="F67" s="18"/>
      <c r="G67" s="18"/>
      <c r="H67" s="77" t="s">
        <v>125</v>
      </c>
      <c r="I67" s="77" t="s">
        <v>120</v>
      </c>
    </row>
    <row r="68" spans="1:9" ht="28.75" x14ac:dyDescent="0.4">
      <c r="A68" s="18" t="s">
        <v>79</v>
      </c>
      <c r="B68" s="25" t="s">
        <v>55</v>
      </c>
      <c r="C68" s="18"/>
      <c r="D68" s="18"/>
      <c r="E68" s="18"/>
      <c r="F68" s="18"/>
      <c r="G68" s="18"/>
      <c r="H68" s="78">
        <v>1.55</v>
      </c>
      <c r="I68" s="77" t="s">
        <v>126</v>
      </c>
    </row>
    <row r="69" spans="1:9" ht="57" x14ac:dyDescent="0.4">
      <c r="A69" s="18" t="s">
        <v>80</v>
      </c>
      <c r="B69" s="25" t="s">
        <v>57</v>
      </c>
      <c r="C69" s="18"/>
      <c r="D69" s="18"/>
      <c r="E69" s="18"/>
      <c r="F69" s="18"/>
      <c r="G69" s="18"/>
      <c r="H69" s="78" t="s">
        <v>127</v>
      </c>
      <c r="I69" s="77" t="s">
        <v>128</v>
      </c>
    </row>
    <row r="70" spans="1:9" ht="29.15" x14ac:dyDescent="0.4">
      <c r="A70" s="18" t="s">
        <v>81</v>
      </c>
      <c r="B70" s="25" t="s">
        <v>59</v>
      </c>
      <c r="C70" s="18"/>
      <c r="D70" s="18"/>
      <c r="E70" s="18"/>
      <c r="F70" s="18"/>
      <c r="G70" s="18"/>
      <c r="H70" s="77" t="s">
        <v>129</v>
      </c>
      <c r="I70" s="77" t="s">
        <v>120</v>
      </c>
    </row>
    <row r="71" spans="1:9" ht="29.15" x14ac:dyDescent="0.4">
      <c r="A71" s="18" t="s">
        <v>82</v>
      </c>
      <c r="B71" s="25" t="s">
        <v>61</v>
      </c>
      <c r="C71" s="18"/>
      <c r="D71" s="18"/>
      <c r="E71" s="18"/>
      <c r="F71" s="18"/>
      <c r="G71" s="18"/>
      <c r="H71" s="78" t="s">
        <v>130</v>
      </c>
      <c r="I71" s="77" t="s">
        <v>120</v>
      </c>
    </row>
    <row r="72" spans="1:9" ht="113.6" x14ac:dyDescent="0.4">
      <c r="A72" s="18" t="s">
        <v>83</v>
      </c>
      <c r="B72" s="25" t="s">
        <v>63</v>
      </c>
      <c r="C72" s="18"/>
      <c r="D72" s="18"/>
      <c r="E72" s="18"/>
      <c r="F72" s="18"/>
      <c r="G72" s="18"/>
      <c r="H72" s="77" t="s">
        <v>131</v>
      </c>
      <c r="I72" s="77" t="s">
        <v>132</v>
      </c>
    </row>
    <row r="73" spans="1:9" ht="57" x14ac:dyDescent="0.4">
      <c r="A73" s="18" t="s">
        <v>84</v>
      </c>
      <c r="B73" s="25" t="s">
        <v>65</v>
      </c>
      <c r="C73" s="18"/>
      <c r="D73" s="18"/>
      <c r="E73" s="18"/>
      <c r="F73" s="18"/>
      <c r="G73" s="18"/>
      <c r="H73" s="77" t="s">
        <v>133</v>
      </c>
      <c r="I73" s="77" t="s">
        <v>126</v>
      </c>
    </row>
    <row r="74" spans="1:9" x14ac:dyDescent="0.4">
      <c r="E74" s="17" t="s">
        <v>66</v>
      </c>
      <c r="F74" s="17">
        <f>IF((COUNT(C61:C73)&lt;&gt;COUNT(F61:F73)),"", ROUND(SUM(F61:F73),2))</f>
        <v>87750</v>
      </c>
      <c r="G74" s="15" t="str">
        <f>IF((COUNT(C61:C73)&lt;&gt;COUNT(F61:F73)),"Neužpildytos visų objektų kainos", "")</f>
        <v/>
      </c>
    </row>
    <row r="75" spans="1:9" x14ac:dyDescent="0.4">
      <c r="C75" s="28" t="s">
        <v>67</v>
      </c>
      <c r="D75" s="19">
        <v>5</v>
      </c>
      <c r="E75" s="17" t="s">
        <v>68</v>
      </c>
      <c r="F75" s="17">
        <f>IF(OR(F74="",D75=""),"", ROUND(PRODUCT(D75,F74)/100,2))</f>
        <v>4387.5</v>
      </c>
      <c r="G75" s="15" t="str">
        <f>IF(D75="", "Nurodykite taikomą PVM dydį", "")</f>
        <v/>
      </c>
    </row>
    <row r="76" spans="1:9" x14ac:dyDescent="0.4">
      <c r="E76" s="17" t="s">
        <v>69</v>
      </c>
      <c r="F76" s="17">
        <f>IF(ISBLANK(F75), "", ROUND(SUM(F74:F75),2))</f>
        <v>92137.5</v>
      </c>
    </row>
  </sheetData>
  <mergeCells count="29">
    <mergeCell ref="A28:F28"/>
    <mergeCell ref="A29:F29"/>
    <mergeCell ref="A21:B21"/>
    <mergeCell ref="C21:F21"/>
    <mergeCell ref="A23:F23"/>
    <mergeCell ref="A24:F24"/>
    <mergeCell ref="A25:F25"/>
    <mergeCell ref="A26:F26"/>
    <mergeCell ref="A19:B19"/>
    <mergeCell ref="C19:F19"/>
    <mergeCell ref="A20:B20"/>
    <mergeCell ref="C20:F20"/>
    <mergeCell ref="A27:F27"/>
    <mergeCell ref="B32:I32"/>
    <mergeCell ref="B56:I56"/>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25" workbookViewId="0">
      <selection activeCell="I59" sqref="I59"/>
    </sheetView>
  </sheetViews>
  <sheetFormatPr defaultColWidth="10.85546875" defaultRowHeight="14.6" x14ac:dyDescent="0.4"/>
  <cols>
    <col min="1" max="1" width="13.85546875" style="1" customWidth="1"/>
    <col min="2" max="2" width="10.85546875" style="1" customWidth="1"/>
    <col min="3" max="16384" width="10.85546875" style="1"/>
  </cols>
  <sheetData>
    <row r="2" spans="1:11" x14ac:dyDescent="0.4">
      <c r="A2" s="41" t="s">
        <v>85</v>
      </c>
      <c r="B2" s="36"/>
      <c r="C2" s="36"/>
      <c r="D2" s="36"/>
      <c r="E2" s="36"/>
      <c r="F2" s="36"/>
      <c r="G2" s="36"/>
      <c r="H2" s="36"/>
      <c r="I2" s="36"/>
      <c r="J2" s="36"/>
      <c r="K2" s="36"/>
    </row>
    <row r="3" spans="1:11" x14ac:dyDescent="0.4">
      <c r="A3" s="36"/>
      <c r="B3" s="36"/>
      <c r="C3" s="36"/>
      <c r="D3" s="36"/>
      <c r="E3" s="36"/>
      <c r="F3" s="36"/>
      <c r="G3" s="36"/>
      <c r="H3" s="36"/>
      <c r="I3" s="36"/>
      <c r="J3" s="36"/>
      <c r="K3" s="36"/>
    </row>
    <row r="4" spans="1:11" ht="16" customHeight="1" thickBot="1" x14ac:dyDescent="0.45">
      <c r="A4" s="7"/>
      <c r="B4" s="7"/>
      <c r="C4" s="7"/>
      <c r="D4" s="7"/>
      <c r="E4" s="7"/>
      <c r="F4" s="7"/>
      <c r="G4" s="7"/>
      <c r="H4" s="7"/>
      <c r="I4" s="7"/>
      <c r="J4" s="7"/>
    </row>
    <row r="5" spans="1:11" ht="48" customHeight="1" x14ac:dyDescent="0.45">
      <c r="A5" s="42" t="s">
        <v>86</v>
      </c>
      <c r="B5" s="43"/>
      <c r="C5" s="44" t="s">
        <v>87</v>
      </c>
      <c r="D5" s="45"/>
      <c r="E5" s="43"/>
      <c r="F5" s="44" t="s">
        <v>88</v>
      </c>
      <c r="G5" s="45"/>
      <c r="H5" s="43"/>
      <c r="I5" s="44" t="s">
        <v>89</v>
      </c>
      <c r="J5" s="43"/>
      <c r="K5" s="9" t="s">
        <v>90</v>
      </c>
    </row>
    <row r="6" spans="1:11" ht="49" customHeight="1" x14ac:dyDescent="0.45">
      <c r="A6" s="46"/>
      <c r="B6" s="32"/>
      <c r="C6" s="47"/>
      <c r="D6" s="48"/>
      <c r="E6" s="32"/>
      <c r="F6" s="47"/>
      <c r="G6" s="48"/>
      <c r="H6" s="32"/>
      <c r="I6" s="47"/>
      <c r="J6" s="32"/>
      <c r="K6" s="20"/>
    </row>
    <row r="7" spans="1:11" ht="49" customHeight="1" x14ac:dyDescent="0.45">
      <c r="A7" s="46"/>
      <c r="B7" s="32"/>
      <c r="C7" s="47"/>
      <c r="D7" s="48"/>
      <c r="E7" s="32"/>
      <c r="F7" s="47"/>
      <c r="G7" s="48"/>
      <c r="H7" s="32"/>
      <c r="I7" s="47"/>
      <c r="J7" s="32"/>
      <c r="K7" s="20"/>
    </row>
    <row r="8" spans="1:11" ht="49" customHeight="1" x14ac:dyDescent="0.45">
      <c r="A8" s="46"/>
      <c r="B8" s="32"/>
      <c r="C8" s="47"/>
      <c r="D8" s="48"/>
      <c r="E8" s="32"/>
      <c r="F8" s="47"/>
      <c r="G8" s="48"/>
      <c r="H8" s="32"/>
      <c r="I8" s="47"/>
      <c r="J8" s="32"/>
      <c r="K8" s="20"/>
    </row>
    <row r="9" spans="1:11" ht="49" customHeight="1" x14ac:dyDescent="0.45">
      <c r="A9" s="46"/>
      <c r="B9" s="32"/>
      <c r="C9" s="47"/>
      <c r="D9" s="48"/>
      <c r="E9" s="32"/>
      <c r="F9" s="47"/>
      <c r="G9" s="48"/>
      <c r="H9" s="32"/>
      <c r="I9" s="47"/>
      <c r="J9" s="32"/>
      <c r="K9" s="20"/>
    </row>
    <row r="10" spans="1:11" ht="49" customHeight="1" x14ac:dyDescent="0.45">
      <c r="A10" s="46"/>
      <c r="B10" s="32"/>
      <c r="C10" s="47"/>
      <c r="D10" s="48"/>
      <c r="E10" s="32"/>
      <c r="F10" s="47"/>
      <c r="G10" s="48"/>
      <c r="H10" s="32"/>
      <c r="I10" s="47"/>
      <c r="J10" s="32"/>
      <c r="K10" s="20"/>
    </row>
    <row r="11" spans="1:11" ht="49" customHeight="1" x14ac:dyDescent="0.45">
      <c r="A11" s="46"/>
      <c r="B11" s="32"/>
      <c r="C11" s="47"/>
      <c r="D11" s="48"/>
      <c r="E11" s="32"/>
      <c r="F11" s="47"/>
      <c r="G11" s="48"/>
      <c r="H11" s="32"/>
      <c r="I11" s="47"/>
      <c r="J11" s="32"/>
      <c r="K11" s="20"/>
    </row>
    <row r="12" spans="1:11" ht="49" customHeight="1" x14ac:dyDescent="0.45">
      <c r="A12" s="46"/>
      <c r="B12" s="32"/>
      <c r="C12" s="47"/>
      <c r="D12" s="48"/>
      <c r="E12" s="32"/>
      <c r="F12" s="47"/>
      <c r="G12" s="48"/>
      <c r="H12" s="32"/>
      <c r="I12" s="47"/>
      <c r="J12" s="32"/>
      <c r="K12" s="20"/>
    </row>
    <row r="13" spans="1:11" ht="49" customHeight="1" x14ac:dyDescent="0.45">
      <c r="A13" s="46"/>
      <c r="B13" s="32"/>
      <c r="C13" s="47"/>
      <c r="D13" s="48"/>
      <c r="E13" s="32"/>
      <c r="F13" s="47"/>
      <c r="G13" s="48"/>
      <c r="H13" s="32"/>
      <c r="I13" s="47"/>
      <c r="J13" s="32"/>
      <c r="K13" s="20"/>
    </row>
    <row r="14" spans="1:11" ht="49" customHeight="1" x14ac:dyDescent="0.45">
      <c r="A14" s="46"/>
      <c r="B14" s="32"/>
      <c r="C14" s="47"/>
      <c r="D14" s="48"/>
      <c r="E14" s="32"/>
      <c r="F14" s="47"/>
      <c r="G14" s="48"/>
      <c r="H14" s="32"/>
      <c r="I14" s="47"/>
      <c r="J14" s="32"/>
      <c r="K14" s="20"/>
    </row>
    <row r="15" spans="1:11" ht="48" customHeight="1" thickBot="1" x14ac:dyDescent="0.5">
      <c r="A15" s="49"/>
      <c r="B15" s="50"/>
      <c r="C15" s="51"/>
      <c r="D15" s="52"/>
      <c r="E15" s="50"/>
      <c r="F15" s="51"/>
      <c r="G15" s="52"/>
      <c r="H15" s="50"/>
      <c r="I15" s="51"/>
      <c r="J15" s="50"/>
      <c r="K15" s="21"/>
    </row>
    <row r="16" spans="1:11" ht="19" customHeight="1" x14ac:dyDescent="0.4">
      <c r="A16" s="10"/>
      <c r="B16" s="10"/>
      <c r="C16" s="10"/>
      <c r="D16" s="10"/>
      <c r="E16" s="10"/>
      <c r="F16" s="10"/>
      <c r="G16" s="10"/>
      <c r="H16" s="10"/>
      <c r="I16" s="10"/>
      <c r="J16" s="10"/>
      <c r="K16" s="11"/>
    </row>
    <row r="17" spans="1:11" ht="49" customHeight="1" x14ac:dyDescent="0.4">
      <c r="A17" s="53" t="s">
        <v>91</v>
      </c>
      <c r="B17" s="36"/>
      <c r="C17" s="36"/>
      <c r="D17" s="36"/>
      <c r="E17" s="36"/>
      <c r="F17" s="36"/>
      <c r="G17" s="36"/>
      <c r="H17" s="36"/>
      <c r="I17" s="36"/>
      <c r="J17" s="36"/>
      <c r="K17" s="36"/>
    </row>
    <row r="18" spans="1:11" ht="16" customHeight="1" thickBot="1" x14ac:dyDescent="0.45">
      <c r="A18" s="10"/>
      <c r="B18" s="10"/>
      <c r="C18" s="10"/>
      <c r="D18" s="10"/>
      <c r="E18" s="10"/>
      <c r="F18" s="10"/>
      <c r="G18" s="10"/>
      <c r="H18" s="10"/>
      <c r="I18" s="10"/>
      <c r="J18" s="10"/>
      <c r="K18" s="11"/>
    </row>
    <row r="19" spans="1:11" ht="49" customHeight="1" x14ac:dyDescent="0.45">
      <c r="A19" s="42" t="s">
        <v>30</v>
      </c>
      <c r="B19" s="43"/>
      <c r="C19" s="44" t="s">
        <v>87</v>
      </c>
      <c r="D19" s="45"/>
      <c r="E19" s="43"/>
      <c r="F19" s="44" t="s">
        <v>92</v>
      </c>
      <c r="G19" s="45"/>
      <c r="H19" s="43"/>
      <c r="I19" s="54" t="s">
        <v>89</v>
      </c>
      <c r="J19" s="55"/>
      <c r="K19" s="11"/>
    </row>
    <row r="20" spans="1:11" ht="49" customHeight="1" x14ac:dyDescent="0.45">
      <c r="A20" s="46"/>
      <c r="B20" s="32"/>
      <c r="C20" s="47"/>
      <c r="D20" s="48"/>
      <c r="E20" s="32"/>
      <c r="F20" s="47"/>
      <c r="G20" s="48"/>
      <c r="H20" s="32"/>
      <c r="I20" s="56"/>
      <c r="J20" s="57"/>
      <c r="K20" s="11"/>
    </row>
    <row r="21" spans="1:11" ht="49" customHeight="1" x14ac:dyDescent="0.45">
      <c r="A21" s="46"/>
      <c r="B21" s="32"/>
      <c r="C21" s="47"/>
      <c r="D21" s="48"/>
      <c r="E21" s="32"/>
      <c r="F21" s="47"/>
      <c r="G21" s="48"/>
      <c r="H21" s="32"/>
      <c r="I21" s="56"/>
      <c r="J21" s="57"/>
      <c r="K21" s="11"/>
    </row>
    <row r="22" spans="1:11" ht="49" customHeight="1" x14ac:dyDescent="0.45">
      <c r="A22" s="46"/>
      <c r="B22" s="32"/>
      <c r="C22" s="47"/>
      <c r="D22" s="48"/>
      <c r="E22" s="32"/>
      <c r="F22" s="47"/>
      <c r="G22" s="48"/>
      <c r="H22" s="32"/>
      <c r="I22" s="56"/>
      <c r="J22" s="57"/>
      <c r="K22" s="11"/>
    </row>
    <row r="23" spans="1:11" ht="49" customHeight="1" x14ac:dyDescent="0.45">
      <c r="A23" s="46"/>
      <c r="B23" s="32"/>
      <c r="C23" s="47"/>
      <c r="D23" s="48"/>
      <c r="E23" s="32"/>
      <c r="F23" s="47"/>
      <c r="G23" s="48"/>
      <c r="H23" s="32"/>
      <c r="I23" s="56"/>
      <c r="J23" s="57"/>
      <c r="K23" s="11"/>
    </row>
    <row r="24" spans="1:11" ht="49" customHeight="1" x14ac:dyDescent="0.45">
      <c r="A24" s="46"/>
      <c r="B24" s="32"/>
      <c r="C24" s="47"/>
      <c r="D24" s="48"/>
      <c r="E24" s="32"/>
      <c r="F24" s="47"/>
      <c r="G24" s="48"/>
      <c r="H24" s="32"/>
      <c r="I24" s="56"/>
      <c r="J24" s="57"/>
      <c r="K24" s="11"/>
    </row>
    <row r="25" spans="1:11" ht="49" customHeight="1" x14ac:dyDescent="0.45">
      <c r="A25" s="46"/>
      <c r="B25" s="32"/>
      <c r="C25" s="47"/>
      <c r="D25" s="48"/>
      <c r="E25" s="32"/>
      <c r="F25" s="47"/>
      <c r="G25" s="48"/>
      <c r="H25" s="32"/>
      <c r="I25" s="56"/>
      <c r="J25" s="57"/>
      <c r="K25" s="11"/>
    </row>
    <row r="26" spans="1:11" ht="49" customHeight="1" x14ac:dyDescent="0.45">
      <c r="A26" s="46"/>
      <c r="B26" s="32"/>
      <c r="C26" s="47"/>
      <c r="D26" s="48"/>
      <c r="E26" s="32"/>
      <c r="F26" s="47"/>
      <c r="G26" s="48"/>
      <c r="H26" s="32"/>
      <c r="I26" s="56"/>
      <c r="J26" s="57"/>
      <c r="K26" s="11"/>
    </row>
    <row r="27" spans="1:11" ht="49" customHeight="1" x14ac:dyDescent="0.45">
      <c r="A27" s="46"/>
      <c r="B27" s="32"/>
      <c r="C27" s="47"/>
      <c r="D27" s="48"/>
      <c r="E27" s="32"/>
      <c r="F27" s="47"/>
      <c r="G27" s="48"/>
      <c r="H27" s="32"/>
      <c r="I27" s="56"/>
      <c r="J27" s="57"/>
      <c r="K27" s="11"/>
    </row>
    <row r="28" spans="1:11" ht="49" customHeight="1" x14ac:dyDescent="0.45">
      <c r="A28" s="46"/>
      <c r="B28" s="32"/>
      <c r="C28" s="47"/>
      <c r="D28" s="48"/>
      <c r="E28" s="32"/>
      <c r="F28" s="47"/>
      <c r="G28" s="48"/>
      <c r="H28" s="32"/>
      <c r="I28" s="56"/>
      <c r="J28" s="57"/>
      <c r="K28" s="11"/>
    </row>
    <row r="29" spans="1:11" ht="49" customHeight="1" x14ac:dyDescent="0.45">
      <c r="A29" s="46"/>
      <c r="B29" s="32"/>
      <c r="C29" s="47"/>
      <c r="D29" s="48"/>
      <c r="E29" s="32"/>
      <c r="F29" s="47"/>
      <c r="G29" s="48"/>
      <c r="H29" s="32"/>
      <c r="I29" s="56"/>
      <c r="J29" s="57"/>
      <c r="K29" s="11"/>
    </row>
    <row r="31" spans="1:11" ht="33" customHeight="1" x14ac:dyDescent="0.4">
      <c r="A31" s="58"/>
      <c r="B31" s="36"/>
      <c r="C31" s="36"/>
      <c r="D31" s="36"/>
      <c r="E31" s="36"/>
      <c r="F31" s="36"/>
      <c r="G31" s="36"/>
      <c r="H31" s="36"/>
      <c r="I31" s="36"/>
      <c r="J31" s="36"/>
    </row>
    <row r="33" spans="1:10" ht="16" customHeight="1" x14ac:dyDescent="0.4">
      <c r="A33" s="59" t="s">
        <v>93</v>
      </c>
      <c r="B33" s="36"/>
      <c r="C33" s="36"/>
      <c r="D33" s="36"/>
      <c r="E33" s="36"/>
      <c r="F33" s="36"/>
      <c r="G33" s="36"/>
      <c r="H33" s="36"/>
      <c r="I33" s="36"/>
      <c r="J33" s="36"/>
    </row>
    <row r="34" spans="1:10" ht="16" customHeight="1" thickBot="1" x14ac:dyDescent="0.45"/>
    <row r="35" spans="1:10" ht="16" customHeight="1" x14ac:dyDescent="0.45">
      <c r="A35" s="8" t="s">
        <v>29</v>
      </c>
      <c r="B35" s="60" t="s">
        <v>94</v>
      </c>
      <c r="C35" s="45"/>
      <c r="D35" s="45"/>
      <c r="E35" s="45"/>
      <c r="F35" s="45"/>
      <c r="G35" s="43"/>
      <c r="H35" s="61" t="s">
        <v>95</v>
      </c>
      <c r="I35" s="45"/>
      <c r="J35" s="55"/>
    </row>
    <row r="36" spans="1:10" ht="48" customHeight="1" x14ac:dyDescent="0.45">
      <c r="A36" s="22" t="s">
        <v>96</v>
      </c>
      <c r="B36" s="62" t="s">
        <v>97</v>
      </c>
      <c r="C36" s="48"/>
      <c r="D36" s="48"/>
      <c r="E36" s="48"/>
      <c r="F36" s="48"/>
      <c r="G36" s="32"/>
      <c r="H36" s="63"/>
      <c r="I36" s="48"/>
      <c r="J36" s="57"/>
    </row>
    <row r="37" spans="1:10" ht="48" customHeight="1" x14ac:dyDescent="0.45">
      <c r="A37" s="22" t="s">
        <v>98</v>
      </c>
      <c r="B37" s="62" t="s">
        <v>99</v>
      </c>
      <c r="C37" s="48"/>
      <c r="D37" s="48"/>
      <c r="E37" s="48"/>
      <c r="F37" s="48"/>
      <c r="G37" s="32"/>
      <c r="H37" s="80" t="s">
        <v>134</v>
      </c>
      <c r="I37" s="48"/>
      <c r="J37" s="57"/>
    </row>
    <row r="38" spans="1:10" ht="48" customHeight="1" x14ac:dyDescent="0.45">
      <c r="A38" s="22" t="s">
        <v>100</v>
      </c>
      <c r="B38" s="62" t="s">
        <v>101</v>
      </c>
      <c r="C38" s="48"/>
      <c r="D38" s="48"/>
      <c r="E38" s="48"/>
      <c r="F38" s="48"/>
      <c r="G38" s="32"/>
      <c r="H38" s="63"/>
      <c r="I38" s="48"/>
      <c r="J38" s="57"/>
    </row>
    <row r="39" spans="1:10" ht="48" customHeight="1" x14ac:dyDescent="0.45">
      <c r="A39" s="22" t="s">
        <v>102</v>
      </c>
      <c r="B39" s="62" t="s">
        <v>103</v>
      </c>
      <c r="C39" s="48"/>
      <c r="D39" s="48"/>
      <c r="E39" s="48"/>
      <c r="F39" s="48"/>
      <c r="G39" s="32"/>
      <c r="H39" s="80" t="s">
        <v>134</v>
      </c>
      <c r="I39" s="48"/>
      <c r="J39" s="57"/>
    </row>
    <row r="40" spans="1:10" ht="48" customHeight="1" x14ac:dyDescent="0.45">
      <c r="A40" s="23">
        <v>5</v>
      </c>
      <c r="B40" s="81" t="s">
        <v>135</v>
      </c>
      <c r="C40" s="48"/>
      <c r="D40" s="48"/>
      <c r="E40" s="48"/>
      <c r="F40" s="48"/>
      <c r="G40" s="32"/>
      <c r="H40" s="80" t="s">
        <v>140</v>
      </c>
      <c r="I40" s="48"/>
      <c r="J40" s="57"/>
    </row>
    <row r="41" spans="1:10" ht="48" customHeight="1" x14ac:dyDescent="0.45">
      <c r="A41" s="23">
        <v>6</v>
      </c>
      <c r="B41" s="81" t="s">
        <v>136</v>
      </c>
      <c r="C41" s="48"/>
      <c r="D41" s="48"/>
      <c r="E41" s="48"/>
      <c r="F41" s="48"/>
      <c r="G41" s="32"/>
      <c r="H41" s="80" t="s">
        <v>140</v>
      </c>
      <c r="I41" s="48"/>
      <c r="J41" s="57"/>
    </row>
    <row r="42" spans="1:10" ht="48" customHeight="1" x14ac:dyDescent="0.45">
      <c r="A42" s="23">
        <v>7</v>
      </c>
      <c r="B42" s="81" t="s">
        <v>137</v>
      </c>
      <c r="C42" s="48"/>
      <c r="D42" s="48"/>
      <c r="E42" s="48"/>
      <c r="F42" s="48"/>
      <c r="G42" s="32"/>
      <c r="H42" s="80" t="s">
        <v>134</v>
      </c>
      <c r="I42" s="48"/>
      <c r="J42" s="57"/>
    </row>
    <row r="43" spans="1:10" ht="48" customHeight="1" x14ac:dyDescent="0.45">
      <c r="A43" s="23">
        <v>8</v>
      </c>
      <c r="B43" s="81" t="s">
        <v>138</v>
      </c>
      <c r="C43" s="48"/>
      <c r="D43" s="48"/>
      <c r="E43" s="48"/>
      <c r="F43" s="48"/>
      <c r="G43" s="32"/>
      <c r="H43" s="80" t="s">
        <v>134</v>
      </c>
      <c r="I43" s="48"/>
      <c r="J43" s="57"/>
    </row>
    <row r="44" spans="1:10" ht="48" customHeight="1" x14ac:dyDescent="0.45">
      <c r="A44" s="23">
        <v>9</v>
      </c>
      <c r="B44" s="81" t="s">
        <v>139</v>
      </c>
      <c r="C44" s="48"/>
      <c r="D44" s="48"/>
      <c r="E44" s="48"/>
      <c r="F44" s="48"/>
      <c r="G44" s="32"/>
      <c r="H44" s="80" t="s">
        <v>134</v>
      </c>
      <c r="I44" s="48"/>
      <c r="J44" s="57"/>
    </row>
    <row r="45" spans="1:10" ht="48" customHeight="1" x14ac:dyDescent="0.45">
      <c r="A45" s="23"/>
      <c r="B45" s="64"/>
      <c r="C45" s="48"/>
      <c r="D45" s="48"/>
      <c r="E45" s="48"/>
      <c r="F45" s="48"/>
      <c r="G45" s="32"/>
      <c r="H45" s="63"/>
      <c r="I45" s="48"/>
      <c r="J45" s="57"/>
    </row>
    <row r="46" spans="1:10" ht="49" customHeight="1" thickBot="1" x14ac:dyDescent="0.5">
      <c r="A46" s="24"/>
      <c r="B46" s="65"/>
      <c r="C46" s="52"/>
      <c r="D46" s="52"/>
      <c r="E46" s="52"/>
      <c r="F46" s="52"/>
      <c r="G46" s="50"/>
      <c r="H46" s="66"/>
      <c r="I46" s="67"/>
      <c r="J46" s="68"/>
    </row>
    <row r="48" spans="1:10" ht="102" customHeight="1" x14ac:dyDescent="0.4">
      <c r="A48" s="58" t="s">
        <v>104</v>
      </c>
      <c r="B48" s="36"/>
      <c r="C48" s="36"/>
      <c r="D48" s="36"/>
      <c r="E48" s="36"/>
      <c r="F48" s="36"/>
      <c r="G48" s="36"/>
      <c r="H48" s="36"/>
      <c r="I48" s="36"/>
      <c r="J48" s="36"/>
    </row>
    <row r="51" spans="1:10" x14ac:dyDescent="0.4">
      <c r="A51" s="69" t="s">
        <v>105</v>
      </c>
      <c r="B51" s="36"/>
      <c r="C51" s="36"/>
      <c r="D51" s="36"/>
      <c r="E51" s="82" t="s">
        <v>141</v>
      </c>
      <c r="F51" s="36"/>
      <c r="G51" s="36"/>
      <c r="H51" s="36"/>
      <c r="I51" s="36"/>
      <c r="J51" s="36"/>
    </row>
    <row r="53" spans="1:10" x14ac:dyDescent="0.4">
      <c r="A53" s="69" t="s">
        <v>106</v>
      </c>
      <c r="B53" s="36"/>
      <c r="C53" s="36"/>
      <c r="D53" s="36"/>
      <c r="E53" s="82" t="s">
        <v>113</v>
      </c>
      <c r="F53" s="36"/>
      <c r="G53" s="36"/>
      <c r="H53" s="36"/>
      <c r="I53" s="36"/>
      <c r="J53" s="36"/>
    </row>
    <row r="100" spans="1:1" ht="15.9" x14ac:dyDescent="0.45">
      <c r="A100" t="s">
        <v>107</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Aurimas Šumskis</cp:lastModifiedBy>
  <dcterms:created xsi:type="dcterms:W3CDTF">2023-04-04T12:16:45Z</dcterms:created>
  <dcterms:modified xsi:type="dcterms:W3CDTF">2024-07-29T09:39:18Z</dcterms:modified>
</cp:coreProperties>
</file>