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PL58\Desktop\ST-91\"/>
    </mc:Choice>
  </mc:AlternateContent>
  <xr:revisionPtr revIDLastSave="0" documentId="13_ncr:1_{1D7BABA6-37F8-4ACC-B7A6-ADEC5D1563D3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Specifikacija" sheetId="7" r:id="rId1"/>
  </sheets>
  <definedNames>
    <definedName name="_xlnm._FilterDatabase" localSheetId="0" hidden="1">Specifikacija!$A$5:$N$109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7" l="1"/>
  <c r="L22" i="7"/>
  <c r="N22" i="7" s="1"/>
  <c r="M21" i="7"/>
  <c r="L21" i="7"/>
  <c r="N21" i="7" s="1"/>
  <c r="M19" i="7"/>
  <c r="L19" i="7"/>
  <c r="N19" i="7" s="1"/>
  <c r="M18" i="7"/>
  <c r="L18" i="7"/>
  <c r="N18" i="7" s="1"/>
  <c r="M17" i="7"/>
  <c r="L17" i="7"/>
  <c r="N17" i="7" s="1"/>
  <c r="M16" i="7"/>
  <c r="L16" i="7"/>
  <c r="N16" i="7" s="1"/>
  <c r="M15" i="7"/>
  <c r="L15" i="7"/>
  <c r="N15" i="7" s="1"/>
  <c r="M14" i="7"/>
  <c r="L14" i="7"/>
  <c r="N14" i="7" s="1"/>
  <c r="M13" i="7"/>
  <c r="L13" i="7"/>
  <c r="N13" i="7" s="1"/>
  <c r="M12" i="7"/>
  <c r="L12" i="7"/>
  <c r="N12" i="7" s="1"/>
  <c r="M11" i="7"/>
  <c r="L11" i="7"/>
  <c r="N11" i="7" s="1"/>
  <c r="M10" i="7"/>
  <c r="L10" i="7"/>
  <c r="N10" i="7" s="1"/>
  <c r="M9" i="7"/>
  <c r="L9" i="7"/>
  <c r="N9" i="7" s="1"/>
  <c r="M7" i="7"/>
  <c r="L7" i="7"/>
  <c r="N7" i="7" s="1"/>
  <c r="D19" i="7"/>
  <c r="N20" i="7" l="1"/>
  <c r="M20" i="7"/>
</calcChain>
</file>

<file path=xl/sharedStrings.xml><?xml version="1.0" encoding="utf-8"?>
<sst xmlns="http://schemas.openxmlformats.org/spreadsheetml/2006/main" count="131" uniqueCount="92">
  <si>
    <t>Pirkimo dalies Nr.</t>
  </si>
  <si>
    <t>Pirkimo dalies pavadinimas</t>
  </si>
  <si>
    <t>BVPŽ kodas</t>
  </si>
  <si>
    <t>Specifikacija</t>
  </si>
  <si>
    <t>Fasuotė, mato vienetas</t>
  </si>
  <si>
    <t>Vnt. kaina Eur,  be PVM</t>
  </si>
  <si>
    <t>Vnt. kaina Eur, su PVM</t>
  </si>
  <si>
    <t>Maksimalus orientacinis vnt. (fasuočių) kiekis</t>
  </si>
  <si>
    <t>Suma Eur be PVM (maks. orient. kiekiui)</t>
  </si>
  <si>
    <t>Suma, Eur su PVM (maks. orient. kiekiui)</t>
  </si>
  <si>
    <t>PVM tarifas (%)*</t>
  </si>
  <si>
    <t>33141000-0</t>
  </si>
  <si>
    <t>33141300-3</t>
  </si>
  <si>
    <t>33192500-7</t>
  </si>
  <si>
    <t>11</t>
  </si>
  <si>
    <t>9</t>
  </si>
  <si>
    <t>10</t>
  </si>
  <si>
    <t>vnt.</t>
  </si>
  <si>
    <t>vnt</t>
  </si>
  <si>
    <t>Medicininis indas, skirtas panaudotoms adatoms</t>
  </si>
  <si>
    <t>44613700-7</t>
  </si>
  <si>
    <t>Vakuuminė šlapimo surinkimo sistema</t>
  </si>
  <si>
    <t>Sterilus vakuuminis šlapimo surinkimo mėgintuvėlis mikrobiologiniams tyrimams, su konservantu (Boro r.) Šlapimo ėmimo prietaisas švirkšto tipo. Supakuoti individualiai (po vieną).</t>
  </si>
  <si>
    <t xml:space="preserve">Vakuuminiai kraujo surinkimo mėgintuvėliai RNR tyrimams </t>
  </si>
  <si>
    <t xml:space="preserve">Vakuuminiai mėgintuvėliai, biocheminiams-serologiniams-imunocheminiams serumo tyrimui be priedų ne mažesnio nei 6 ml tūrio </t>
  </si>
  <si>
    <t>Vakuuminiai mėgintuvėliai  klinikiniam kraujo tyrimui</t>
  </si>
  <si>
    <t>Vakuuminiai mėginuvėliai krešėjimo rodiklių tyrimui</t>
  </si>
  <si>
    <t>Vakuuminiai kraujo surinkimo mėgintuvėliai klinikinei chemijai, biochemijai</t>
  </si>
  <si>
    <t>Vakuuminiai mėgintuvėliai biocheminiam-serologiniam-imunocheminiam serumo tyrimui su skiriamuoju geliu 5 ml tūrio</t>
  </si>
  <si>
    <t>Adatų laikikliai "adapteriai"</t>
  </si>
  <si>
    <t>Saugios adatos</t>
  </si>
  <si>
    <t>33192500-3</t>
  </si>
  <si>
    <t>Saugios kraujo rinkimo adatos, atitinkančios intraveninio taško geometriją su specialiu užraktu, silikonizuotas 20-23G.</t>
  </si>
  <si>
    <t>Saugus „peteliškės" rinkinys 21G su Luer adapteriu.</t>
  </si>
  <si>
    <t xml:space="preserve">Vakuuminiai kraujo mėgintuvėliai </t>
  </si>
  <si>
    <t>Vakuuminiai kraujo surinkimo mėgintuvėliai skirti klinikinei chemijai, biochemijai ne mažesnio nei 7 ml tūrio su Li/He (119 IU),pakuotėje mažiau nei po  100 vnt.</t>
  </si>
  <si>
    <t xml:space="preserve">Vakuuminiai mėgintuvėliai krešėjimo rodikliams tirti su Na citratu (0,129M) ne mažesnio nei 4,5 ml tūrio. Supakuoti mažesnėmis nei 100 vnt </t>
  </si>
  <si>
    <t>Vienkartinis konteineris su dangteliu, skirtas daugkartiniams atidarymui ir uždarymui, talpa 10-15 l.</t>
  </si>
  <si>
    <t>Vienkartinės kraujo paėmimo sistemos, suderintos tarpusavyje, visos vieno gamintojo:</t>
  </si>
  <si>
    <t>Vakuuminiai kraujo mėgintuvėliai ENG tyrimui su 3.2 proc. Na Citrato aktyvatoriumi  (juodas kamštelis). 1,28 ml tūrio.</t>
  </si>
  <si>
    <t xml:space="preserve">Vakuuminiai mėgintuvėliai  su K3EDTA ne mažesnio nei 3 ml tūrio klinikiniam kraujo tyrimui  </t>
  </si>
  <si>
    <t>Vakuuminiai kraujo surinkimo mėgintuvėliai  klinikinei chemijai, biochemijai su skiriamuoju geliu</t>
  </si>
  <si>
    <t>Adatų laikikliai "adapteriai" suderinti su siūlomomis saugiomis adatomis</t>
  </si>
  <si>
    <t>Saugus 'peteliškės" rinkinys 21G su Luer adapteriu</t>
  </si>
  <si>
    <t xml:space="preserve">Vakuuminiai kraujo surinkimo mėgintuvėliai biocheminiam-serologiniam-imunocheminiam serumo tyrimui </t>
  </si>
  <si>
    <t>Saugus 'peteliškės" rinkinys 23G su Luer adapteriu</t>
  </si>
  <si>
    <t>Saugus "peteliškės" rinkinys 25G su Luer adapteriu</t>
  </si>
  <si>
    <t>Saugus „peteliškės" rinkinys 23G su Luer adapteriu.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</si>
  <si>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</si>
  <si>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</si>
  <si>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</si>
  <si>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</si>
  <si>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</si>
  <si>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</si>
  <si>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</si>
  <si>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</si>
  <si>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</si>
  <si>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</si>
  <si>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</si>
  <si>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15</t>
  </si>
  <si>
    <t xml:space="preserve">Vakuuminiai mėgintuvėliai RNR tyrimams su K2EDTA, ne mažiau kaip 5 ml tūrio kiekybiniams PGR tyrimams plazmoje su inertišku geliu.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</si>
  <si>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Pirkimo sąlygų 2 priedas "Techninė specifikacija"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</si>
  <si>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</si>
  <si>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</si>
  <si>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</si>
  <si>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5</t>
  </si>
  <si>
    <t>6</t>
  </si>
  <si>
    <t>7</t>
  </si>
  <si>
    <t>Sarstedt, 10.253.020 Sarstedt Šlapimo mėgint. su stab.(Boro r.) 100vnt.</t>
  </si>
  <si>
    <t xml:space="preserve">Vakuuminiai mėgintuvėliai, biocheminiams-serologiniams-imunocheminiams serumo tyrimui be priedų 6 ml tūrio </t>
  </si>
  <si>
    <t>InterVacTechnology OY, NE2602, Lind-Vac Vacuum-tubes-catalogues 4psl., N100</t>
  </si>
  <si>
    <t>Vakuuminiai mėgintuvėliai RNR tyrimams su K2EDTA, 9 ml tūrio kiekybiniams PGR tyrimams plazmoje su inertišku geliu. Pakuotės ne daugiau kaip po 100 vnt.</t>
  </si>
  <si>
    <t>InterVacTechnology OY, EG3902, Lind-Vac Vacuum-tubes-catalogues; 7psl., N100</t>
  </si>
  <si>
    <t xml:space="preserve">Vakuuminiai mėgintuvėliai  su K3EDTA 3 ml tūrio klinikiniam kraujo tyrimui  </t>
  </si>
  <si>
    <t>InterVacTechnology OY, TE1302, Lind-Vac Vacuum-tubes-catalogues; 7psl., N100</t>
  </si>
  <si>
    <t xml:space="preserve">Vakuuminiai mėgintuvėliai krešėjimo rodikliams tirti su Na citratu (0,129M) 4,5 ml tūrio. Supakuoti mažesnėmis nei 100 vnt </t>
  </si>
  <si>
    <t>InterVacTechnology OY, SE1452, Lind-Vac Vacuum-tubes-catalogues; 8psl., N50</t>
  </si>
  <si>
    <t>Vakuuminiai kraujo surinkimo mėgintuvėliai skirti klinikinei chemijai, biochemijai ne mažesnio nei 6 ml tūrio su Li/He (119 IU),pakuotėje mažiau nei po  100 vnt.</t>
  </si>
  <si>
    <t>InterVacTechnology OY, LE2602, Lind-Vac Vacuum-tubes-catalogues; 9psl., N50</t>
  </si>
  <si>
    <t>InterVacTechnology OY, AG2502, Lind-Vac Vacuum-tubes-catalogues; 5psl., N100</t>
  </si>
  <si>
    <t>Adatų laikikliai "adapteriai" suderinti su siūlomomis saugiomis adatomis su su specialiu užraktu</t>
  </si>
  <si>
    <t>InterVacTechnology OY, SH01, Lind-Vac Needles-and-holders-catalogues; 3psl., N100</t>
  </si>
  <si>
    <t>Saugios kraujo rinkimo adatos, atitinkančios intraveninio taško geometriją su specialiu užraktu su pateikiamu laikikliu "adapteriu", silikonizuotas 20-23G.</t>
  </si>
  <si>
    <t>InterVacTechnology OY, MNxx12, Lind-Vac Needles-and-holders-catalogues; 2psl., N100</t>
  </si>
  <si>
    <t>InterVacTechnology OY, SS2107, Lind-Vac Needles-and-holders-catalogues; 3psl., N100</t>
  </si>
  <si>
    <t>Saugus „peteliškės" rinkinys 25G su Luer adapteriu.</t>
  </si>
  <si>
    <t>InterVacTechnology OY, SS2507, Lind-Vac Needles-and-holders-catalogues; 3psl., N100</t>
  </si>
  <si>
    <t>Elitech group, ESR-Brochure-ECS-ESR-RANGE-490-201901EN, 3psl., PRD-PRV11B-50, N50</t>
  </si>
  <si>
    <t>InterVacTechnology OY, SS2307, Lind-Vac Needles-and-holders-catalogues; 3psl., N100</t>
  </si>
  <si>
    <t>Vienkartinis konteineris su dangteliu, skirtas daugkartiniams atidarymui ir uždarymui, talpa 10 l.</t>
  </si>
  <si>
    <t>BPTA00030</t>
  </si>
  <si>
    <t>UAB Mediq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</si>
</sst>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2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2" fontId="3" fillId="0" borderId="0" xfId="0" applyNumberFormat="1" applyFont="1"/>
    <xf numFmtId="0" fontId="3" fillId="0" borderId="0" xfId="0" applyFont="1" applyAlignment="1">
      <alignment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3" fillId="4" borderId="0" xfId="0" applyNumberFormat="1" applyFont="1" applyFill="1"/>
    <xf numFmtId="0" fontId="2" fillId="0" borderId="0" xfId="0" applyFont="1" applyAlignment="1">
      <alignment vertical="center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" fillId="4" borderId="5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5" borderId="6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2">
    <cellStyle name="0,0_x000d__x000a_NA_x000d__x000a_" xfId="5" xr:uid="{00000000-0005-0000-0000-000000000000}"/>
    <cellStyle name="Excel Built-in Normal" xfId="9" xr:uid="{00000000-0005-0000-0000-000001000000}"/>
    <cellStyle name="Normal" xfId="0" builtinId="0"/>
    <cellStyle name="Normal 10" xfId="7" xr:uid="{00000000-0005-0000-0000-000003000000}"/>
    <cellStyle name="Normal 11" xfId="4" xr:uid="{00000000-0005-0000-0000-000004000000}"/>
    <cellStyle name="Normal 14" xfId="14" xr:uid="{00000000-0005-0000-0000-000005000000}"/>
    <cellStyle name="Normal 14 2" xfId="28" xr:uid="{72977A47-8D01-4EF0-862A-452E67F4354B}"/>
    <cellStyle name="Normal 14 3" xfId="21" xr:uid="{A2E592CF-A8CE-4C78-BE69-4B149C886B5B}"/>
    <cellStyle name="Normal 2" xfId="1" xr:uid="{00000000-0005-0000-0000-000006000000}"/>
    <cellStyle name="Normal 2 2" xfId="6" xr:uid="{00000000-0005-0000-0000-000007000000}"/>
    <cellStyle name="Normal 2 3" xfId="10" xr:uid="{00000000-0005-0000-0000-000008000000}"/>
    <cellStyle name="Normal 2_2011 01 21 Mikrobiol skyr specifikacija is Virbalienes 02 26" xfId="8" xr:uid="{00000000-0005-0000-0000-000009000000}"/>
    <cellStyle name="Normal 26" xfId="13" xr:uid="{00000000-0005-0000-0000-00000A000000}"/>
    <cellStyle name="Normal 26 2" xfId="27" xr:uid="{0F93236E-4F31-4005-AC4C-3F68CC2A05CA}"/>
    <cellStyle name="Normal 26 3" xfId="20" xr:uid="{02926E62-2294-47DC-A0B3-066D305ED4E3}"/>
    <cellStyle name="Normal 3" xfId="2" xr:uid="{00000000-0005-0000-0000-00000B000000}"/>
    <cellStyle name="Normal 32" xfId="15" xr:uid="{00000000-0005-0000-0000-00000C000000}"/>
    <cellStyle name="Normal 32 2" xfId="29" xr:uid="{A413E443-15F2-4742-92FC-5C17A9535537}"/>
    <cellStyle name="Normal 32 3" xfId="22" xr:uid="{D1192C4B-34A9-4452-9D96-4AB2C49DD60F}"/>
    <cellStyle name="Normal 35" xfId="16" xr:uid="{00000000-0005-0000-0000-00000D000000}"/>
    <cellStyle name="Normal 35 2" xfId="30" xr:uid="{AF5BE6DF-8D20-4E3E-8246-5D924E0E83A1}"/>
    <cellStyle name="Normal 35 3" xfId="23" xr:uid="{22260B37-AEA2-48D5-A966-A33F23BCE363}"/>
    <cellStyle name="Normal 36" xfId="12" xr:uid="{00000000-0005-0000-0000-00000E000000}"/>
    <cellStyle name="Normal 36 2" xfId="26" xr:uid="{1EC0A6DE-F084-42FC-A09D-D30550842FDD}"/>
    <cellStyle name="Normal 36 3" xfId="19" xr:uid="{BA048FD2-4FB4-4DCC-9530-16AC8A071249}"/>
    <cellStyle name="Normal 4" xfId="11" xr:uid="{00000000-0005-0000-0000-00000F000000}"/>
    <cellStyle name="Normal 4 2" xfId="25" xr:uid="{6A4B2644-2736-41D2-A55A-3A88E1D0C884}"/>
    <cellStyle name="Normal 4 3" xfId="18" xr:uid="{51CCB101-1729-437B-89DA-19E925080156}"/>
    <cellStyle name="Normal 6" xfId="3" xr:uid="{00000000-0005-0000-0000-000010000000}"/>
    <cellStyle name="Normal 8" xfId="17" xr:uid="{00000000-0005-0000-0000-000011000000}"/>
    <cellStyle name="Normal 8 2" xfId="31" xr:uid="{04C879E3-6C8A-4A1D-944B-6DCFFFA24825}"/>
    <cellStyle name="Normal 8 3" xfId="24" xr:uid="{74C35D62-782D-40B6-B181-7EA2347A7CEA}"/>
  </cellStyles>
  <dxfs count="0"/>
  <tableStyles count="0" defaultTableStyle="TableStyleMedium9" defaultPivotStyle="PivotStyleLight16"/>
  <colors>
    <mruColors>
      <color rgb="FFFF3300"/>
      <color rgb="FFFFFF00"/>
      <color rgb="FFFF5050"/>
      <color rgb="FF00FFFF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="90" zoomScaleNormal="90" zoomScaleSheetLayoutView="66" workbookViewId="0">
      <pane ySplit="6" topLeftCell="A19" activePane="bottomLeft" state="frozen"/>
      <selection pane="bottomLeft" activeCell="A23" sqref="A23:XFD26"/>
    </sheetView>
  </sheetViews>
  <sheetFormatPr defaultColWidth="9.140625" defaultRowHeight="12.75" x14ac:dyDescent="0.2"/>
  <cols>
    <col min="1" max="1" width="8.85546875" style="1" customWidth="1"/>
    <col min="2" max="2" width="20.7109375" style="2" customWidth="1"/>
    <col min="3" max="3" width="11.85546875" style="3" customWidth="1"/>
    <col min="4" max="4" width="40.42578125" style="2" customWidth="1"/>
    <col min="5" max="5" width="11.28515625" style="2" customWidth="1"/>
    <col min="6" max="6" width="23.7109375" style="2" customWidth="1"/>
    <col min="7" max="7" width="14.140625" style="2" customWidth="1"/>
    <col min="8" max="8" width="8.7109375" style="4" customWidth="1"/>
    <col min="9" max="9" width="11.42578125" style="4" customWidth="1"/>
    <col min="10" max="10" width="7.85546875" style="6" customWidth="1"/>
    <col min="11" max="11" width="6.5703125" style="6" customWidth="1"/>
    <col min="12" max="12" width="10.7109375" style="6" customWidth="1"/>
    <col min="13" max="13" width="9.42578125" style="6" customWidth="1"/>
    <col min="14" max="14" width="10.7109375" style="6" customWidth="1"/>
    <col min="15" max="15" width="83.85546875" style="6" customWidth="1"/>
    <col min="16" max="16" width="9.140625" style="6"/>
    <col min="17" max="17" width="9.5703125" style="6" bestFit="1" customWidth="1"/>
    <col min="18" max="16384" width="9.140625" style="6"/>
  </cols>
  <sheetData>
    <row r="1" spans="1:1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idden="1" x14ac:dyDescent="0.2">
      <c r="A2" s="36"/>
      <c r="B2" s="6"/>
      <c r="C2" s="4"/>
      <c r="D2" s="17">
        <v>7</v>
      </c>
      <c r="E2" s="17"/>
      <c r="F2" s="17"/>
      <c r="G2" s="17"/>
      <c r="H2" s="6"/>
      <c r="I2" s="6"/>
    </row>
    <row r="3" spans="1:15" x14ac:dyDescent="0.2">
      <c r="A3" s="80" t="s">
        <v>61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5" ht="7.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5" ht="88.5" customHeight="1" x14ac:dyDescent="0.2">
      <c r="A5" s="5" t="s">
        <v>0</v>
      </c>
      <c r="B5" s="5" t="s">
        <v>1</v>
      </c>
      <c r="C5" s="7" t="s">
        <v>2</v>
      </c>
      <c r="D5" s="8" t="s">
        <v>3</v>
      </c>
      <c r="E5" s="48" t="s">
        <v>62</v>
      </c>
      <c r="F5" s="48" t="s">
        <v>63</v>
      </c>
      <c r="G5" s="48" t="s">
        <v>64</v>
      </c>
      <c r="H5" s="7" t="s">
        <v>4</v>
      </c>
      <c r="I5" s="5" t="s">
        <v>7</v>
      </c>
      <c r="J5" s="18" t="s">
        <v>5</v>
      </c>
      <c r="K5" s="19" t="s">
        <v>10</v>
      </c>
      <c r="L5" s="18" t="s">
        <v>6</v>
      </c>
      <c r="M5" s="18" t="s">
        <v>8</v>
      </c>
      <c r="N5" s="20" t="s">
        <v>9</v>
      </c>
    </row>
    <row r="6" spans="1:15" ht="21.75" customHeight="1" x14ac:dyDescent="0.2">
      <c r="A6" s="37">
        <v>1</v>
      </c>
      <c r="B6" s="45">
        <v>2</v>
      </c>
      <c r="C6" s="45">
        <v>3</v>
      </c>
      <c r="D6" s="45">
        <v>4</v>
      </c>
      <c r="E6" s="49" t="s">
        <v>65</v>
      </c>
      <c r="F6" s="49" t="s">
        <v>66</v>
      </c>
      <c r="G6" s="49" t="s">
        <v>67</v>
      </c>
      <c r="H6" s="46">
        <v>8</v>
      </c>
      <c r="I6" s="47" t="s">
        <v>15</v>
      </c>
      <c r="J6" s="47" t="s">
        <v>16</v>
      </c>
      <c r="K6" s="47" t="s">
        <v>14</v>
      </c>
      <c r="L6" s="37">
        <v>12</v>
      </c>
      <c r="M6" s="37">
        <v>13</v>
      </c>
      <c r="N6" s="37">
        <v>14</v>
      </c>
    </row>
    <row r="7" spans="1:15" ht="84" x14ac:dyDescent="0.2">
      <c r="A7" s="38">
        <v>7</v>
      </c>
      <c r="B7" s="14" t="s">
        <v>21</v>
      </c>
      <c r="C7" s="15" t="s">
        <v>11</v>
      </c>
      <c r="D7" s="14" t="s">
        <v>22</v>
      </c>
      <c r="E7" s="35" t="s">
        <v>91</v>
      </c>
      <c r="F7" s="54" t="s">
        <v>22</v>
      </c>
      <c r="G7" s="13" t="s">
        <v>68</v>
      </c>
      <c r="H7" s="15" t="s">
        <v>18</v>
      </c>
      <c r="I7" s="38">
        <v>5000</v>
      </c>
      <c r="J7" s="22">
        <v>0.26</v>
      </c>
      <c r="K7" s="15">
        <v>21</v>
      </c>
      <c r="L7" s="23">
        <f t="shared" ref="L7" si="0">+J7*1.21</f>
        <v>0.31459999999999999</v>
      </c>
      <c r="M7" s="24">
        <f t="shared" ref="M7" si="1">+J7*I7</f>
        <v>1300</v>
      </c>
      <c r="N7" s="24">
        <f t="shared" ref="N7" si="2">+L7*I7</f>
        <v>1573</v>
      </c>
    </row>
    <row r="8" spans="1:15" ht="24" customHeight="1" x14ac:dyDescent="0.2">
      <c r="A8" s="44">
        <v>14</v>
      </c>
      <c r="B8" s="76" t="s">
        <v>38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</row>
    <row r="9" spans="1:15" ht="80.25" customHeight="1" x14ac:dyDescent="0.2">
      <c r="A9" s="39" t="s">
        <v>48</v>
      </c>
      <c r="B9" s="14" t="s">
        <v>44</v>
      </c>
      <c r="C9" s="15" t="s">
        <v>13</v>
      </c>
      <c r="D9" s="14" t="s">
        <v>24</v>
      </c>
      <c r="E9" s="35" t="s">
        <v>91</v>
      </c>
      <c r="F9" s="56" t="s">
        <v>69</v>
      </c>
      <c r="G9" s="57" t="s">
        <v>70</v>
      </c>
      <c r="H9" s="15" t="s">
        <v>17</v>
      </c>
      <c r="I9" s="38">
        <v>1500</v>
      </c>
      <c r="J9" s="22">
        <v>0.08</v>
      </c>
      <c r="K9" s="15">
        <v>21</v>
      </c>
      <c r="L9" s="23">
        <f t="shared" ref="L9:L22" si="3">+J9*1.21</f>
        <v>9.6799999999999997E-2</v>
      </c>
      <c r="M9" s="24">
        <f t="shared" ref="M9:M22" si="4">+J9*I9</f>
        <v>120</v>
      </c>
      <c r="N9" s="24">
        <f t="shared" ref="N9:N22" si="5">+L9*I9</f>
        <v>145.19999999999999</v>
      </c>
    </row>
    <row r="10" spans="1:15" ht="42" customHeight="1" x14ac:dyDescent="0.2">
      <c r="A10" s="39" t="s">
        <v>49</v>
      </c>
      <c r="B10" s="14" t="s">
        <v>23</v>
      </c>
      <c r="C10" s="15" t="s">
        <v>13</v>
      </c>
      <c r="D10" s="14" t="s">
        <v>60</v>
      </c>
      <c r="E10" s="35" t="s">
        <v>91</v>
      </c>
      <c r="F10" s="55" t="s">
        <v>71</v>
      </c>
      <c r="G10" s="57" t="s">
        <v>72</v>
      </c>
      <c r="H10" s="15" t="s">
        <v>17</v>
      </c>
      <c r="I10" s="38">
        <v>3000</v>
      </c>
      <c r="J10" s="22">
        <v>0.14000000000000001</v>
      </c>
      <c r="K10" s="15">
        <v>21</v>
      </c>
      <c r="L10" s="23">
        <f t="shared" si="3"/>
        <v>0.16940000000000002</v>
      </c>
      <c r="M10" s="24">
        <f t="shared" si="4"/>
        <v>420.00000000000006</v>
      </c>
      <c r="N10" s="24">
        <f t="shared" si="5"/>
        <v>508.20000000000005</v>
      </c>
      <c r="O10" s="11"/>
    </row>
    <row r="11" spans="1:15" ht="27.75" customHeight="1" x14ac:dyDescent="0.2">
      <c r="A11" s="40" t="s">
        <v>50</v>
      </c>
      <c r="B11" s="28" t="s">
        <v>25</v>
      </c>
      <c r="C11" s="15" t="s">
        <v>13</v>
      </c>
      <c r="D11" s="28" t="s">
        <v>40</v>
      </c>
      <c r="E11" s="35" t="s">
        <v>91</v>
      </c>
      <c r="F11" s="58" t="s">
        <v>73</v>
      </c>
      <c r="G11" s="57" t="s">
        <v>74</v>
      </c>
      <c r="H11" s="29" t="s">
        <v>17</v>
      </c>
      <c r="I11" s="51">
        <v>15000</v>
      </c>
      <c r="J11" s="30">
        <v>6.4000000000000001E-2</v>
      </c>
      <c r="K11" s="29">
        <v>21</v>
      </c>
      <c r="L11" s="23">
        <f t="shared" si="3"/>
        <v>7.7439999999999995E-2</v>
      </c>
      <c r="M11" s="24">
        <f t="shared" si="4"/>
        <v>960</v>
      </c>
      <c r="N11" s="24">
        <f t="shared" si="5"/>
        <v>1161.5999999999999</v>
      </c>
    </row>
    <row r="12" spans="1:15" ht="56.25" x14ac:dyDescent="0.2">
      <c r="A12" s="40" t="s">
        <v>51</v>
      </c>
      <c r="B12" s="28" t="s">
        <v>26</v>
      </c>
      <c r="C12" s="15" t="s">
        <v>13</v>
      </c>
      <c r="D12" s="28" t="s">
        <v>36</v>
      </c>
      <c r="E12" s="35" t="s">
        <v>91</v>
      </c>
      <c r="F12" s="58" t="s">
        <v>75</v>
      </c>
      <c r="G12" s="57" t="s">
        <v>76</v>
      </c>
      <c r="H12" s="29" t="s">
        <v>17</v>
      </c>
      <c r="I12" s="51">
        <v>6000</v>
      </c>
      <c r="J12" s="30">
        <v>6.6000000000000003E-2</v>
      </c>
      <c r="K12" s="29">
        <v>21</v>
      </c>
      <c r="L12" s="23">
        <f t="shared" si="3"/>
        <v>7.986E-2</v>
      </c>
      <c r="M12" s="24">
        <f t="shared" si="4"/>
        <v>396</v>
      </c>
      <c r="N12" s="24">
        <f t="shared" si="5"/>
        <v>479.16</v>
      </c>
    </row>
    <row r="13" spans="1:15" ht="67.5" x14ac:dyDescent="0.2">
      <c r="A13" s="40" t="s">
        <v>52</v>
      </c>
      <c r="B13" s="28" t="s">
        <v>27</v>
      </c>
      <c r="C13" s="15" t="s">
        <v>13</v>
      </c>
      <c r="D13" s="28" t="s">
        <v>35</v>
      </c>
      <c r="E13" s="35" t="s">
        <v>91</v>
      </c>
      <c r="F13" s="58" t="s">
        <v>77</v>
      </c>
      <c r="G13" s="57" t="s">
        <v>78</v>
      </c>
      <c r="H13" s="29" t="s">
        <v>17</v>
      </c>
      <c r="I13" s="51">
        <v>7000</v>
      </c>
      <c r="J13" s="30">
        <v>0.1</v>
      </c>
      <c r="K13" s="29">
        <v>21</v>
      </c>
      <c r="L13" s="23">
        <f t="shared" si="3"/>
        <v>0.121</v>
      </c>
      <c r="M13" s="24">
        <f t="shared" si="4"/>
        <v>700</v>
      </c>
      <c r="N13" s="24">
        <f t="shared" si="5"/>
        <v>847</v>
      </c>
    </row>
    <row r="14" spans="1:15" ht="63" customHeight="1" x14ac:dyDescent="0.2">
      <c r="A14" s="40" t="s">
        <v>53</v>
      </c>
      <c r="B14" s="28" t="s">
        <v>41</v>
      </c>
      <c r="C14" s="15" t="s">
        <v>13</v>
      </c>
      <c r="D14" s="28" t="s">
        <v>28</v>
      </c>
      <c r="E14" s="35" t="s">
        <v>91</v>
      </c>
      <c r="F14" s="58" t="s">
        <v>28</v>
      </c>
      <c r="G14" s="57" t="s">
        <v>79</v>
      </c>
      <c r="H14" s="29" t="s">
        <v>17</v>
      </c>
      <c r="I14" s="51">
        <v>20000</v>
      </c>
      <c r="J14" s="30">
        <v>0.09</v>
      </c>
      <c r="K14" s="29">
        <v>21</v>
      </c>
      <c r="L14" s="23">
        <f t="shared" si="3"/>
        <v>0.1089</v>
      </c>
      <c r="M14" s="24">
        <f t="shared" si="4"/>
        <v>1800</v>
      </c>
      <c r="N14" s="24">
        <f t="shared" si="5"/>
        <v>2178</v>
      </c>
    </row>
    <row r="15" spans="1:15" ht="56.25" x14ac:dyDescent="0.2">
      <c r="A15" s="40" t="s">
        <v>54</v>
      </c>
      <c r="B15" s="28" t="s">
        <v>29</v>
      </c>
      <c r="C15" s="29" t="s">
        <v>13</v>
      </c>
      <c r="D15" s="14" t="s">
        <v>42</v>
      </c>
      <c r="E15" s="35" t="s">
        <v>91</v>
      </c>
      <c r="F15" s="59" t="s">
        <v>80</v>
      </c>
      <c r="G15" s="57" t="s">
        <v>81</v>
      </c>
      <c r="H15" s="29" t="s">
        <v>17</v>
      </c>
      <c r="I15" s="51">
        <v>30000</v>
      </c>
      <c r="J15" s="30">
        <v>0.11</v>
      </c>
      <c r="K15" s="29">
        <v>21</v>
      </c>
      <c r="L15" s="23">
        <f t="shared" si="3"/>
        <v>0.1331</v>
      </c>
      <c r="M15" s="24">
        <f t="shared" si="4"/>
        <v>3300</v>
      </c>
      <c r="N15" s="24">
        <f t="shared" si="5"/>
        <v>3993</v>
      </c>
    </row>
    <row r="16" spans="1:15" ht="89.25" x14ac:dyDescent="0.2">
      <c r="A16" s="40" t="s">
        <v>55</v>
      </c>
      <c r="B16" s="28" t="s">
        <v>30</v>
      </c>
      <c r="C16" s="29" t="s">
        <v>31</v>
      </c>
      <c r="D16" s="28" t="s">
        <v>32</v>
      </c>
      <c r="E16" s="35" t="s">
        <v>91</v>
      </c>
      <c r="F16" s="60" t="s">
        <v>82</v>
      </c>
      <c r="G16" s="57" t="s">
        <v>83</v>
      </c>
      <c r="H16" s="29" t="s">
        <v>17</v>
      </c>
      <c r="I16" s="51">
        <v>44200</v>
      </c>
      <c r="J16" s="30">
        <v>0.05</v>
      </c>
      <c r="K16" s="29">
        <v>21</v>
      </c>
      <c r="L16" s="23">
        <f t="shared" si="3"/>
        <v>6.0499999999999998E-2</v>
      </c>
      <c r="M16" s="24">
        <f t="shared" si="4"/>
        <v>2210</v>
      </c>
      <c r="N16" s="24">
        <f t="shared" si="5"/>
        <v>2674.1</v>
      </c>
    </row>
    <row r="17" spans="1:14" ht="67.5" x14ac:dyDescent="0.2">
      <c r="A17" s="39" t="s">
        <v>56</v>
      </c>
      <c r="B17" s="21" t="s">
        <v>43</v>
      </c>
      <c r="C17" s="26" t="s">
        <v>12</v>
      </c>
      <c r="D17" s="21" t="s">
        <v>33</v>
      </c>
      <c r="E17" s="35" t="s">
        <v>91</v>
      </c>
      <c r="F17" s="61" t="s">
        <v>33</v>
      </c>
      <c r="G17" s="62" t="s">
        <v>84</v>
      </c>
      <c r="H17" s="15" t="s">
        <v>17</v>
      </c>
      <c r="I17" s="50">
        <v>6000</v>
      </c>
      <c r="J17" s="22">
        <v>0.2</v>
      </c>
      <c r="K17" s="15">
        <v>21</v>
      </c>
      <c r="L17" s="23">
        <f t="shared" si="3"/>
        <v>0.24199999999999999</v>
      </c>
      <c r="M17" s="24">
        <f t="shared" si="4"/>
        <v>1200</v>
      </c>
      <c r="N17" s="24">
        <f t="shared" si="5"/>
        <v>1452</v>
      </c>
    </row>
    <row r="18" spans="1:14" ht="67.5" x14ac:dyDescent="0.2">
      <c r="A18" s="39" t="s">
        <v>57</v>
      </c>
      <c r="B18" s="21" t="s">
        <v>45</v>
      </c>
      <c r="C18" s="26" t="s">
        <v>12</v>
      </c>
      <c r="D18" s="21" t="s">
        <v>47</v>
      </c>
      <c r="E18" s="35" t="s">
        <v>91</v>
      </c>
      <c r="F18" s="61" t="s">
        <v>47</v>
      </c>
      <c r="G18" s="62" t="s">
        <v>88</v>
      </c>
      <c r="H18" s="15" t="s">
        <v>17</v>
      </c>
      <c r="I18" s="50">
        <v>6000</v>
      </c>
      <c r="J18" s="22">
        <v>0.2</v>
      </c>
      <c r="K18" s="15">
        <v>21</v>
      </c>
      <c r="L18" s="23">
        <f t="shared" si="3"/>
        <v>0.24199999999999999</v>
      </c>
      <c r="M18" s="24">
        <f t="shared" si="4"/>
        <v>1200</v>
      </c>
      <c r="N18" s="24">
        <f t="shared" si="5"/>
        <v>1452</v>
      </c>
    </row>
    <row r="19" spans="1:14" ht="67.5" x14ac:dyDescent="0.2">
      <c r="A19" s="41" t="s">
        <v>58</v>
      </c>
      <c r="B19" s="31" t="s">
        <v>46</v>
      </c>
      <c r="C19" s="26" t="s">
        <v>12</v>
      </c>
      <c r="D19" s="31" t="str">
        <f>$B$19</f>
        <v>Saugus "peteliškės" rinkinys 25G su Luer adapteriu</v>
      </c>
      <c r="E19" s="35" t="s">
        <v>91</v>
      </c>
      <c r="F19" s="61" t="s">
        <v>85</v>
      </c>
      <c r="G19" s="62" t="s">
        <v>86</v>
      </c>
      <c r="H19" s="12" t="s">
        <v>17</v>
      </c>
      <c r="I19" s="52">
        <v>6000</v>
      </c>
      <c r="J19" s="22">
        <v>0.2</v>
      </c>
      <c r="K19" s="12">
        <v>21</v>
      </c>
      <c r="L19" s="23">
        <f t="shared" si="3"/>
        <v>0.24199999999999999</v>
      </c>
      <c r="M19" s="24">
        <f t="shared" si="4"/>
        <v>1200</v>
      </c>
      <c r="N19" s="24">
        <f t="shared" si="5"/>
        <v>1452</v>
      </c>
    </row>
    <row r="20" spans="1:14" x14ac:dyDescent="0.2">
      <c r="A20" s="65"/>
      <c r="B20" s="66"/>
      <c r="C20" s="67"/>
      <c r="D20" s="66"/>
      <c r="E20" s="68"/>
      <c r="F20" s="69"/>
      <c r="G20" s="70"/>
      <c r="H20" s="71"/>
      <c r="I20" s="72"/>
      <c r="J20" s="73"/>
      <c r="K20" s="71"/>
      <c r="L20" s="74"/>
      <c r="M20" s="75">
        <f>SUM(M9:M19)</f>
        <v>13506</v>
      </c>
      <c r="N20" s="75">
        <f>SUM(N9:N19)</f>
        <v>16342.26</v>
      </c>
    </row>
    <row r="21" spans="1:14" s="34" customFormat="1" ht="67.5" x14ac:dyDescent="0.25">
      <c r="A21" s="42" t="s">
        <v>59</v>
      </c>
      <c r="B21" s="27" t="s">
        <v>34</v>
      </c>
      <c r="C21" s="32" t="s">
        <v>13</v>
      </c>
      <c r="D21" s="27" t="s">
        <v>39</v>
      </c>
      <c r="E21" s="35" t="s">
        <v>91</v>
      </c>
      <c r="F21" s="63" t="s">
        <v>39</v>
      </c>
      <c r="G21" s="64" t="s">
        <v>87</v>
      </c>
      <c r="H21" s="32" t="s">
        <v>17</v>
      </c>
      <c r="I21" s="53">
        <v>800</v>
      </c>
      <c r="J21" s="33">
        <v>0.24</v>
      </c>
      <c r="K21" s="32">
        <v>21</v>
      </c>
      <c r="L21" s="23">
        <f t="shared" si="3"/>
        <v>0.29039999999999999</v>
      </c>
      <c r="M21" s="24">
        <f t="shared" si="4"/>
        <v>192</v>
      </c>
      <c r="N21" s="24">
        <f t="shared" si="5"/>
        <v>232.32</v>
      </c>
    </row>
    <row r="22" spans="1:14" ht="51" x14ac:dyDescent="0.2">
      <c r="A22" s="38">
        <v>26</v>
      </c>
      <c r="B22" s="14" t="s">
        <v>19</v>
      </c>
      <c r="C22" s="14" t="s">
        <v>20</v>
      </c>
      <c r="D22" s="14" t="s">
        <v>37</v>
      </c>
      <c r="E22" s="35" t="s">
        <v>91</v>
      </c>
      <c r="F22" s="14" t="s">
        <v>89</v>
      </c>
      <c r="G22" s="13" t="s">
        <v>90</v>
      </c>
      <c r="H22" s="15" t="s">
        <v>18</v>
      </c>
      <c r="I22" s="38">
        <v>300</v>
      </c>
      <c r="J22" s="25">
        <v>1.4</v>
      </c>
      <c r="K22" s="14">
        <v>21</v>
      </c>
      <c r="L22" s="23">
        <f t="shared" si="3"/>
        <v>1.694</v>
      </c>
      <c r="M22" s="24">
        <f t="shared" si="4"/>
        <v>420</v>
      </c>
      <c r="N22" s="24">
        <f t="shared" si="5"/>
        <v>508.2</v>
      </c>
    </row>
    <row r="23" spans="1:14" x14ac:dyDescent="0.2">
      <c r="N23" s="10"/>
    </row>
    <row r="24" spans="1:14" x14ac:dyDescent="0.2">
      <c r="N24" s="10"/>
    </row>
    <row r="25" spans="1:14" x14ac:dyDescent="0.2">
      <c r="N25" s="10"/>
    </row>
    <row r="26" spans="1:14" ht="37.5" customHeight="1" x14ac:dyDescent="0.2">
      <c r="N26" s="16"/>
    </row>
    <row r="29" spans="1:14" x14ac:dyDescent="0.2">
      <c r="A29" s="36"/>
      <c r="B29" s="6"/>
      <c r="C29" s="6"/>
      <c r="D29" s="6"/>
      <c r="E29" s="6"/>
      <c r="F29" s="6"/>
      <c r="G29" s="6"/>
      <c r="H29" s="6"/>
      <c r="I29" s="6"/>
    </row>
    <row r="30" spans="1:14" x14ac:dyDescent="0.2">
      <c r="A30" s="36"/>
      <c r="B30" s="6"/>
      <c r="C30" s="6"/>
      <c r="D30" s="6"/>
      <c r="E30" s="6"/>
      <c r="F30" s="6"/>
      <c r="G30" s="6"/>
      <c r="H30" s="6"/>
      <c r="I30" s="6"/>
    </row>
    <row r="31" spans="1:14" x14ac:dyDescent="0.2">
      <c r="A31" s="36"/>
      <c r="B31" s="6"/>
      <c r="C31" s="6"/>
      <c r="D31" s="6"/>
      <c r="E31" s="6"/>
      <c r="F31" s="6"/>
      <c r="G31" s="6"/>
      <c r="H31" s="6"/>
      <c r="I31" s="6"/>
    </row>
    <row r="32" spans="1:14" x14ac:dyDescent="0.2">
      <c r="A32" s="3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3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36"/>
      <c r="B34" s="6"/>
      <c r="C34" s="6"/>
      <c r="D34" s="6"/>
      <c r="E34" s="6"/>
      <c r="F34" s="6"/>
      <c r="G34" s="6"/>
      <c r="H34" s="6"/>
      <c r="I34" s="6"/>
    </row>
    <row r="35" spans="1:9" ht="49.5" customHeight="1" x14ac:dyDescent="0.2">
      <c r="A35" s="36"/>
      <c r="B35" s="6"/>
      <c r="C35" s="6"/>
      <c r="D35" s="6"/>
      <c r="E35" s="6"/>
      <c r="F35" s="6"/>
      <c r="G35" s="6"/>
      <c r="H35" s="6"/>
      <c r="I35" s="6"/>
    </row>
    <row r="36" spans="1:9" ht="72.75" customHeight="1" x14ac:dyDescent="0.2">
      <c r="A36" s="36"/>
      <c r="B36" s="6"/>
      <c r="C36" s="6"/>
      <c r="D36" s="6"/>
      <c r="E36" s="6"/>
      <c r="F36" s="6"/>
      <c r="G36" s="6"/>
      <c r="H36" s="6"/>
      <c r="I36" s="6"/>
    </row>
    <row r="37" spans="1:9" ht="48.75" customHeight="1" x14ac:dyDescent="0.2">
      <c r="A37" s="36"/>
      <c r="B37" s="6"/>
      <c r="C37" s="6"/>
      <c r="D37" s="6"/>
      <c r="E37" s="6"/>
      <c r="F37" s="6"/>
      <c r="G37" s="6"/>
      <c r="H37" s="6"/>
      <c r="I37" s="6"/>
    </row>
    <row r="38" spans="1:9" ht="47.25" customHeight="1" x14ac:dyDescent="0.2">
      <c r="A38" s="3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36"/>
      <c r="B39" s="6"/>
      <c r="C39" s="6"/>
      <c r="D39" s="6"/>
      <c r="E39" s="6"/>
      <c r="F39" s="6"/>
      <c r="G39" s="6"/>
      <c r="H39" s="6"/>
      <c r="I39" s="6"/>
    </row>
    <row r="40" spans="1:9" x14ac:dyDescent="0.2">
      <c r="A40" s="36"/>
      <c r="B40" s="6"/>
      <c r="C40" s="6"/>
      <c r="D40" s="6"/>
      <c r="E40" s="6"/>
      <c r="F40" s="6"/>
      <c r="G40" s="6"/>
      <c r="H40" s="6"/>
      <c r="I40" s="6"/>
    </row>
    <row r="41" spans="1:9" x14ac:dyDescent="0.2">
      <c r="A41" s="36"/>
      <c r="B41" s="6"/>
      <c r="C41" s="6"/>
      <c r="D41" s="6"/>
      <c r="E41" s="6"/>
      <c r="F41" s="6"/>
      <c r="G41" s="6"/>
      <c r="H41" s="6"/>
      <c r="I41" s="6"/>
    </row>
    <row r="42" spans="1:9" x14ac:dyDescent="0.2">
      <c r="A42" s="36"/>
      <c r="B42" s="6"/>
      <c r="C42" s="6"/>
      <c r="D42" s="6"/>
      <c r="E42" s="6"/>
      <c r="F42" s="6"/>
      <c r="G42" s="6"/>
      <c r="H42" s="6"/>
      <c r="I42" s="6"/>
    </row>
    <row r="43" spans="1:9" x14ac:dyDescent="0.2">
      <c r="A43" s="36"/>
      <c r="B43" s="6"/>
      <c r="C43" s="6"/>
      <c r="D43" s="6"/>
      <c r="E43" s="6"/>
      <c r="F43" s="6"/>
      <c r="G43" s="6"/>
      <c r="H43" s="6"/>
      <c r="I43" s="6"/>
    </row>
    <row r="44" spans="1:9" x14ac:dyDescent="0.2">
      <c r="A44" s="36"/>
      <c r="B44" s="6"/>
      <c r="C44" s="6"/>
      <c r="D44" s="6"/>
      <c r="E44" s="6"/>
      <c r="F44" s="6"/>
      <c r="G44" s="6"/>
      <c r="H44" s="6"/>
      <c r="I44" s="6"/>
    </row>
    <row r="45" spans="1:9" x14ac:dyDescent="0.2">
      <c r="A45" s="36"/>
      <c r="B45" s="6"/>
      <c r="C45" s="6"/>
      <c r="D45" s="6"/>
      <c r="E45" s="6"/>
      <c r="F45" s="6"/>
      <c r="G45" s="6"/>
      <c r="H45" s="6"/>
      <c r="I45" s="6"/>
    </row>
    <row r="46" spans="1:9" x14ac:dyDescent="0.2">
      <c r="A46" s="36"/>
      <c r="B46" s="6"/>
      <c r="C46" s="6"/>
      <c r="D46" s="6"/>
      <c r="E46" s="6"/>
      <c r="F46" s="6"/>
      <c r="G46" s="6"/>
      <c r="H46" s="6"/>
      <c r="I46" s="6"/>
    </row>
    <row r="47" spans="1:9" x14ac:dyDescent="0.2">
      <c r="A47" s="36"/>
      <c r="B47" s="6"/>
      <c r="C47" s="6"/>
      <c r="D47" s="6"/>
      <c r="E47" s="6"/>
      <c r="F47" s="6"/>
      <c r="G47" s="6"/>
      <c r="H47" s="6"/>
      <c r="I47" s="6"/>
    </row>
    <row r="48" spans="1:9" x14ac:dyDescent="0.2">
      <c r="A48" s="36"/>
      <c r="B48" s="6"/>
      <c r="C48" s="6"/>
      <c r="D48" s="6"/>
      <c r="E48" s="6"/>
      <c r="F48" s="6"/>
      <c r="G48" s="6"/>
      <c r="H48" s="6"/>
      <c r="I48" s="6"/>
    </row>
    <row r="49" spans="1:14" x14ac:dyDescent="0.2">
      <c r="A49" s="36"/>
      <c r="B49" s="6"/>
      <c r="C49" s="6"/>
      <c r="D49" s="6"/>
      <c r="E49" s="6"/>
      <c r="F49" s="6"/>
      <c r="G49" s="6"/>
      <c r="H49" s="6"/>
      <c r="I49" s="6"/>
    </row>
    <row r="50" spans="1:14" x14ac:dyDescent="0.2">
      <c r="A50" s="36"/>
      <c r="B50" s="6"/>
      <c r="C50" s="6"/>
      <c r="D50" s="6"/>
      <c r="E50" s="6"/>
      <c r="F50" s="6"/>
      <c r="G50" s="6"/>
      <c r="H50" s="6"/>
      <c r="I50" s="6"/>
    </row>
    <row r="51" spans="1:14" x14ac:dyDescent="0.2">
      <c r="A51" s="36"/>
      <c r="B51" s="6"/>
      <c r="C51" s="6"/>
      <c r="D51" s="6"/>
      <c r="E51" s="6"/>
      <c r="F51" s="6"/>
      <c r="G51" s="6"/>
      <c r="H51" s="6"/>
      <c r="I51" s="6"/>
    </row>
    <row r="52" spans="1:14" x14ac:dyDescent="0.2">
      <c r="A52" s="36"/>
      <c r="B52" s="6"/>
      <c r="C52" s="6"/>
      <c r="D52" s="6"/>
      <c r="E52" s="6"/>
      <c r="F52" s="6"/>
      <c r="G52" s="6"/>
      <c r="H52" s="6"/>
      <c r="I52" s="6"/>
    </row>
    <row r="53" spans="1:14" x14ac:dyDescent="0.2">
      <c r="A53" s="36"/>
      <c r="B53" s="6"/>
      <c r="C53" s="6"/>
      <c r="D53" s="6"/>
      <c r="E53" s="6"/>
      <c r="F53" s="6"/>
      <c r="G53" s="6"/>
      <c r="H53" s="6"/>
      <c r="I53" s="6"/>
    </row>
    <row r="54" spans="1:14" x14ac:dyDescent="0.2">
      <c r="A54" s="36"/>
      <c r="B54" s="6"/>
      <c r="C54" s="6"/>
      <c r="D54" s="6"/>
      <c r="E54" s="6"/>
      <c r="F54" s="6"/>
      <c r="G54" s="6"/>
      <c r="H54" s="6"/>
      <c r="I54" s="6"/>
    </row>
    <row r="55" spans="1:14" x14ac:dyDescent="0.2">
      <c r="A55" s="36"/>
      <c r="B55" s="6"/>
      <c r="C55" s="6"/>
      <c r="D55" s="6"/>
      <c r="E55" s="6"/>
      <c r="F55" s="6"/>
      <c r="G55" s="6"/>
      <c r="H55" s="6"/>
      <c r="I55" s="6"/>
    </row>
    <row r="56" spans="1:14" x14ac:dyDescent="0.2">
      <c r="A56" s="36"/>
      <c r="B56" s="6"/>
      <c r="C56" s="6"/>
      <c r="D56" s="6"/>
      <c r="E56" s="6"/>
      <c r="F56" s="6"/>
      <c r="G56" s="6"/>
      <c r="H56" s="6"/>
      <c r="I56" s="6"/>
    </row>
    <row r="57" spans="1:14" x14ac:dyDescent="0.2">
      <c r="A57" s="36"/>
      <c r="B57" s="6"/>
      <c r="C57" s="6"/>
      <c r="D57" s="6"/>
      <c r="E57" s="6"/>
      <c r="F57" s="6"/>
      <c r="G57" s="6"/>
      <c r="H57" s="6"/>
      <c r="I57" s="6"/>
    </row>
    <row r="58" spans="1:14" x14ac:dyDescent="0.2">
      <c r="A58" s="36"/>
      <c r="B58" s="6"/>
      <c r="C58" s="6"/>
      <c r="D58" s="6"/>
      <c r="E58" s="6"/>
      <c r="F58" s="6"/>
      <c r="G58" s="6"/>
      <c r="H58" s="6"/>
      <c r="I58" s="6"/>
    </row>
    <row r="59" spans="1:14" x14ac:dyDescent="0.2">
      <c r="A59" s="36"/>
      <c r="B59" s="6"/>
      <c r="C59" s="6"/>
      <c r="D59" s="6"/>
      <c r="E59" s="6"/>
      <c r="F59" s="6"/>
      <c r="G59" s="6"/>
      <c r="H59" s="6"/>
      <c r="I59" s="6"/>
    </row>
    <row r="60" spans="1:14" ht="39.75" customHeight="1" x14ac:dyDescent="0.2">
      <c r="A60" s="36"/>
      <c r="B60" s="6"/>
      <c r="C60" s="6"/>
      <c r="D60" s="6"/>
      <c r="E60" s="6"/>
      <c r="F60" s="6"/>
      <c r="G60" s="6"/>
      <c r="H60" s="6"/>
      <c r="I60" s="6"/>
    </row>
    <row r="61" spans="1:14" x14ac:dyDescent="0.2">
      <c r="A61" s="36"/>
      <c r="B61" s="6"/>
      <c r="C61" s="6"/>
      <c r="D61" s="6"/>
      <c r="E61" s="6"/>
      <c r="F61" s="6"/>
      <c r="G61" s="6"/>
      <c r="H61" s="6"/>
      <c r="I61" s="6"/>
    </row>
    <row r="62" spans="1:14" x14ac:dyDescent="0.2">
      <c r="A62" s="36"/>
      <c r="B62" s="6"/>
      <c r="C62" s="6"/>
      <c r="D62" s="6"/>
      <c r="E62" s="6"/>
      <c r="F62" s="6"/>
      <c r="G62" s="6"/>
      <c r="H62" s="6"/>
      <c r="I62" s="6"/>
    </row>
    <row r="63" spans="1:14" x14ac:dyDescent="0.2">
      <c r="A63" s="4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">
      <c r="A64" s="4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4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36"/>
      <c r="B66" s="6"/>
      <c r="C66" s="6"/>
      <c r="D66" s="6"/>
      <c r="E66" s="6"/>
      <c r="F66" s="6"/>
      <c r="G66" s="6"/>
      <c r="H66" s="6"/>
      <c r="I66" s="6"/>
    </row>
    <row r="67" spans="1:14" x14ac:dyDescent="0.2">
      <c r="A67" s="36"/>
      <c r="B67" s="6"/>
      <c r="C67" s="6"/>
      <c r="D67" s="6"/>
      <c r="E67" s="6"/>
      <c r="F67" s="6"/>
      <c r="G67" s="6"/>
      <c r="H67" s="6"/>
      <c r="I67" s="6"/>
    </row>
    <row r="68" spans="1:14" x14ac:dyDescent="0.2">
      <c r="A68" s="36"/>
      <c r="B68" s="6"/>
      <c r="C68" s="6"/>
      <c r="D68" s="6"/>
      <c r="E68" s="6"/>
      <c r="F68" s="6"/>
      <c r="G68" s="6"/>
      <c r="H68" s="6"/>
      <c r="I68" s="6"/>
    </row>
    <row r="69" spans="1:14" s="9" customFormat="1" x14ac:dyDescent="0.2">
      <c r="A69" s="3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s="9" customFormat="1" x14ac:dyDescent="0.2">
      <c r="A70" s="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s="9" customFormat="1" x14ac:dyDescent="0.2">
      <c r="A71" s="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">
      <c r="A72" s="36"/>
      <c r="B72" s="6"/>
      <c r="C72" s="6"/>
      <c r="D72" s="6"/>
      <c r="E72" s="6"/>
      <c r="F72" s="6"/>
      <c r="G72" s="6"/>
      <c r="H72" s="6"/>
      <c r="I72" s="6"/>
    </row>
    <row r="73" spans="1:14" x14ac:dyDescent="0.2">
      <c r="A73" s="36"/>
      <c r="B73" s="6"/>
      <c r="C73" s="6"/>
      <c r="D73" s="6"/>
      <c r="E73" s="6"/>
      <c r="F73" s="6"/>
      <c r="G73" s="6"/>
      <c r="H73" s="6"/>
      <c r="I73" s="6"/>
    </row>
    <row r="74" spans="1:14" x14ac:dyDescent="0.2">
      <c r="A74" s="36"/>
      <c r="B74" s="6"/>
      <c r="C74" s="6"/>
      <c r="D74" s="6"/>
      <c r="E74" s="6"/>
      <c r="F74" s="6"/>
      <c r="G74" s="6"/>
      <c r="H74" s="6"/>
      <c r="I74" s="6"/>
    </row>
    <row r="75" spans="1:14" x14ac:dyDescent="0.2">
      <c r="A75" s="36"/>
      <c r="B75" s="6"/>
      <c r="C75" s="6"/>
      <c r="D75" s="6"/>
      <c r="E75" s="6"/>
      <c r="F75" s="6"/>
      <c r="G75" s="6"/>
      <c r="H75" s="6"/>
      <c r="I75" s="6"/>
    </row>
    <row r="76" spans="1:14" x14ac:dyDescent="0.2">
      <c r="A76" s="36"/>
      <c r="B76" s="6"/>
      <c r="C76" s="6"/>
      <c r="D76" s="6"/>
      <c r="E76" s="6"/>
      <c r="F76" s="6"/>
      <c r="G76" s="6"/>
      <c r="H76" s="6"/>
      <c r="I76" s="6"/>
    </row>
    <row r="77" spans="1:14" x14ac:dyDescent="0.2">
      <c r="A77" s="36"/>
      <c r="B77" s="6"/>
      <c r="C77" s="6"/>
      <c r="D77" s="6"/>
      <c r="E77" s="6"/>
      <c r="F77" s="6"/>
      <c r="G77" s="6"/>
      <c r="H77" s="6"/>
      <c r="I77" s="6"/>
    </row>
    <row r="78" spans="1:14" ht="52.5" customHeight="1" x14ac:dyDescent="0.2">
      <c r="A78" s="36"/>
      <c r="B78" s="6"/>
      <c r="C78" s="6"/>
      <c r="D78" s="6"/>
      <c r="E78" s="6"/>
      <c r="F78" s="6"/>
      <c r="G78" s="6"/>
      <c r="H78" s="6"/>
      <c r="I78" s="6"/>
    </row>
    <row r="79" spans="1:14" ht="54.75" customHeight="1" x14ac:dyDescent="0.2">
      <c r="A79" s="36"/>
      <c r="B79" s="6"/>
      <c r="C79" s="6"/>
      <c r="D79" s="6"/>
      <c r="E79" s="6"/>
      <c r="F79" s="6"/>
      <c r="G79" s="6"/>
      <c r="H79" s="6"/>
      <c r="I79" s="6"/>
    </row>
    <row r="80" spans="1:14" x14ac:dyDescent="0.2">
      <c r="A80" s="3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3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3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3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3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3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3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3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3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3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3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3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3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3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3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3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3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3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3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3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3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3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3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3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3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3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3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3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36"/>
      <c r="B108" s="6"/>
      <c r="C108" s="6"/>
      <c r="D108" s="6"/>
      <c r="E108" s="6"/>
      <c r="F108" s="6"/>
      <c r="G108" s="6"/>
      <c r="H108" s="6"/>
      <c r="I108" s="6"/>
    </row>
    <row r="109" spans="1:9" ht="51.75" customHeight="1" x14ac:dyDescent="0.2">
      <c r="A109" s="36"/>
      <c r="B109" s="6"/>
      <c r="C109" s="6"/>
      <c r="D109" s="6"/>
      <c r="E109" s="6"/>
      <c r="F109" s="6"/>
      <c r="G109" s="6"/>
      <c r="H109" s="6"/>
      <c r="I109" s="6"/>
    </row>
    <row r="110" spans="1:9" ht="63.75" customHeight="1" x14ac:dyDescent="0.2"/>
    <row r="111" spans="1:9" ht="45.75" customHeight="1" x14ac:dyDescent="0.2"/>
    <row r="112" spans="1:9" ht="130.5" customHeight="1" x14ac:dyDescent="0.2"/>
    <row r="114" ht="71.25" customHeight="1" x14ac:dyDescent="0.2"/>
  </sheetData>
  <autoFilter ref="A5:N109" xr:uid="{00000000-0009-0000-0000-000000000000}"/>
  <mergeCells count="4">
    <mergeCell ref="B8:N8"/>
    <mergeCell ref="A1:N1"/>
    <mergeCell ref="A3:N3"/>
    <mergeCell ref="A4:L4"/>
  </mergeCells>
  <phoneticPr fontId="10" type="noConversion"/>
  <pageMargins left="0.27559055118110237" right="7.874015748031496E-2" top="0.15748031496062992" bottom="0.15748031496062992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NVSPL58</cp:lastModifiedBy>
  <cp:lastPrinted>2020-10-13T06:52:03Z</cp:lastPrinted>
  <dcterms:created xsi:type="dcterms:W3CDTF">2014-09-22T06:26:50Z</dcterms:created>
  <dcterms:modified xsi:type="dcterms:W3CDTF">2024-08-29T11:16:39Z</dcterms:modified>
</cp:coreProperties>
</file>