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4/KUL/06.12_Vienkartinės priemonės chirurgijai_720350/Galutinis/"/>
    </mc:Choice>
  </mc:AlternateContent>
  <xr:revisionPtr revIDLastSave="15" documentId="13_ncr:1_{A1CAAED8-7195-40B6-B67C-EEE65B785ADD}" xr6:coauthVersionLast="47" xr6:coauthVersionMax="47" xr10:uidLastSave="{7C6941DE-460A-4A11-9BF6-796C91777EBB}"/>
  <bookViews>
    <workbookView xWindow="-120" yWindow="-120" windowWidth="29040" windowHeight="15840" activeTab="1"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3" i="1" l="1"/>
  <c r="G1064" i="1"/>
  <c r="H1072" i="1" s="1"/>
  <c r="H1054" i="1"/>
  <c r="G1047" i="1"/>
  <c r="H1053" i="1" s="1"/>
  <c r="H1037" i="1"/>
  <c r="G1031" i="1"/>
  <c r="G1036" i="1" s="1"/>
  <c r="G1037" i="1" s="1"/>
  <c r="G1038" i="1" s="1"/>
  <c r="H1021" i="1"/>
  <c r="G1015" i="1"/>
  <c r="G1020" i="1" s="1"/>
  <c r="G1021" i="1" s="1"/>
  <c r="G1022" i="1" s="1"/>
  <c r="H1005" i="1"/>
  <c r="G1000" i="1"/>
  <c r="G990" i="1"/>
  <c r="H980" i="1"/>
  <c r="G972" i="1"/>
  <c r="H979" i="1" s="1"/>
  <c r="H962" i="1"/>
  <c r="G958" i="1"/>
  <c r="G949" i="1"/>
  <c r="H961" i="1" s="1"/>
  <c r="H939" i="1"/>
  <c r="H938" i="1"/>
  <c r="G928" i="1"/>
  <c r="G918" i="1"/>
  <c r="G909" i="1"/>
  <c r="H899" i="1"/>
  <c r="G889" i="1"/>
  <c r="G898" i="1" s="1"/>
  <c r="G899" i="1" s="1"/>
  <c r="G900" i="1" s="1"/>
  <c r="G880" i="1"/>
  <c r="H870" i="1"/>
  <c r="G862" i="1"/>
  <c r="G856" i="1"/>
  <c r="H869" i="1" s="1"/>
  <c r="H846" i="1"/>
  <c r="G842" i="1"/>
  <c r="G845" i="1" s="1"/>
  <c r="G846" i="1" s="1"/>
  <c r="G847" i="1" s="1"/>
  <c r="G839" i="1"/>
  <c r="H829" i="1"/>
  <c r="G824" i="1"/>
  <c r="G820" i="1"/>
  <c r="H828" i="1" s="1"/>
  <c r="H810" i="1"/>
  <c r="G799" i="1"/>
  <c r="H809" i="1" s="1"/>
  <c r="H789" i="1"/>
  <c r="G780" i="1"/>
  <c r="G772" i="1"/>
  <c r="G764" i="1"/>
  <c r="H754" i="1"/>
  <c r="G747" i="1"/>
  <c r="H753" i="1" s="1"/>
  <c r="H737" i="1"/>
  <c r="G734" i="1"/>
  <c r="G732" i="1"/>
  <c r="G730" i="1"/>
  <c r="G725" i="1"/>
  <c r="H736" i="1" s="1"/>
  <c r="H715" i="1"/>
  <c r="G710" i="1"/>
  <c r="G706" i="1"/>
  <c r="G700" i="1"/>
  <c r="H714" i="1" s="1"/>
  <c r="H690" i="1"/>
  <c r="G690" i="1"/>
  <c r="G691" i="1" s="1"/>
  <c r="G689" i="1"/>
  <c r="G679" i="1"/>
  <c r="G668" i="1"/>
  <c r="H689" i="1" s="1"/>
  <c r="G657" i="1"/>
  <c r="H647" i="1"/>
  <c r="G641" i="1"/>
  <c r="G636" i="1"/>
  <c r="G629" i="1"/>
  <c r="H619" i="1"/>
  <c r="H618" i="1"/>
  <c r="G618" i="1"/>
  <c r="G619" i="1" s="1"/>
  <c r="G620" i="1" s="1"/>
  <c r="G610" i="1"/>
  <c r="H600" i="1"/>
  <c r="G599" i="1"/>
  <c r="G600" i="1" s="1"/>
  <c r="G601" i="1" s="1"/>
  <c r="G594" i="1"/>
  <c r="H599" i="1" s="1"/>
  <c r="H584" i="1"/>
  <c r="G577" i="1"/>
  <c r="G571" i="1"/>
  <c r="H583" i="1" s="1"/>
  <c r="H561" i="1"/>
  <c r="G556" i="1"/>
  <c r="G552" i="1"/>
  <c r="G548" i="1"/>
  <c r="H538" i="1"/>
  <c r="G533" i="1"/>
  <c r="G529" i="1"/>
  <c r="G525" i="1"/>
  <c r="G521" i="1"/>
  <c r="G517" i="1"/>
  <c r="G510" i="1"/>
  <c r="H500" i="1"/>
  <c r="G492" i="1"/>
  <c r="G499" i="1" s="1"/>
  <c r="G500" i="1" s="1"/>
  <c r="G501" i="1" s="1"/>
  <c r="H482" i="1"/>
  <c r="G479" i="1"/>
  <c r="G477" i="1"/>
  <c r="G481" i="1" s="1"/>
  <c r="G482" i="1" s="1"/>
  <c r="G483" i="1" s="1"/>
  <c r="G475" i="1"/>
  <c r="G473" i="1"/>
  <c r="H463" i="1"/>
  <c r="G458" i="1"/>
  <c r="G454" i="1"/>
  <c r="G450" i="1"/>
  <c r="H440" i="1"/>
  <c r="G435" i="1"/>
  <c r="H439" i="1" s="1"/>
  <c r="H425" i="1"/>
  <c r="G414" i="1"/>
  <c r="G407" i="1"/>
  <c r="H397" i="1"/>
  <c r="G385" i="1"/>
  <c r="G374" i="1"/>
  <c r="H396" i="1" s="1"/>
  <c r="H364" i="1"/>
  <c r="G358" i="1"/>
  <c r="G353" i="1"/>
  <c r="G342" i="1"/>
  <c r="G331" i="1"/>
  <c r="H321" i="1"/>
  <c r="G315" i="1"/>
  <c r="G308" i="1"/>
  <c r="H320" i="1" s="1"/>
  <c r="H298" i="1"/>
  <c r="H297" i="1"/>
  <c r="G290" i="1"/>
  <c r="G283" i="1"/>
  <c r="G297" i="1" s="1"/>
  <c r="G298" i="1" s="1"/>
  <c r="G299" i="1" s="1"/>
  <c r="H273" i="1"/>
  <c r="G264" i="1"/>
  <c r="G257" i="1"/>
  <c r="G248" i="1"/>
  <c r="G238" i="1"/>
  <c r="G228" i="1"/>
  <c r="H218" i="1"/>
  <c r="G211" i="1"/>
  <c r="G205" i="1"/>
  <c r="G217" i="1" s="1"/>
  <c r="G218" i="1" s="1"/>
  <c r="G219" i="1" s="1"/>
  <c r="H195" i="1"/>
  <c r="G190" i="1"/>
  <c r="G186" i="1"/>
  <c r="G182" i="1"/>
  <c r="H172" i="1"/>
  <c r="G159" i="1"/>
  <c r="G149" i="1"/>
  <c r="G136" i="1"/>
  <c r="G132" i="1"/>
  <c r="G124" i="1"/>
  <c r="G119" i="1"/>
  <c r="G114" i="1"/>
  <c r="G101" i="1"/>
  <c r="G82" i="1"/>
  <c r="H72" i="1"/>
  <c r="G65" i="1"/>
  <c r="H71" i="1" s="1"/>
  <c r="G57" i="1"/>
  <c r="H47" i="1"/>
  <c r="G37" i="1"/>
  <c r="H46" i="1" s="1"/>
  <c r="G21" i="1"/>
  <c r="H646" i="1" l="1"/>
  <c r="G646" i="1"/>
  <c r="G647" i="1" s="1"/>
  <c r="G648" i="1" s="1"/>
  <c r="H898" i="1"/>
  <c r="G171" i="1"/>
  <c r="G172" i="1" s="1"/>
  <c r="G173" i="1" s="1"/>
  <c r="H217" i="1"/>
  <c r="H363" i="1"/>
  <c r="H424" i="1"/>
  <c r="H499" i="1"/>
  <c r="G938" i="1"/>
  <c r="G939" i="1" s="1"/>
  <c r="G940" i="1" s="1"/>
  <c r="H1036" i="1"/>
  <c r="G462" i="1"/>
  <c r="G463" i="1" s="1"/>
  <c r="G464" i="1" s="1"/>
  <c r="G869" i="1"/>
  <c r="G870" i="1" s="1"/>
  <c r="G871" i="1" s="1"/>
  <c r="H194" i="1"/>
  <c r="H481" i="1"/>
  <c r="H560" i="1"/>
  <c r="H272" i="1"/>
  <c r="H1004" i="1"/>
  <c r="H537" i="1"/>
  <c r="G736" i="1"/>
  <c r="G737" i="1" s="1"/>
  <c r="G738" i="1" s="1"/>
  <c r="H788" i="1"/>
  <c r="G194" i="1"/>
  <c r="G195" i="1" s="1"/>
  <c r="G196" i="1" s="1"/>
  <c r="G71" i="1"/>
  <c r="G72" i="1" s="1"/>
  <c r="G73" i="1" s="1"/>
  <c r="G46" i="1"/>
  <c r="G47" i="1" s="1"/>
  <c r="G48" i="1" s="1"/>
  <c r="G439" i="1"/>
  <c r="G440" i="1" s="1"/>
  <c r="G441" i="1" s="1"/>
  <c r="H462" i="1"/>
  <c r="G828" i="1"/>
  <c r="G829" i="1" s="1"/>
  <c r="G830" i="1" s="1"/>
  <c r="H845" i="1"/>
  <c r="H1020" i="1"/>
  <c r="G583" i="1"/>
  <c r="G584" i="1" s="1"/>
  <c r="G585" i="1" s="1"/>
  <c r="G424" i="1"/>
  <c r="G425" i="1" s="1"/>
  <c r="G426" i="1" s="1"/>
  <c r="G537" i="1"/>
  <c r="G538" i="1" s="1"/>
  <c r="G539" i="1" s="1"/>
  <c r="G560" i="1"/>
  <c r="G561" i="1" s="1"/>
  <c r="G562" i="1" s="1"/>
  <c r="G809" i="1"/>
  <c r="G810" i="1" s="1"/>
  <c r="G811" i="1" s="1"/>
  <c r="G1004" i="1"/>
  <c r="G1005" i="1" s="1"/>
  <c r="G1006" i="1" s="1"/>
  <c r="G1072" i="1"/>
  <c r="G1073" i="1" s="1"/>
  <c r="G1074" i="1" s="1"/>
  <c r="G320" i="1"/>
  <c r="G321" i="1" s="1"/>
  <c r="G322" i="1" s="1"/>
  <c r="G396" i="1"/>
  <c r="G397" i="1" s="1"/>
  <c r="G398" i="1" s="1"/>
  <c r="G979" i="1"/>
  <c r="G980" i="1" s="1"/>
  <c r="G981" i="1" s="1"/>
  <c r="G363" i="1"/>
  <c r="G364" i="1" s="1"/>
  <c r="G365" i="1" s="1"/>
  <c r="G753" i="1"/>
  <c r="G754" i="1" s="1"/>
  <c r="G755" i="1" s="1"/>
  <c r="G788" i="1"/>
  <c r="G789" i="1" s="1"/>
  <c r="G790" i="1" s="1"/>
  <c r="G1053" i="1"/>
  <c r="G1054" i="1" s="1"/>
  <c r="G1055" i="1" s="1"/>
  <c r="H171" i="1"/>
  <c r="G272" i="1"/>
  <c r="G273" i="1" s="1"/>
  <c r="G274" i="1" s="1"/>
  <c r="G714" i="1"/>
  <c r="G715" i="1" s="1"/>
  <c r="G716" i="1" s="1"/>
  <c r="G961" i="1"/>
  <c r="G962" i="1" s="1"/>
  <c r="G963" i="1" s="1"/>
</calcChain>
</file>

<file path=xl/sharedStrings.xml><?xml version="1.0" encoding="utf-8"?>
<sst xmlns="http://schemas.openxmlformats.org/spreadsheetml/2006/main" count="2195" uniqueCount="1322">
  <si>
    <t>PIRKIMO SĄLYGŲ PRIEDAS "PASIŪLYMO FORMA"</t>
  </si>
  <si>
    <t>VIENKARTINĖS PRIEMONĖS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</si>
  <si>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</si>
  <si>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</si>
  <si>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</si>
  <si>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</si>
  <si>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</si>
  <si>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</si>
  <si>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</si>
  <si>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</si>
  <si>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</si>
  <si>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</si>
  <si>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</si>
  <si>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</si>
  <si>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</si>
  <si>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</si>
  <si>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</si>
  <si>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</si>
  <si>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</si>
  <si>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</si>
  <si>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</si>
  <si>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</si>
  <si>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</si>
  <si>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</si>
  <si>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</si>
  <si>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</si>
  <si>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</si>
  <si>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IŠVARŽŲ TINKLELIŲ PRIŠAUDYTOJAS</t>
  </si>
  <si>
    <t>Tiekėjo pasiūlymas:</t>
  </si>
  <si>
    <t>Nr.</t>
  </si>
  <si>
    <t>Pavadinimas</t>
  </si>
  <si>
    <t>Orientacinis perkamas kiekis</t>
  </si>
  <si>
    <t>Mato vienetas</t>
  </si>
  <si>
    <t>Mato vnt. kaina be PVM, Eur</t>
  </si>
  <si>
    <t>Mato vnt. su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</si>
  <si>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</si>
  <si>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</si>
  <si>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</si>
  <si>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</si>
  <si>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</si>
  <si>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Išvaržų tinklelių prišaudytojas</t>
  </si>
  <si>
    <t>1.1.</t>
  </si>
  <si>
    <t>vnt</t>
  </si>
  <si>
    <t>1.1.1.</t>
  </si>
  <si>
    <t>Instrumentas, skirtas išvaržų tinkleliui prišaudyti laparoskopiniu būdu</t>
  </si>
  <si>
    <t>1.1.2.</t>
  </si>
  <si>
    <t xml:space="preserve"> 5 mm skersmens ir 340 mm ±5 mm ilgio</t>
  </si>
  <si>
    <t>1.1.3.</t>
  </si>
  <si>
    <t>Tinka 5 mm troakarui</t>
  </si>
  <si>
    <t>1.1.4.</t>
  </si>
  <si>
    <t>Rankena pistoleto tipo</t>
  </si>
  <si>
    <t>1.1.5.</t>
  </si>
  <si>
    <t>Polidioksanono arba lygiavertės besirezorbuojančios medžiagos kabutės ar sraigtelis įsiskverbiantis min 4,9mm, rezorbacijos trukmė – 12 mėnesių. </t>
  </si>
  <si>
    <t>1.1.6.</t>
  </si>
  <si>
    <t>Instrumentas turi indikaciją, rodančią, kuomet lieka 5, 2 kabutės/sraigteliai ir kuomet aparatas yra visiškai tuščias</t>
  </si>
  <si>
    <t>1.1.7.</t>
  </si>
  <si>
    <t xml:space="preserve">Apsauga nuo atsitiktinio panaudoto aparato iššovimo. </t>
  </si>
  <si>
    <t>1.1.8.</t>
  </si>
  <si>
    <t xml:space="preserve">Aparatas užtaisytas </t>
  </si>
  <si>
    <t>Suma be PVM</t>
  </si>
  <si>
    <t>Taikomas PVM dydis (%)</t>
  </si>
  <si>
    <t>PVM suma</t>
  </si>
  <si>
    <t>Suma su PVM</t>
  </si>
  <si>
    <t>2. DALIS</t>
  </si>
  <si>
    <t>TROAKARAI</t>
  </si>
  <si>
    <t>2.</t>
  </si>
  <si>
    <t>Troakarai</t>
  </si>
  <si>
    <t>2.1.</t>
  </si>
  <si>
    <t xml:space="preserve"> Troakaras 12 mm skersmens, 100 mm ilgio.</t>
  </si>
  <si>
    <t>Vnt</t>
  </si>
  <si>
    <t>2.1.1.</t>
  </si>
  <si>
    <t>Troakaras 12 mm skersmens, 100 mm ilgio.</t>
  </si>
  <si>
    <t>2.1.2.</t>
  </si>
  <si>
    <t xml:space="preserve"> Pagamintas iš skaidraus, permatomo plastiko su stabilumo sriegiu išorėje.</t>
  </si>
  <si>
    <t>2.1.3.</t>
  </si>
  <si>
    <t>Galvutė išardoma, su silikonu impregnuotu vožtuvu, praleidžiančiu instrumentus nuo 5 mm iki 12 mm skersmens imtinai.</t>
  </si>
  <si>
    <t>2.1.4.</t>
  </si>
  <si>
    <t>Galvutė kūgio formos.</t>
  </si>
  <si>
    <t>2.1.5.</t>
  </si>
  <si>
    <t>Pravedėjas atraumatinis, smeigas skaidrus su plastikiniais sparneliais audinių atskyrimui bei anga kamerai, suteikiančia galimybę įvesti troakarą į pilvo ertmę su vizualine kontrole (audinių sluoksniai matomi kameros pagalba).</t>
  </si>
  <si>
    <t>2.1.6.</t>
  </si>
  <si>
    <t>Speciali technologija mažinanti endoskopo kameros išsitempimą, dūmėjimą.</t>
  </si>
  <si>
    <t>2.1.7.</t>
  </si>
  <si>
    <t>Be peilio</t>
  </si>
  <si>
    <t>2.2.</t>
  </si>
  <si>
    <t xml:space="preserve"> Troakaro kaniulė 12 mm skersmens, 100 mm ilgio. Be pravedėjo</t>
  </si>
  <si>
    <t>2.2.1.</t>
  </si>
  <si>
    <t>Troakaro kaniulė 12 mm skersmens. 100 mm ilgio. Pagaminta iš skaidraus, permatomo plastiko su stabilumo sriegiu išorėje.</t>
  </si>
  <si>
    <t>2.2.2.</t>
  </si>
  <si>
    <t>2.2.3.</t>
  </si>
  <si>
    <t>2.2.4.</t>
  </si>
  <si>
    <t>Be peilio.</t>
  </si>
  <si>
    <t>2.2.5.</t>
  </si>
  <si>
    <t>Speciali technologija mažinanti endoskopo kameros išsitepimą, dūmėjimą</t>
  </si>
  <si>
    <t>3. DALIS</t>
  </si>
  <si>
    <t>LAPAROSKOPINIAI  PJOVĖJAI, KASETĖS, SIUVIMO APARATAI</t>
  </si>
  <si>
    <t>3.</t>
  </si>
  <si>
    <t>Laparoskopiniai  pjovėjai, kasetės, siuvimo aparatai</t>
  </si>
  <si>
    <t>3.1.</t>
  </si>
  <si>
    <t xml:space="preserve">Naujos kartos laparoskopinis titaninis linijinis lankstus pjovėjas </t>
  </si>
  <si>
    <t>3.1.1.</t>
  </si>
  <si>
    <t>Lankstus (natūrali artikuliacija) 45 laipsniai į abi puses.</t>
  </si>
  <si>
    <t>3.1.2.</t>
  </si>
  <si>
    <t>Po tris padėtis (15, 30 ir 45 laipsniai) į abi puses.</t>
  </si>
  <si>
    <t>3.1.3.</t>
  </si>
  <si>
    <t>Lankstomas viena ranka patraukinat pirštu reguliatorių, o aparatą lenkinat: instrumento, rankos, pilvo sienos ar kitų organų pagalba.</t>
  </si>
  <si>
    <t>3.1.4.</t>
  </si>
  <si>
    <t>Turi peilio indikatorių, rodantį, kurioje vietoje yra peilis operacijos metu.</t>
  </si>
  <si>
    <t>3.1.5.</t>
  </si>
  <si>
    <t>Siūlės ilgis 45 arba 60 mm (nurodoma užsakant), sterilus.</t>
  </si>
  <si>
    <t>3.1.6.</t>
  </si>
  <si>
    <t>Peilis integruotas į instrumento rankeną.</t>
  </si>
  <si>
    <t>3.1.7.</t>
  </si>
  <si>
    <t>6 eilės kabučių.</t>
  </si>
  <si>
    <t>3.1.8.</t>
  </si>
  <si>
    <t>Vienas instrumentas sukabina audinius kabutėmis ir tuo pačiu pjauna audinius tarp kabučių eilių.</t>
  </si>
  <si>
    <t>3.1.9.</t>
  </si>
  <si>
    <t>Darbinių branšų suspaudimo laipsnis ypatingai aukštas.</t>
  </si>
  <si>
    <t>3.1.10.</t>
  </si>
  <si>
    <t>Aparatas yra 340 mm ilgio.</t>
  </si>
  <si>
    <t>3.1.11.</t>
  </si>
  <si>
    <t>Rotuojamas 360 laipsniu.</t>
  </si>
  <si>
    <t>3.1.12.</t>
  </si>
  <si>
    <t>Peilis nupjauna visą atstumą trimis juodos rankenos uždarymais, o ketvirtuoju rankenos uždarymo peilis grąžinamas į pradinę padėtį.</t>
  </si>
  <si>
    <t>3.1.13.</t>
  </si>
  <si>
    <t>Yra atskira galimybė raudono perjungėjo pagalba grąžinti peilį antru arba trečiu rankenos uždarymu avariniam peilio grąžinimui.</t>
  </si>
  <si>
    <t>3.1.14.</t>
  </si>
  <si>
    <t>Automatinis saugumo mechanizmas neleidžia iššauti panaudotas kasetės.</t>
  </si>
  <si>
    <t>3.1.15.</t>
  </si>
  <si>
    <t>Peilis integruotas į aparatą.</t>
  </si>
  <si>
    <t>3.1.16.</t>
  </si>
  <si>
    <t>Leidžiamas daugkartinis instrumento uždarymas ir atidarymas, prieš iššaunant.</t>
  </si>
  <si>
    <t>3.1.17.</t>
  </si>
  <si>
    <t>Visi aparatai (kasetė) tinka troakarui iki 12 mm skersmens.</t>
  </si>
  <si>
    <t>3.1.18.</t>
  </si>
  <si>
    <t>Skirtas 12 šūvių, užtaisomas 4 skirtingoms kasetėms.</t>
  </si>
  <si>
    <t>3.2.</t>
  </si>
  <si>
    <t>Naujos kartos motorizuotas endoskopinis linijinis lankstus pjovėjas</t>
  </si>
  <si>
    <t>3.2.1.</t>
  </si>
  <si>
    <t>Lankstus, ne mažiau kaip 45 laipsniai į abi puses (bent po tris padėtis, ne blogiau kaip 15, 30, 45 laipsniai).</t>
  </si>
  <si>
    <t>3.2.2.</t>
  </si>
  <si>
    <t>3.2.3.</t>
  </si>
  <si>
    <t>Aparatas užtaisytas baterija, kuri aktyvuoja elektrinį variklį skirtą audinių sukabinimui ir pjovimui (baterija yra komplekte).</t>
  </si>
  <si>
    <t>3.2.4.</t>
  </si>
  <si>
    <t>3.2.5.</t>
  </si>
  <si>
    <t>Formuojamos siūlės ilgis pasirinktinai 45 mm arba 60 mm (aparatai tiekiami ta pačia kaina, nepriklausomai nuo šio parametro pasirinkimo).</t>
  </si>
  <si>
    <t>3.2.6.</t>
  </si>
  <si>
    <t>3.2.7.</t>
  </si>
  <si>
    <t>Rotuojamas 360 laipsnių.</t>
  </si>
  <si>
    <t>3.2.8.</t>
  </si>
  <si>
    <t>Yra galimybė avariniam peilio grąžinimui.</t>
  </si>
  <si>
    <t>3.2.9.</t>
  </si>
  <si>
    <t>Automatinis saugumo mechanizmas neleidžia iššauti panaudotos kasetės.</t>
  </si>
  <si>
    <t>3.2.10.</t>
  </si>
  <si>
    <t>3.2.11.</t>
  </si>
  <si>
    <t>Su tuo pačiu instrumentu leidžiama panaudoti imtinai iki 12 kasečių, užtaisomas 4 skirtingoms kasetėms.</t>
  </si>
  <si>
    <t>3.2.12.</t>
  </si>
  <si>
    <t>Tinka troakarui 12 mm skersmens.</t>
  </si>
  <si>
    <t>3.3.</t>
  </si>
  <si>
    <t>Kasetės naujos kartos titaniniam linijiniam pjovėjui 45 mm</t>
  </si>
  <si>
    <t>3.3.1.</t>
  </si>
  <si>
    <t>Siūlės ilgis 45 mm, pjūvio ilgis ne mažiau kaip 42 mm.</t>
  </si>
  <si>
    <t>3.3.2.</t>
  </si>
  <si>
    <t>Kabutės titano plieno lydinio, kasetėje yra 70 kabučių, 6 kabučių eilės.</t>
  </si>
  <si>
    <t>3.3.3.</t>
  </si>
  <si>
    <t>Kasetė turi atraumatinį audinių sulaikymo paviršių.</t>
  </si>
  <si>
    <t>3.3.4.</t>
  </si>
  <si>
    <t>Galimi uždarytų kabučių aukščiai pasirinktinai 1, 1.5, 2 arba 2.3 mm (nurodoma užsakymo metu).</t>
  </si>
  <si>
    <t>3.4.</t>
  </si>
  <si>
    <t>Kasetės naujos kartos titaniniam linijiniam plovėjui 60 mm</t>
  </si>
  <si>
    <t>3.4.1.</t>
  </si>
  <si>
    <t>Siūlės ilgis 60 mm, pjūvio ilgis ne mažiau kaip 57 mm.</t>
  </si>
  <si>
    <t>3.4.2.</t>
  </si>
  <si>
    <t>Kabutės titano plieno lydinio, kasetėje yra 88 kabutės, 6 kabučių eilės.</t>
  </si>
  <si>
    <t>3.4.3.</t>
  </si>
  <si>
    <t>3.4.4.</t>
  </si>
  <si>
    <t>3.5.</t>
  </si>
  <si>
    <t>Lenktas linijinis pjovėjas</t>
  </si>
  <si>
    <t>3.5.1.</t>
  </si>
  <si>
    <t>Pjovėjo darbinė dalis yra iš nerūdijančio plieno, lenkta, su peiliu, praeinanti į 30 mm pločio erdvę.</t>
  </si>
  <si>
    <t>3.5.2.</t>
  </si>
  <si>
    <t>Jame yra audinius sulaikantis strypas.</t>
  </si>
  <si>
    <t>3.5.3.</t>
  </si>
  <si>
    <t>Kasetė su peiliu yra užtaisyta titaninėmis kabutėmis.</t>
  </si>
  <si>
    <t>3.5.4.</t>
  </si>
  <si>
    <t>Siūlės ilgis svyruoja nuo 42 iki 48 mm, o pjovimo ilgis yra 40 mm.</t>
  </si>
  <si>
    <t>3.5.5.</t>
  </si>
  <si>
    <t>Uždarytų kabučių aukštis yra 2 mm.</t>
  </si>
  <si>
    <t>3.5.6.</t>
  </si>
  <si>
    <t>Šis instrumentas skirtas 6 šūviams ir užtaisomas 2 skirtingomis kasetėmis.</t>
  </si>
  <si>
    <t>3.5.7.</t>
  </si>
  <si>
    <t>Jis yra pritaikytas naudoti viena ranka ir turi atskiras uždarymo bei peilio aktyvacijos rankenas.</t>
  </si>
  <si>
    <t>3.6.</t>
  </si>
  <si>
    <t>Kasetės lenktam linijiniam pjovėjui</t>
  </si>
  <si>
    <t>3.6.1.</t>
  </si>
  <si>
    <t>Kasetė su integruotu peiliu yra užtaisyta titano ir plieno mišinio kabutėmis 4 eilėmis.</t>
  </si>
  <si>
    <t>3.6.2.</t>
  </si>
  <si>
    <t>3.6.3.</t>
  </si>
  <si>
    <t>3.7.</t>
  </si>
  <si>
    <t>Cirkuliarus motorizuotas siuvimo aparatas 29mm</t>
  </si>
  <si>
    <t>3.7.1.</t>
  </si>
  <si>
    <t>Sterilus, vienkartinis instrumentas, skirtas vienu metu nupjauti ir susiūti dvi žarnos dalis (jungties galas į galą arba galas į šoną suformavimui).</t>
  </si>
  <si>
    <t>3.7.2.</t>
  </si>
  <si>
    <t>Anatomiškai išlenkta darbinė dalis, pagaminta iš nerūdijančio metalo, ilgis 18 cm.</t>
  </si>
  <si>
    <t>3.7.3.</t>
  </si>
  <si>
    <t>Darbinis antgalis 29 mm skersmens.</t>
  </si>
  <si>
    <t>3.7.4.</t>
  </si>
  <si>
    <t>Instrumentas motorizuotas, valdomas viena ranka su vienkartinė baterija komplekte.</t>
  </si>
  <si>
    <t>3.7.5.</t>
  </si>
  <si>
    <t>Instrumentas komplektuojamas su plastikine adata – troakaru.</t>
  </si>
  <si>
    <t>3.7.6.</t>
  </si>
  <si>
    <t>Instrumentas užtaisytas 2 eilėmis titano ir plieno lydinio kabučių, viso 30 kabučių.</t>
  </si>
  <si>
    <t>3.7.7.</t>
  </si>
  <si>
    <t>Uždarytos kabutės aukštis reguliuojamas pagal audinių storį nuo 1,5 iki 2,2 mm.</t>
  </si>
  <si>
    <t>3.7.8.</t>
  </si>
  <si>
    <t>Atviros kabutės aukštis 5,2 mm.</t>
  </si>
  <si>
    <t>3.7.9.</t>
  </si>
  <si>
    <t>Instrumentas suformuoja 3D (prasikeičiančias) formos kabutes.</t>
  </si>
  <si>
    <t>3.7.10.</t>
  </si>
  <si>
    <t>Yra saugiklis, apsaugantis nuo instrumento atsitiktinio panaudojimo (suveikimo), panaudojus instrumentą užsidega specialus indikatorius.</t>
  </si>
  <si>
    <t>3.7.11.</t>
  </si>
  <si>
    <t>Instrumento darbinis antgalis nuimamos konstrukcijos.</t>
  </si>
  <si>
    <t>3.7.12.</t>
  </si>
  <si>
    <t>Yra išpjova, skirta instrumento priekalo išpjaunamoms žarnos dalims patalpinti.</t>
  </si>
  <si>
    <t>3.8.</t>
  </si>
  <si>
    <t>Cirkuliarus siuvimo aparatas 33 mm</t>
  </si>
  <si>
    <t>3.8.1.</t>
  </si>
  <si>
    <t>Sterilus, vienkartinis, cirkuliarus organų siuvimo aparatas su anatomiškai išlenktu stiebu.</t>
  </si>
  <si>
    <t>3.8.2.</t>
  </si>
  <si>
    <t>Siuvimo aparato stiebas pagamintas iš nerūdijančio metalo ir padengtas juodos spalvos antirefleksine dangas, sugeriančia šviesą operacijos metu.</t>
  </si>
  <si>
    <t>3.8.3.</t>
  </si>
  <si>
    <t>Aparato rankena pritaikyta aktyvuoti viena ranka.</t>
  </si>
  <si>
    <t>3.8.4.</t>
  </si>
  <si>
    <t>Uždaros kabutės aukštis reguliuojamas ranka nuo 1,0 mm iki 2,5 mm ir pažymimas indikatoriumi.</t>
  </si>
  <si>
    <t>3.8.5.</t>
  </si>
  <si>
    <t>Atviros kabutės kojos aukštis 4,0 x 5,5 mm, skirtas susiūti storesnius audinius.</t>
  </si>
  <si>
    <t>3.8.6.</t>
  </si>
  <si>
    <t>Išpjovimo rankena turi apsaugą nuo atsitiktinio jau iššauto instrumento panaudojimo.</t>
  </si>
  <si>
    <t>3.8.7.</t>
  </si>
  <si>
    <t>Iššautas instrumentas atidaromas pasukant priveržimo sukiklį nuo ½ iki ¾ prieš laikrodžio rodyklę.</t>
  </si>
  <si>
    <t>3.8.8.</t>
  </si>
  <si>
    <t>Išorinis aparato skersmuo yra 33 mm.</t>
  </si>
  <si>
    <t>3.8.9.</t>
  </si>
  <si>
    <t>Peilio diametras yra 24,4 mm.</t>
  </si>
  <si>
    <t>3.9.</t>
  </si>
  <si>
    <t>Cirkuliarus motorizuotas siuvimo aparatas 31 mm</t>
  </si>
  <si>
    <t>3.9.1.</t>
  </si>
  <si>
    <t>3.9.2.</t>
  </si>
  <si>
    <t>Anatomiškai išlenkta darbinė dalis, pagaminta iš nerūdijančio metalo (arba lygiavertės medžiagos), ilgis 18 cm.</t>
  </si>
  <si>
    <t>3.9.3.</t>
  </si>
  <si>
    <t>Darbinis antgalis yra 31 mm skersmens.</t>
  </si>
  <si>
    <t>3.9.4.</t>
  </si>
  <si>
    <t>Instrumentas motorizuotas, valdomas viena ranka su vienkartine baterija komplekte.</t>
  </si>
  <si>
    <t>3.9.5.</t>
  </si>
  <si>
    <t>3.9.6.</t>
  </si>
  <si>
    <t>Instrumentas užtaisytas 2 eilėmis titano ir plieno lydinio kabučių, viso 26 ir 30 kabučių atitinkamai pagal darbinio antgalio diametrą.</t>
  </si>
  <si>
    <t>3.9.7.</t>
  </si>
  <si>
    <t>Uždarytos kabutės aukštis reguliuojamas pagal audinių storį nuo 1,0 iki 2,2 mm (ne siauresnėse už nurodytas ribose), atviros kabutės aukštis yra 5,2 mm.</t>
  </si>
  <si>
    <t>3.9.8.</t>
  </si>
  <si>
    <t>3.9.9.</t>
  </si>
  <si>
    <t>3.9.10.</t>
  </si>
  <si>
    <t>Instrumento darbinis antgalis yra nuimamos konstrukcijos.</t>
  </si>
  <si>
    <t>3.9.11.</t>
  </si>
  <si>
    <t>4. DALIS</t>
  </si>
  <si>
    <t>LAPAROSKOPINIAI MAIŠELIAI</t>
  </si>
  <si>
    <t>4.</t>
  </si>
  <si>
    <t>Laparoskopiniai maišeliai</t>
  </si>
  <si>
    <t>4.1.</t>
  </si>
  <si>
    <t>Laparoskopinis maišelis, skirtas organo pašalinimui.</t>
  </si>
  <si>
    <t>4.1.1.</t>
  </si>
  <si>
    <t>Sterilus.</t>
  </si>
  <si>
    <t>4.1.2.</t>
  </si>
  <si>
    <t>Talpa svyruoja nuo 200 iki 400.</t>
  </si>
  <si>
    <t>4.1.3.</t>
  </si>
  <si>
    <t>Įvedimo sistemos diametras yra 10 mm.</t>
  </si>
  <si>
    <t>4.2.</t>
  </si>
  <si>
    <t>4.2.1.</t>
  </si>
  <si>
    <t>4.2.2.</t>
  </si>
  <si>
    <t>Talpa svyruoja nuo 1200 iki 1500 ml.</t>
  </si>
  <si>
    <t>4.2.3.</t>
  </si>
  <si>
    <t>Įvedimo sistemos diametras gali būti 10 arba 12 mm.</t>
  </si>
  <si>
    <t>4.3.</t>
  </si>
  <si>
    <t>4.3.1.</t>
  </si>
  <si>
    <t>4.3.2.</t>
  </si>
  <si>
    <t>Talpa svyruoja nuo 600 iki 900 ml.</t>
  </si>
  <si>
    <t>4.3.3.</t>
  </si>
  <si>
    <t>5. DALIS</t>
  </si>
  <si>
    <t>TITANINĖS KABUTĖS</t>
  </si>
  <si>
    <t>5.</t>
  </si>
  <si>
    <t>Titaninės kabutės</t>
  </si>
  <si>
    <t>5.1.</t>
  </si>
  <si>
    <t>Titaninės kabutės M dydžio.</t>
  </si>
  <si>
    <t>5.1.1.</t>
  </si>
  <si>
    <t>Titaninės hemostatinės kabutės M dydžio.</t>
  </si>
  <si>
    <t>5.1.2.</t>
  </si>
  <si>
    <t>Kabutė vidinėje dalyje turi skersai ir įstrižai einančius griovelius, neleidžiančius nuslysti uždarytai kabutei.</t>
  </si>
  <si>
    <t>5.1.3.</t>
  </si>
  <si>
    <t>Kabutės žiotys yra 3,0 mm.</t>
  </si>
  <si>
    <t>5.1.4.</t>
  </si>
  <si>
    <t>Uždarytos kabutės ilgis yra 5,0 mm.</t>
  </si>
  <si>
    <t>5.1.5.</t>
  </si>
  <si>
    <t>Tinkamus klipatorius panaudai pateikia konkurso laimėtojas.</t>
  </si>
  <si>
    <t>5.2.</t>
  </si>
  <si>
    <t>Titaninės kabutės ML dydžio.</t>
  </si>
  <si>
    <t>5.2.1.</t>
  </si>
  <si>
    <t>Titaninės hemostatinės kabutės M/L dydžio.</t>
  </si>
  <si>
    <t>5.2.2.</t>
  </si>
  <si>
    <t>5.2.3.</t>
  </si>
  <si>
    <t>Kabutės žiotys yra 5,5 mm.</t>
  </si>
  <si>
    <t>5.2.4.</t>
  </si>
  <si>
    <t>Uždarytos kabutės ilgis yra 8,7 mm.</t>
  </si>
  <si>
    <t>5.2.5.</t>
  </si>
  <si>
    <t>6. DALIS</t>
  </si>
  <si>
    <t>ULTRAGARSINĖS KOAGULIUOJANČIOS ŽNYPLĖS.TIEKĖJAS YRA OFICIALUS SIŪLOMŲ PREKIŲ GAMINTOJO ATSTOVAS ARBA TURI RAŠYTINĮ SUSITARIMĄ SU TOKIU ATSTOVU DĖL PREKYBOS ŠIOMIS PREKĖMIS.</t>
  </si>
  <si>
    <t>6.</t>
  </si>
  <si>
    <t>Ultragarsinės koaguliuojančios žnyplės.Tiekėjas yra oficialus siūlomų prekių gamintojo atstovas arba turi rašytinį susitarimą su tokiu atstovu dėl prekybos šiomis prekėmis.</t>
  </si>
  <si>
    <t>6.1.</t>
  </si>
  <si>
    <t xml:space="preserve"> Ultragarsinės koaguliuojančios žnyplės, skirtos kepenų bei kasos chirurgijai 5,5 x 90</t>
  </si>
  <si>
    <t>6.1.1.</t>
  </si>
  <si>
    <t>5,5 x 90 mm koaguliuojančios žnyplės.</t>
  </si>
  <si>
    <t>6.1.2.</t>
  </si>
  <si>
    <t>Lenkta darbinė dalis.</t>
  </si>
  <si>
    <t>6.1.3.</t>
  </si>
  <si>
    <t>Atraminis padas apačioje.</t>
  </si>
  <si>
    <t>6.1.4.</t>
  </si>
  <si>
    <t>Žirklių tipo rankena.</t>
  </si>
  <si>
    <t>6.1.5.</t>
  </si>
  <si>
    <t>Aktyvuojama rankiniu būdu arba kojiniu pedalu.</t>
  </si>
  <si>
    <t>6.1.6.</t>
  </si>
  <si>
    <t>Dviejų galingumų aktyvacija – minimumo ir maksimumo.</t>
  </si>
  <si>
    <t>6.1.7.</t>
  </si>
  <si>
    <t>Instrumentas iki 5 mm kraujagyslių koaguliacijai.</t>
  </si>
  <si>
    <t>6.1.8.</t>
  </si>
  <si>
    <t>Galima naudoti kaip separatorių arba disektorių.</t>
  </si>
  <si>
    <t>6.1.9.</t>
  </si>
  <si>
    <t>Žnyplės skirtos atviroms skydliaukių operacijoms.</t>
  </si>
  <si>
    <t>6.2.</t>
  </si>
  <si>
    <t>Ultragarsinės koaguliuojančios žnyplės, skirtos kepenų bei kasos chirurgijai 5,5 x 170</t>
  </si>
  <si>
    <t>6.2.1.</t>
  </si>
  <si>
    <t>5,5 x 170 mm koaguliuojančios žnyplės.</t>
  </si>
  <si>
    <t>6.2.2.</t>
  </si>
  <si>
    <t>6.2.3.</t>
  </si>
  <si>
    <t>6.2.4.</t>
  </si>
  <si>
    <t>6.2.5.</t>
  </si>
  <si>
    <t>6.2.6.</t>
  </si>
  <si>
    <t>6.2.7.</t>
  </si>
  <si>
    <t>6.2.8.</t>
  </si>
  <si>
    <t>6.2.9.</t>
  </si>
  <si>
    <t>Žnyplės skirtos kepenų, kasos ir abdominalinei chirurgijai.</t>
  </si>
  <si>
    <t>6.3.</t>
  </si>
  <si>
    <t xml:space="preserve"> Laparoskopinės ultragarsinės koaguliuojančios žnyplės 5,5 x 360</t>
  </si>
  <si>
    <t>6.3.1.</t>
  </si>
  <si>
    <t>5,5 x 360 mm koaguliuojančios žnyplės.</t>
  </si>
  <si>
    <t>6.3.2.</t>
  </si>
  <si>
    <t>6.3.3.</t>
  </si>
  <si>
    <t>Pistoleto tipo rankena.</t>
  </si>
  <si>
    <t>6.3.4.</t>
  </si>
  <si>
    <t>6.3.5.</t>
  </si>
  <si>
    <t>6.3.6.</t>
  </si>
  <si>
    <t>Instrumentas iki 7 mm kraujagyslių koaguliacijai.</t>
  </si>
  <si>
    <t>6.3.7.</t>
  </si>
  <si>
    <t>Integruota audinių pokyčių matavimo technologija, reguliuojanti energijos padavimą.</t>
  </si>
  <si>
    <t>6.3.8.</t>
  </si>
  <si>
    <t>Žnyplės skirtos laparoskopinei chirurgijai.</t>
  </si>
  <si>
    <t>6.4.</t>
  </si>
  <si>
    <t xml:space="preserve"> Ultragarsinio generatoriaus rankena su laidu</t>
  </si>
  <si>
    <t>6.4.1.</t>
  </si>
  <si>
    <t>5 m ilgio.</t>
  </si>
  <si>
    <t>6.4.2.</t>
  </si>
  <si>
    <t>Pjezokristalinis keitiklis generatoriui.</t>
  </si>
  <si>
    <t>6.4.3.</t>
  </si>
  <si>
    <t>Autoklavuojamas.</t>
  </si>
  <si>
    <t>6.4.4.</t>
  </si>
  <si>
    <t>Pilkas.</t>
  </si>
  <si>
    <t>6.4.5.</t>
  </si>
  <si>
    <t>Nesterili, prieš naudojimą būtina sterilizuoti.</t>
  </si>
  <si>
    <t>6.4.6.</t>
  </si>
  <si>
    <t>Rankena tinka instrumentams, skirtiems skydliaukių bei laparoskopinėms operacijoms.</t>
  </si>
  <si>
    <t>6.5.</t>
  </si>
  <si>
    <t xml:space="preserve"> Ultragarsinio generatoriaus rankena su laidu BLUE tipo</t>
  </si>
  <si>
    <t>6.5.1.</t>
  </si>
  <si>
    <t>5 mm skersmuo.</t>
  </si>
  <si>
    <t>6.5.2.</t>
  </si>
  <si>
    <t>6.5.3.</t>
  </si>
  <si>
    <t>6.5.4.</t>
  </si>
  <si>
    <t>6.5.5.</t>
  </si>
  <si>
    <t>Daugkartinio naudojimo.</t>
  </si>
  <si>
    <t>6.5.6.</t>
  </si>
  <si>
    <t>Nesterili, naudojant būtina sterilizuoti.</t>
  </si>
  <si>
    <t>6.5.7.</t>
  </si>
  <si>
    <t>Rankena tinka instrumentams, skirtiems smulkiai disekcijai kakle ir pažastyje.</t>
  </si>
  <si>
    <t>7. DALIS</t>
  </si>
  <si>
    <t>KABUČIŲ APLIKATORIUS</t>
  </si>
  <si>
    <t>Atitikimo patvirtinimas (psl. pasiūlyme, puslapyje pabraukiant kiekvienos pozicijos kiekvieną atitikimą, nurodant pozicijos numerį pagal prašomas specifikacijas)</t>
  </si>
  <si>
    <t>7.</t>
  </si>
  <si>
    <t>Kabučių aplikatorius</t>
  </si>
  <si>
    <t>7.1.</t>
  </si>
  <si>
    <t xml:space="preserve"> Vienkartinis kabučių aplikatorius, M dydžio</t>
  </si>
  <si>
    <t>7.1.1.</t>
  </si>
  <si>
    <t>Vienkartinis kabučių aplikatorius, M dydžio, atvirom operacijom.</t>
  </si>
  <si>
    <t>7.1.2.</t>
  </si>
  <si>
    <t>Priekinė aparato dalis permatoma, galima vizualinė kabučių kontrolė.</t>
  </si>
  <si>
    <t>7.1.3.</t>
  </si>
  <si>
    <t>Titaninės kabutės. 20 vnt. instrumente.</t>
  </si>
  <si>
    <t>7.1.4.</t>
  </si>
  <si>
    <t>Skaidri aparato dalis leidžia matyti, kiek kabučių yra likę.</t>
  </si>
  <si>
    <t>7.1.5.</t>
  </si>
  <si>
    <t>Instrumento žiotys palinkusios 30 laipsnių kampu.</t>
  </si>
  <si>
    <t>7.1.6.</t>
  </si>
  <si>
    <t>Kabutės žiotys yra 4,3 mm, uždaros kabutės ilgis yra 6,0 mm.</t>
  </si>
  <si>
    <t>7.2.</t>
  </si>
  <si>
    <t xml:space="preserve"> Vienkartinis kabučių aplikatorius, ML dydžio</t>
  </si>
  <si>
    <t>7.2.1.</t>
  </si>
  <si>
    <t>Vienkartinis kabučių aplikatorius, ML dydžio, atvirom operacijom.</t>
  </si>
  <si>
    <t>7.2.2.</t>
  </si>
  <si>
    <t>7.2.3.</t>
  </si>
  <si>
    <t>7.2.4.</t>
  </si>
  <si>
    <t>7.2.5.</t>
  </si>
  <si>
    <t>7.2.6.</t>
  </si>
  <si>
    <t>8. DALIS</t>
  </si>
  <si>
    <t>LINIJINIS PJOVĖJAS</t>
  </si>
  <si>
    <t>Atitikimo patvirtinimas
 (psl. pasiūlyme, puslapyje pabraukiant kiekvienos pozicijos kiekvieną atitikimą, nurodant pozicijos numerį pagal prašomas specifikacijas)</t>
  </si>
  <si>
    <t>8.</t>
  </si>
  <si>
    <t>Linijinis pjovėjas</t>
  </si>
  <si>
    <t>8.1.</t>
  </si>
  <si>
    <t>Linijinis pjovėjas atviroms operacijoms ir kepenų operacijoms</t>
  </si>
  <si>
    <t>8.1.1.</t>
  </si>
  <si>
    <t>Vienkartinis linijinis siuvėjas su užtaisyta kasete.</t>
  </si>
  <si>
    <t>8.1.2.</t>
  </si>
  <si>
    <t>Instrumentas skirtas naudoti viena ranka, gali būti užtaisomas iki 8 kartų, leidžiamas daugkartinis instrumento uždarymas ir atidarymas, prieš iššaunant.</t>
  </si>
  <si>
    <t>8.1.3.</t>
  </si>
  <si>
    <t>8.1.4.</t>
  </si>
  <si>
    <t>Kasetė užtaisyta titaninio plieno kabutėmis išdėstytomis dvejomis eilėmis.</t>
  </si>
  <si>
    <t>8.1.5.</t>
  </si>
  <si>
    <t>Kasetės uždarytos kabutės aukštis yra 2 mm.</t>
  </si>
  <si>
    <t>8.1.6.</t>
  </si>
  <si>
    <t>Siūlės ilgis yra 60 mm.</t>
  </si>
  <si>
    <t>8.2.</t>
  </si>
  <si>
    <t xml:space="preserve"> Kasetės linijiniam siuvėjui</t>
  </si>
  <si>
    <t>8.2.1.</t>
  </si>
  <si>
    <t>Kasetė linijiniam siuvėjui.</t>
  </si>
  <si>
    <t>8.2.2.</t>
  </si>
  <si>
    <t>8.2.3.</t>
  </si>
  <si>
    <t>8.2.4.</t>
  </si>
  <si>
    <t>9. DALIS</t>
  </si>
  <si>
    <t>BIOLOGINIAI KLIJAI</t>
  </si>
  <si>
    <t>9.</t>
  </si>
  <si>
    <t>Biologiniai klijai</t>
  </si>
  <si>
    <t>9.1.</t>
  </si>
  <si>
    <t xml:space="preserve"> Biologiniai klijai</t>
  </si>
  <si>
    <t>9.1.1.</t>
  </si>
  <si>
    <t>Biologiniai klijai yra dvikomponenčiai, sudaryti iš žmogiškosios kilmės fibrinogeno ir trombino.</t>
  </si>
  <si>
    <t>9.1.2.</t>
  </si>
  <si>
    <t>Komponentai yra atskirose ampulėse (dvi ampulės su guminiais kamščiais, bendras tūris 4 ml).</t>
  </si>
  <si>
    <t>9.1.3.</t>
  </si>
  <si>
    <t>Naudojimo metu fibrinogenas su trombinu maišosi neužankančiame antgalyje.</t>
  </si>
  <si>
    <t>9.1.4.</t>
  </si>
  <si>
    <t>Šie klijai yra tinkantys hemostazei, kai nepakanka standartinių chirurginių metodų.</t>
  </si>
  <si>
    <t>9.1.5.</t>
  </si>
  <si>
    <t>Taip pat galima juos naudoti kaip papildomą siūlės sutvirtinimo priemonę kraujavimui stabdyti atliekant kraujagyslių operacijas ir siūlės sandarinimui uždarant kietąjį smegenų dangalą.</t>
  </si>
  <si>
    <t>9.1.6.</t>
  </si>
  <si>
    <t>Jų rezorbcijos laikas yra 7-14 dienų.</t>
  </si>
  <si>
    <t>9.1.7.</t>
  </si>
  <si>
    <t>Šie klijai turi būti sandėliuojami užšaldyti (-18°C ir žemiau), ne šaldiklyje (2-8°C).</t>
  </si>
  <si>
    <t>9.1.8.</t>
  </si>
  <si>
    <t>Jų galiojimo laikas yra iki 30 parų.</t>
  </si>
  <si>
    <t>9.1.9.</t>
  </si>
  <si>
    <t>Kambario temperatūroje fibrinogeno ir trombino komponentai išlieka stabilūs iki 24 valandų.</t>
  </si>
  <si>
    <t>9.1.10.</t>
  </si>
  <si>
    <t>Užpurštas preparatas turi suformuoti skaidrią plėvelę.</t>
  </si>
  <si>
    <t>9.2.</t>
  </si>
  <si>
    <t>9.2.1.</t>
  </si>
  <si>
    <t>9.2.2.</t>
  </si>
  <si>
    <t>Komponentai yra atskirose ampulėse (dvi ampulės su guminiais kamščiais, bendras tūris 2 ml).</t>
  </si>
  <si>
    <t>9.2.3.</t>
  </si>
  <si>
    <t>9.2.4.</t>
  </si>
  <si>
    <t>9.2.5.</t>
  </si>
  <si>
    <t>9.2.6.</t>
  </si>
  <si>
    <t>9.2.7.</t>
  </si>
  <si>
    <t>9.2.8.</t>
  </si>
  <si>
    <t>9.2.9.</t>
  </si>
  <si>
    <t>9.2.10.</t>
  </si>
  <si>
    <t>9.3.</t>
  </si>
  <si>
    <t xml:space="preserve"> Aplikatorius biologiniams klijams atviroms operacijoms</t>
  </si>
  <si>
    <t>9.3.1.</t>
  </si>
  <si>
    <t>Beoris purškimo antgalis skirtas naudoti su biologiniais klijais 9.1 ir 9.2 pozicijose.</t>
  </si>
  <si>
    <t>9.3.2.</t>
  </si>
  <si>
    <t>Šis aplikatorius yra skirtas atviroms operacijoms, norint apipurkšti platesnį plotą vienu metu.</t>
  </si>
  <si>
    <t>9.3.3.</t>
  </si>
  <si>
    <t>Antgalis veikia be suspaustų dujų pagalbos.</t>
  </si>
  <si>
    <t>9.3.4.</t>
  </si>
  <si>
    <t>Į rinkinį įeina 3 balti keičiami antgaliai.</t>
  </si>
  <si>
    <t>9.4.</t>
  </si>
  <si>
    <t xml:space="preserve"> Aplikatorius biologiniams klijams laparoskopinėms operacijoms</t>
  </si>
  <si>
    <t>9.4.1.</t>
  </si>
  <si>
    <t>9.4.2.</t>
  </si>
  <si>
    <t>Šis 35 cm ilgio, standus antgalis skirtas laparoskopinėms operacijoms, norint apipurkšti platesnį plotą vienu metu.</t>
  </si>
  <si>
    <t>9.4.3.</t>
  </si>
  <si>
    <t>9.4.4.</t>
  </si>
  <si>
    <t>10. DALIS</t>
  </si>
  <si>
    <t>CIRKULIARŪS ORGANŲ SIUVIMO APARATAI, PRIEKALAI LAPAROSKOPINĖMS STEMPLĖS REZEKCIJOMS</t>
  </si>
  <si>
    <t>10.</t>
  </si>
  <si>
    <t>Cirkuliarūs organų siuvimo aparatai, priekalai laparoskopinėms stemplės rezekcijoms</t>
  </si>
  <si>
    <t>10.1.</t>
  </si>
  <si>
    <t xml:space="preserve"> Cirkuliarus siuvimo aparatas 21mm</t>
  </si>
  <si>
    <t>10.1.1.</t>
  </si>
  <si>
    <t>10.1.2.</t>
  </si>
  <si>
    <t>Siuvimo aparato stiebas pagamintas iš nerūdijančio metalo ir padengtas juodos spalvos antirefleksine danga, sugeriančia šviesą operacijos metu.</t>
  </si>
  <si>
    <t>10.1.3.</t>
  </si>
  <si>
    <t>10.1.4.</t>
  </si>
  <si>
    <t>Uždaros kabutės aukštis reguliuojamas ranka nuo 1,0 mm iki 3,0 mm ir pažymimas indikatoriumi.</t>
  </si>
  <si>
    <t>10.1.5.</t>
  </si>
  <si>
    <t>10.1.6.</t>
  </si>
  <si>
    <t>Kabutės B formos pagamintos iš titano lydinio, apvalios vielos forma.</t>
  </si>
  <si>
    <t>10.1.7.</t>
  </si>
  <si>
    <t>10.1.8.</t>
  </si>
  <si>
    <t>10.1.9.</t>
  </si>
  <si>
    <t>Išorinis aparato skersmuo 21 mm.</t>
  </si>
  <si>
    <t>10.1.10.</t>
  </si>
  <si>
    <t>Peilio diametras 12,4 mm</t>
  </si>
  <si>
    <t>10.2.</t>
  </si>
  <si>
    <t xml:space="preserve"> Cirkuliarus siuvimo aparatas 25mm</t>
  </si>
  <si>
    <t>10.2.1.</t>
  </si>
  <si>
    <t>10.2.2.</t>
  </si>
  <si>
    <t>10.2.3.</t>
  </si>
  <si>
    <t>10.2.4.</t>
  </si>
  <si>
    <t>10.2.5.</t>
  </si>
  <si>
    <t>10.2.6.</t>
  </si>
  <si>
    <t>10.2.7.</t>
  </si>
  <si>
    <t>10.2.8.</t>
  </si>
  <si>
    <t>10.2.9.</t>
  </si>
  <si>
    <t>Išorinis aparato skersmuo 25 mm.</t>
  </si>
  <si>
    <t>10.2.10.</t>
  </si>
  <si>
    <t>Peilio diametras 16,4 mm</t>
  </si>
  <si>
    <t>11. DALIS</t>
  </si>
  <si>
    <t>SIUVIMO PJOVIMO APARATO RANKENA IR KASETĖS</t>
  </si>
  <si>
    <t>11.</t>
  </si>
  <si>
    <t>Siuvimo pjovimo aparato rankena ir kasetės</t>
  </si>
  <si>
    <t>11.1.</t>
  </si>
  <si>
    <t xml:space="preserve"> Siuvimo-pjovimo aparato rankena</t>
  </si>
  <si>
    <t>11.1.1.</t>
  </si>
  <si>
    <t>Vienkartinis laparoskopinis siuvimo-pjovimo aparatas gali būti užtaisytas/“iššautas“ ir tiesiomis, ir pasisukančiomis kasetėmis ne mažiau kaip 25 kartus.</t>
  </si>
  <si>
    <t>11.1.2.</t>
  </si>
  <si>
    <t>Darbinės dalies ilgis 15,5 cm (± 0,5 cm).</t>
  </si>
  <si>
    <t>11.1.3.</t>
  </si>
  <si>
    <t>Pasuka kasetę 5 pozicijas iki 45° į abi puses.</t>
  </si>
  <si>
    <t>11.1.4.</t>
  </si>
  <si>
    <t>Darbinė dalis sukasi apie savo ašį 360°.</t>
  </si>
  <si>
    <t>11.1.5.</t>
  </si>
  <si>
    <t>Kasetė uždaroma/atidaroma viena ranka; kilpinę rankeną spaudžiant/pastumiant nuo savęs.</t>
  </si>
  <si>
    <t>11.1.6.</t>
  </si>
  <si>
    <t>Su tuo pačiu aparatu galima panaudoti įvairaus ilgio/kabučių aukščio/pasisukančias/tiesias kasetes, turinčias vienkartinį peilį</t>
  </si>
  <si>
    <t>11.2.</t>
  </si>
  <si>
    <t xml:space="preserve"> Siuvimo-pjovimo aparato kasetė 45 mm</t>
  </si>
  <si>
    <t>11.2.1.</t>
  </si>
  <si>
    <t>Tinkančios laparoskopiniam siuvimo-pjovimo aparatui.</t>
  </si>
  <si>
    <t>11.2.2.</t>
  </si>
  <si>
    <t>Vienkartinės.</t>
  </si>
  <si>
    <t>11.2.3.</t>
  </si>
  <si>
    <t>Siūlės ilgis 45 mm.</t>
  </si>
  <si>
    <t>11.2.4.</t>
  </si>
  <si>
    <t>Siuva 3 persidengiančiom titaninių kabučių siūlėmis iš abiejų pusių.</t>
  </si>
  <si>
    <t>11.2.5.</t>
  </si>
  <si>
    <t>Vienkartinis peilis integruotas kasetėje.</t>
  </si>
  <si>
    <t>11.2.6.</t>
  </si>
  <si>
    <t>Kasetės paviršius laiptuotas, nesuspaustų kabučių aukštis 2,0/2,5/3,0 mm toje pačioje kasetėje.</t>
  </si>
  <si>
    <t>11.2.7.</t>
  </si>
  <si>
    <t>Pasisuka į abi puses iki 45°.</t>
  </si>
  <si>
    <t>11.2.8.</t>
  </si>
  <si>
    <t>Kasetės distalinis galas lenktas.</t>
  </si>
  <si>
    <t>11.2.9.</t>
  </si>
  <si>
    <t>Ant jo  užsimauna lankstus pravedėjas, saugesniam kasetės pozicionavimui.</t>
  </si>
  <si>
    <t>12. DALIS</t>
  </si>
  <si>
    <t>TINKLELIŲ FIKSAVIMO PRIETAISAS</t>
  </si>
  <si>
    <t>Atitikimo patvirtinimas
,psl. pasiūlyme, puslapyje pabraukiant kiekvienos pozicijos kiekvieną atitikimą, nurodant pozicijos numerį pagal prašomas specifikacijas)</t>
  </si>
  <si>
    <t>12.</t>
  </si>
  <si>
    <t>Tinklelių fiksavimo prietaisas</t>
  </si>
  <si>
    <t>12.1.</t>
  </si>
  <si>
    <t>12.1.1.</t>
  </si>
  <si>
    <t xml:space="preserve">Vienkartinis laparoskopinis tinklelio fiksavimo instrumentas 5 mm diametro </t>
  </si>
  <si>
    <t>12.1.2.</t>
  </si>
  <si>
    <t>355 mm ± 5 mm ilgio su 30 vnt. titaninių ar nerūdijančio plieno spiralės formos sraigtukų.</t>
  </si>
  <si>
    <t>12.1.3.</t>
  </si>
  <si>
    <t>Sraigto skersmuo 4,0 ± 0,5 mm, ilgis 3,8 mm ± 0,5 mm</t>
  </si>
  <si>
    <t>13. DALIS</t>
  </si>
  <si>
    <t>VIENKARTINĖS KASETĖS SIUVIMO INSTRUMENTAMS</t>
  </si>
  <si>
    <t>Atitikimo patvirtinimas
psl. pasiūlyme, puslapyje pabraukiant kiekvienos pozicijos kiekvieną atitikimą, nurodant pozicijos numerį pagal prašomas specifikacijas)</t>
  </si>
  <si>
    <t>13.</t>
  </si>
  <si>
    <t>Vienkartinės kasetės siuvimo instrumentams</t>
  </si>
  <si>
    <t>13.1.</t>
  </si>
  <si>
    <t xml:space="preserve"> Vienkartinė sterili kasetė su kabutėmis organų susiuvimui  </t>
  </si>
  <si>
    <t>13.1.1.</t>
  </si>
  <si>
    <t xml:space="preserve">Vienkartinė sterili kasetė, tinkanti ligoninėje turimam linijiniam siuvimo prietaisui FHD 90, kurią sudaro 33 titaninės kabutės.  </t>
  </si>
  <si>
    <t>13.1.2.</t>
  </si>
  <si>
    <t xml:space="preserve">Kabutės plotis 3,8 mm, ilgis 4,5 mm.  </t>
  </si>
  <si>
    <t>13.1.3.</t>
  </si>
  <si>
    <t xml:space="preserve">Bendras siūlės ilgis 92 mm, su aparatais pagal panaudą </t>
  </si>
  <si>
    <t>13.2.</t>
  </si>
  <si>
    <t xml:space="preserve">Vienkartinė sterili kasetė su kabutėmis organų susiuvimui  </t>
  </si>
  <si>
    <t>13.2.1.</t>
  </si>
  <si>
    <t xml:space="preserve">Vienkartinė sterili kasetė, tinkanti ligoninėje turimam linijiniam siuvimo prietaisui FHD 60, kurią sudaro 19 titaninių kabučių.  </t>
  </si>
  <si>
    <t>13.2.2.</t>
  </si>
  <si>
    <t>13.2.3.</t>
  </si>
  <si>
    <t xml:space="preserve">Bendras siūlės ilgis 53 mm, su aparatais pagal panaudą </t>
  </si>
  <si>
    <t>13.3.</t>
  </si>
  <si>
    <t>13.3.1.</t>
  </si>
  <si>
    <t xml:space="preserve">Vienkartinė sterili kasetė, tinkanti ligoninėje turimam linijiniam siuvimo prietaisui FHD 75, kurią sudaro 27 titaninių kabučių.  </t>
  </si>
  <si>
    <t>13.3.2.</t>
  </si>
  <si>
    <t>13.3.3.</t>
  </si>
  <si>
    <t xml:space="preserve">Bendras siūlės ilgis 75 mm, su aparatais pagal panaudą </t>
  </si>
  <si>
    <t>14. DALIS</t>
  </si>
  <si>
    <t>ELEKTROCHIRURGIJOS PRIETAISŲ PRIEDAI.ŽEMIAU IŠVARDINTI PRIEDAI TURI BŪTI TECHNIŠKAI SUDERINAMI SU LIGONINĖJE TURIMU ERBE ARGONO KOAGULIATORIUM APC2</t>
  </si>
  <si>
    <t>14.</t>
  </si>
  <si>
    <t>Elektrochirurgijos prietaisų priedai.Žemiau išvardinti priedai turi būti techniškai suderinami su ligoninėje turimu ERBE argono koaguliatorium APC2</t>
  </si>
  <si>
    <t>14.1.</t>
  </si>
  <si>
    <t xml:space="preserve"> Rankena argono plazmos koaguliatoriaus aplikatoriams  </t>
  </si>
  <si>
    <t>14.1.1.</t>
  </si>
  <si>
    <t>Su dviem mygtukais, ir ne trumpesniu kaip 3 m ilgio kabeliu</t>
  </si>
  <si>
    <t>14.2.</t>
  </si>
  <si>
    <t xml:space="preserve"> Argono plazmos koaguliatoriaus aplikatorius  </t>
  </si>
  <si>
    <t>14.2.1.</t>
  </si>
  <si>
    <t>Lankstus, 9-11 cm ilgio, 5-6 skersmens</t>
  </si>
  <si>
    <t>14.3.</t>
  </si>
  <si>
    <t xml:space="preserve"> Jungiamasis kabelis lankstiems argono plazmos aplikatoriams  </t>
  </si>
  <si>
    <t>14.3.1.</t>
  </si>
  <si>
    <t>2,5 m ilgio</t>
  </si>
  <si>
    <t>14.4.</t>
  </si>
  <si>
    <t>14.4.1.</t>
  </si>
  <si>
    <t>Lankstus 2,2 ilgio, 2,2-2,3 mm skersmens</t>
  </si>
  <si>
    <t>15. DALIS</t>
  </si>
  <si>
    <t>RADIODAŽNUMINIAI ELEKTRODAI</t>
  </si>
  <si>
    <t>15.</t>
  </si>
  <si>
    <t>Radiodažnuminiai elektrodai</t>
  </si>
  <si>
    <t>15.1.</t>
  </si>
  <si>
    <t>15.1.1.</t>
  </si>
  <si>
    <t xml:space="preserve">Graduotas elektrodas-adata audinių radiodažnuminiai destrukcijai. </t>
  </si>
  <si>
    <t>15.1.2.</t>
  </si>
  <si>
    <t xml:space="preserve">Lankstoma rankena, aušinamas iš vidaus, </t>
  </si>
  <si>
    <t>15.1.3.</t>
  </si>
  <si>
    <t xml:space="preserve">komplektuojamas su jungiamuoju vamzdeliu ir atšaldymo linija </t>
  </si>
  <si>
    <t>15.1.4.</t>
  </si>
  <si>
    <t xml:space="preserve">ir tinkantis ligoninėje turimam prietaisui MYGEN 2004. </t>
  </si>
  <si>
    <t>15.1.5.</t>
  </si>
  <si>
    <t xml:space="preserve">Galimybė su perfuzija elektrodo gale didesnėms abliacijos zonoms. </t>
  </si>
  <si>
    <t>15.1.6.</t>
  </si>
  <si>
    <t xml:space="preserve"> DydžiaiØ 1,5 mm, ilgis 20 cm, darbinis galiukas 3,0 - 4,0 cm</t>
  </si>
  <si>
    <t>16. DALIS</t>
  </si>
  <si>
    <t>RINKINIAI NEFROSTOMIJAI, CHOLANGIOSTOMIJAI</t>
  </si>
  <si>
    <t>16.</t>
  </si>
  <si>
    <t>Rinkiniai nefrostomijai, cholangiostomijai</t>
  </si>
  <si>
    <t>16.1.</t>
  </si>
  <si>
    <t xml:space="preserve"> Sterilus cholangiostomijos rinkinys.</t>
  </si>
  <si>
    <t>16.1.1.</t>
  </si>
  <si>
    <t>Punkcinė adata 18 G ne mažiau 150 mm.</t>
  </si>
  <si>
    <t>16.1.2.</t>
  </si>
  <si>
    <t>Pravedimo styga tiesi, minkštu atraumatiniu galiuku, 0,035ʺ, 90 cm.</t>
  </si>
  <si>
    <t>16.1.3.</t>
  </si>
  <si>
    <t>Drenažinis kateteris 30 cm ilgio pigtail tipo galu su intradiuseriu įvedimui.</t>
  </si>
  <si>
    <t>16.1.4.</t>
  </si>
  <si>
    <t>Skysčio surinkimo maišas su išleidimu.</t>
  </si>
  <si>
    <t>16.1.5.</t>
  </si>
  <si>
    <t>Luer/Lock jungtis tarp kateterio ir maišo.</t>
  </si>
  <si>
    <t>16.1.6.</t>
  </si>
  <si>
    <t>Dydis: Ch 6.</t>
  </si>
  <si>
    <t>16.2.</t>
  </si>
  <si>
    <t>Sterilus nefrostomijos rinkinys.</t>
  </si>
  <si>
    <t>16.2.1.</t>
  </si>
  <si>
    <t>Drenažinis kateteris 28-30 cm ilgio pigtail tipo galu, Luer/Lock jungtis ir kranelis uždarymui.</t>
  </si>
  <si>
    <t>16.2.2.</t>
  </si>
  <si>
    <t>Troakaras su obturatoriumi, echogeniška adata 18G/20 cm, dilitatorius, pravedimo styga tiesiu atraumatiniu galu, skalpelis, fiksavimo diskas, jungiamasis vamzdelis su Luer/Lock ir piltuvėlio galais, drenažinis maišas.</t>
  </si>
  <si>
    <t>16.2.3.</t>
  </si>
  <si>
    <t>16.3.</t>
  </si>
  <si>
    <t xml:space="preserve"> Sterilus nefrostomijos rinkinys.</t>
  </si>
  <si>
    <t>16.3.1.</t>
  </si>
  <si>
    <t>16.3.2.</t>
  </si>
  <si>
    <t>16.3.3.</t>
  </si>
  <si>
    <t>Dydis: Ch 8.</t>
  </si>
  <si>
    <t>16.4.</t>
  </si>
  <si>
    <t>16.4.1.</t>
  </si>
  <si>
    <t>16.4.2.</t>
  </si>
  <si>
    <t>16.4.3.</t>
  </si>
  <si>
    <t>Dydis: Ch 10.</t>
  </si>
  <si>
    <t>16.5.</t>
  </si>
  <si>
    <t>16.5.1.</t>
  </si>
  <si>
    <t>16.5.2.</t>
  </si>
  <si>
    <t>16.5.3.</t>
  </si>
  <si>
    <t>Dydis: Ch 12.</t>
  </si>
  <si>
    <t>16.6.</t>
  </si>
  <si>
    <t>16.6.1.</t>
  </si>
  <si>
    <t>16.6.2.</t>
  </si>
  <si>
    <t>16.6.3.</t>
  </si>
  <si>
    <t>Dydis: Ch 14.</t>
  </si>
  <si>
    <t>17. DALIS</t>
  </si>
  <si>
    <t>BIOPSINĖS ADATOS</t>
  </si>
  <si>
    <t>17.</t>
  </si>
  <si>
    <t>Biopsinės adatos</t>
  </si>
  <si>
    <t>17.1.</t>
  </si>
  <si>
    <t xml:space="preserve"> Biopsinės adatos.</t>
  </si>
  <si>
    <t>17.1.1.</t>
  </si>
  <si>
    <t>Adatos, tinkančios ligoninės turimoms biopsijos paėmimo šaudyklėms „Pajunk“.</t>
  </si>
  <si>
    <t>17.1.2.</t>
  </si>
  <si>
    <t>Adatos ir šaudyklė turi sudaryti vieningą sistemą.</t>
  </si>
  <si>
    <t>17.1.3.</t>
  </si>
  <si>
    <t>Dydis: 18G-100 mm.</t>
  </si>
  <si>
    <t>17.2.</t>
  </si>
  <si>
    <t>17.2.1.</t>
  </si>
  <si>
    <t>17.2.2.</t>
  </si>
  <si>
    <t>17.2.3.</t>
  </si>
  <si>
    <t>Dydis: 18G-150 mm.</t>
  </si>
  <si>
    <t>17.3.</t>
  </si>
  <si>
    <t>17.3.1.</t>
  </si>
  <si>
    <t>17.3.2.</t>
  </si>
  <si>
    <t>17.3.3.</t>
  </si>
  <si>
    <t>Dydis: 18G-200 mm.</t>
  </si>
  <si>
    <t>18. DALIS</t>
  </si>
  <si>
    <t>ANALINĖS SISTEMOS</t>
  </si>
  <si>
    <t>Atitikimo patvirtinimas
 psl. pasiūlyme, puslapyje pabraukiant kiekvienos pozicijos kiekvieną atitikimą, nurodant pozicijos numerį pagal prašomas specifikacijas)</t>
  </si>
  <si>
    <t>18.</t>
  </si>
  <si>
    <t>Analinės sistemos</t>
  </si>
  <si>
    <t>18.1.</t>
  </si>
  <si>
    <t xml:space="preserve"> Analinio retraktoriaus su obturatoriumi sistema.</t>
  </si>
  <si>
    <t>18.1.1.</t>
  </si>
  <si>
    <t>Vienkartinis, sterilus, skaidrus su rankena su integruotu apšvietėju.</t>
  </si>
  <si>
    <t>18.1.2.</t>
  </si>
  <si>
    <t>Ilgis 70 ± 3 mm, skersmuo 20 ± 2 mm.</t>
  </si>
  <si>
    <t>18.1.3.</t>
  </si>
  <si>
    <t>Korpusas Pusmėnulio formos sužymėtas kas 1 cm žymėmis, skaitmenimis ir išplėtimo skersmeniu.</t>
  </si>
  <si>
    <t>18.1.4.</t>
  </si>
  <si>
    <t>Obturatorius tinkantis prie retraktoriaus, distalinis galas užapvalintas atraumatinis 20 ± 2 mm.</t>
  </si>
  <si>
    <t>18.1.5.</t>
  </si>
  <si>
    <t>Be latekso.</t>
  </si>
  <si>
    <t>18.2.</t>
  </si>
  <si>
    <t xml:space="preserve"> Vienkartinė sterili anoskopijos sistema skirta Delorme operacijai ir apžiūrai atlikti.</t>
  </si>
  <si>
    <t>rink</t>
  </si>
  <si>
    <t>18.2.1.</t>
  </si>
  <si>
    <t xml:space="preserve">Sudaryta iš 3 dalių: </t>
  </si>
  <si>
    <t>18.2.2.</t>
  </si>
  <si>
    <t>Anoskopo 35 ± 3 mm ilgio su praplatėjimu su išpjovomis skirto manipuliuoti anoskopu.</t>
  </si>
  <si>
    <t>18.2.3.</t>
  </si>
  <si>
    <t>Obturatoriaus atraumatiniu užapvalintu galu, skirto įvedimui.</t>
  </si>
  <si>
    <t>18.2.4.</t>
  </si>
  <si>
    <t>Retraktoriaus su išpjova „žuvėdros tipo“, smailėjančiu galu, 2 rankenėlėms rotacijai analiniame kanale.</t>
  </si>
  <si>
    <t>18.2.5.</t>
  </si>
  <si>
    <t>Ilgis 90 ± 3 mm, skersmuo 30 ± 3 mm.</t>
  </si>
  <si>
    <t>19. DALIS</t>
  </si>
  <si>
    <t>HIPERTERMINĖ PERFUZINĖ SISTEMA</t>
  </si>
  <si>
    <t>19.</t>
  </si>
  <si>
    <t>Hiperterminė perfuzinė sistema</t>
  </si>
  <si>
    <t>19.1.</t>
  </si>
  <si>
    <t>19.1.1.</t>
  </si>
  <si>
    <t>Vienkartinė hiperterminė perfuzinė sistema, skirta hiperterminei intraperitoninei organų terapijai su ligoninėje turimu Pwerformer HT aparatu</t>
  </si>
  <si>
    <t>19.1.2.</t>
  </si>
  <si>
    <t>Sistema su integruotom slėgio ir oro daviklių jungtimi</t>
  </si>
  <si>
    <t>19.1.3.</t>
  </si>
  <si>
    <t>Rezervuaras ne mažiau 1 litro; 30 ppi filtras</t>
  </si>
  <si>
    <t>19.1.4.</t>
  </si>
  <si>
    <t>Sistema sudaryta iš infuzinės linijos, rezervuaro ir temperatūrinių 2 fiksuotų ir 3 laisvų daviklių</t>
  </si>
  <si>
    <t>20. DALIS</t>
  </si>
  <si>
    <t>UŽRAKINAMOS KABUTĖS</t>
  </si>
  <si>
    <t>Atitikimo patvirtinimas 
 psl. pasiūlyme, puslapyje pabraukiant kiekvienos pozicijos kiekvieną atitikimą, nurodant pozicijos numerį pagal prašomas specifikacijas)</t>
  </si>
  <si>
    <t>20.</t>
  </si>
  <si>
    <t>Užrakinamos kabutės</t>
  </si>
  <si>
    <t>20.1.</t>
  </si>
  <si>
    <t>20.1.1.</t>
  </si>
  <si>
    <t>Sterilios, polimerinės, nesirezorbuojančios, rentgenokontrastinės, lanksčios, 2 kontūrų, atraumatinės kabutės.</t>
  </si>
  <si>
    <t>20.1.2.</t>
  </si>
  <si>
    <t>Turi galimybę užspausti įvairių storių audinius.</t>
  </si>
  <si>
    <t>20.1.3.</t>
  </si>
  <si>
    <t>Vidinėje pusėje turi skersinius griovelius.</t>
  </si>
  <si>
    <t>20.1.4.</t>
  </si>
  <si>
    <t>Kabutė fiksuojama instrumente 4 kilpelių pagalba.</t>
  </si>
  <si>
    <t>20.1.5.</t>
  </si>
  <si>
    <t>Kabutė turi užsirakinimo/atsirakinimo mechanizmą.</t>
  </si>
  <si>
    <t>20.1.6.</t>
  </si>
  <si>
    <t>6 vnt. kasetėje.</t>
  </si>
  <si>
    <t>20.1.7.</t>
  </si>
  <si>
    <t>Turi tikti ligoninėje turimiems 10mm Horizon Weck instrumentams.</t>
  </si>
  <si>
    <t>21. DALIS</t>
  </si>
  <si>
    <t>TITANINĖS KABUTĖS SU UŽRAKINIMU</t>
  </si>
  <si>
    <t>21.</t>
  </si>
  <si>
    <t>Titaninės kabutės su užrakinimu</t>
  </si>
  <si>
    <t>21.1.</t>
  </si>
  <si>
    <t>kasetės</t>
  </si>
  <si>
    <t>21.1.1.</t>
  </si>
  <si>
    <t>Vidutinio-didelio (ML) dydžio, dvigubo užspaudimo su dviem lygiagrečiai einančiomis kojelėmis ir tarpu tarp jų.</t>
  </si>
  <si>
    <t>21.1.2.</t>
  </si>
  <si>
    <t>Distaliniame gale yra kabutę užrakinantis dantukas.</t>
  </si>
  <si>
    <t>21.1.3.</t>
  </si>
  <si>
    <t>Bendras plotis 7,8 ±0,1 mm, ilgis 9,4±0,1 mm.</t>
  </si>
  <si>
    <t>21.1.4.</t>
  </si>
  <si>
    <t>Vidiniai paviršiai su rombo formos nelygumais.</t>
  </si>
  <si>
    <t>21.1.5.</t>
  </si>
  <si>
    <t>1 sterilioje kasetėje 6 kabutės.</t>
  </si>
  <si>
    <t>21.1.6.</t>
  </si>
  <si>
    <t>Turi tikti prie ligoninėje esančių klipsatorių PL807R.</t>
  </si>
  <si>
    <t>21.2.</t>
  </si>
  <si>
    <t>21.2.1.</t>
  </si>
  <si>
    <t>Didelio(L)dydžio, dvigubo užspaudimo  su dviem lygiagrečiaieinančiomi skojelėmis irtarputarp jų,distaliniam gale yra kabutę užrakinantis dantukas.</t>
  </si>
  <si>
    <t>21.2.2.</t>
  </si>
  <si>
    <t>Vidinis paviršius su rombo formos nelygumais.</t>
  </si>
  <si>
    <t>21.2.3.</t>
  </si>
  <si>
    <t>1sterilioje kasetėje 6 kabutės.</t>
  </si>
  <si>
    <t>21.2.4.</t>
  </si>
  <si>
    <t>Turi tiktiprieligoninėjeesančiųklipsatoriųPL808R.</t>
  </si>
  <si>
    <t>21.3.</t>
  </si>
  <si>
    <t>21.3.1.</t>
  </si>
  <si>
    <t>Labai didelio (XL ar XXL) dydžio, dvigubo užspaudimo su dviem lygiagrečiai einančiomis kojelėmis ir tarpu tarp jų, distaliniame gale yra kabutę užrakinantis dantukas.</t>
  </si>
  <si>
    <t>21.3.2.</t>
  </si>
  <si>
    <t>21.3.3.</t>
  </si>
  <si>
    <t>21.3.4.</t>
  </si>
  <si>
    <t>Turi tikti prie ligoninėje esančių klipsatorių PL808R.</t>
  </si>
  <si>
    <t>22. DALIS</t>
  </si>
  <si>
    <t>BIPOLIARINĖS KOAGULIUOJANČIOS ŽNYPLĖS, GENERATORIAUS RANKENA SU LAIDU</t>
  </si>
  <si>
    <t>22.</t>
  </si>
  <si>
    <t>Bipoliarinės koaguliuojančios žnyplės, generatoriaus rankena su laidu</t>
  </si>
  <si>
    <t>22.1.</t>
  </si>
  <si>
    <t>Laparoskopinės koaguliuojančios žnyplės.</t>
  </si>
  <si>
    <t>22.1.1.</t>
  </si>
  <si>
    <t>5 mm x 370 mm koaguliuojančios žnyplės.</t>
  </si>
  <si>
    <t>22.1.2.</t>
  </si>
  <si>
    <t>22.1.3.</t>
  </si>
  <si>
    <t>22.1.4.</t>
  </si>
  <si>
    <t>22.1.5.</t>
  </si>
  <si>
    <t>Galima užlydyti ir nupjauti.</t>
  </si>
  <si>
    <t>22.1.6.</t>
  </si>
  <si>
    <t>Lydimas nepriklauso nuo pjovimo.</t>
  </si>
  <si>
    <t>22.1.7.</t>
  </si>
  <si>
    <t>Pjovimas nepriklauso nuo lydymo.</t>
  </si>
  <si>
    <t>22.1.8.</t>
  </si>
  <si>
    <t>Instrumentas iki 7 mm diametro kraujagyslių koaguliacijai.</t>
  </si>
  <si>
    <t>22.1.9.</t>
  </si>
  <si>
    <t>Žiočių ilgis 20mm, pjovimo ilgis 18mm.</t>
  </si>
  <si>
    <t>22.1.10.</t>
  </si>
  <si>
    <t>Gamintojas pateikia panaudai Valleylab tipo generatorių.</t>
  </si>
  <si>
    <t>22.2.</t>
  </si>
  <si>
    <t>22.2.1.</t>
  </si>
  <si>
    <t>5 mm x 230 mm koaguliuojančios žnyplės.</t>
  </si>
  <si>
    <t>22.2.2.</t>
  </si>
  <si>
    <t>22.2.3.</t>
  </si>
  <si>
    <t>22.2.4.</t>
  </si>
  <si>
    <t>22.2.5.</t>
  </si>
  <si>
    <t>22.2.6.</t>
  </si>
  <si>
    <t>22.2.7.</t>
  </si>
  <si>
    <t>22.2.8.</t>
  </si>
  <si>
    <t>22.2.9.</t>
  </si>
  <si>
    <t>22.2.10.</t>
  </si>
  <si>
    <t>22.3.</t>
  </si>
  <si>
    <t xml:space="preserve"> Atviroms operacijoms skirtos koaguliuojančios žnyplės.</t>
  </si>
  <si>
    <t>22.3.1.</t>
  </si>
  <si>
    <t>18,8 cm ilgio.</t>
  </si>
  <si>
    <t>22.3.2.</t>
  </si>
  <si>
    <t>22.3.3.</t>
  </si>
  <si>
    <t>22.3.4.</t>
  </si>
  <si>
    <t>22.3.5.</t>
  </si>
  <si>
    <t>22.3.6.</t>
  </si>
  <si>
    <t>22.3.7.</t>
  </si>
  <si>
    <t>22.3.8.</t>
  </si>
  <si>
    <t>Žiočių ilgis 16,5mm.</t>
  </si>
  <si>
    <t>22.3.9.</t>
  </si>
  <si>
    <t>Tinkamas dirbti su Valleylab tipo generatoriumi.</t>
  </si>
  <si>
    <t>23. DALIS</t>
  </si>
  <si>
    <t>LAPAROSKOPINIAI DISKAI RANKOS ĮVEDIMUI Į PILVO ERTMĘ </t>
  </si>
  <si>
    <t>23.</t>
  </si>
  <si>
    <t>Laparoskopiniai diskai rankos įvedimui į pilvo ertmę </t>
  </si>
  <si>
    <t>23.1.</t>
  </si>
  <si>
    <t xml:space="preserve"> Viršutinis laparoskopinio disko žiedas.</t>
  </si>
  <si>
    <t>23.1.1.</t>
  </si>
  <si>
    <t>Viršutinis laporoskopinio disko žiedas.</t>
  </si>
  <si>
    <t>23.1.2.</t>
  </si>
  <si>
    <t>Užfiksuoja žemutinį žiedą dantračio principu.</t>
  </si>
  <si>
    <t>23.1.3.</t>
  </si>
  <si>
    <t>23.1.4.</t>
  </si>
  <si>
    <t>Yra galimybė pilnai uždaryti, išlaikant orą pilvo ertmėje, taip pat troakaro įvedimui bei rankos įvedimui.</t>
  </si>
  <si>
    <t>23.1.5.</t>
  </si>
  <si>
    <t>Į komplektą įeina – markeris, liniuotė bei riešo raištis.</t>
  </si>
  <si>
    <t>23.2.</t>
  </si>
  <si>
    <t xml:space="preserve"> Apatinis laparoskopinio disko žiedas-retraktorius vidutinei pilvo sienai.</t>
  </si>
  <si>
    <t>23.2.1.</t>
  </si>
  <si>
    <t>Apatinis laparoskopinio disko žiedas-retraktorius pilvo sienai, kurios storis nuo 4 iki 7 cm.</t>
  </si>
  <si>
    <t>23.2.2.</t>
  </si>
  <si>
    <t>Pagamintas iš atsparios medžiagos.</t>
  </si>
  <si>
    <t>23.2.3.</t>
  </si>
  <si>
    <t>Tinkamas naudoti su viršutiniu laparoskopinio disko žiedu arba vienas, kaip žaizdos retraktorius.</t>
  </si>
  <si>
    <t>23.3.</t>
  </si>
  <si>
    <t xml:space="preserve"> Apatinis laparoskopinio disko žiedas-retraktorius storai pilvo sienai.</t>
  </si>
  <si>
    <t>23.3.1.</t>
  </si>
  <si>
    <t>Apatinis laparoskopinio disko žiedas-retraktorius pilvo sienai, kurios storis 7 cm ir daugiau.</t>
  </si>
  <si>
    <t>23.3.2.</t>
  </si>
  <si>
    <t>23.3.3.</t>
  </si>
  <si>
    <t>24. DALIS</t>
  </si>
  <si>
    <t>VIENKARTINĖ STERILI KVADRATO FORMOS RETRAKCINĖ SISTEMA</t>
  </si>
  <si>
    <t>24.</t>
  </si>
  <si>
    <t>Vienkartinė sterili kvadrato formos retrakcinė sistema</t>
  </si>
  <si>
    <t>24.1.</t>
  </si>
  <si>
    <t xml:space="preserve"> Vienkartinė sterili kvadrato formos retrakcinė sistema.</t>
  </si>
  <si>
    <t>24.1.1.</t>
  </si>
  <si>
    <t>Vienkartinė sterili kvadrato formos retrakcinė sistema sudaryta iš 4 puslankių, tarpusavyje sujungtų 4 sraigtinėmis jungtimis.</t>
  </si>
  <si>
    <t>24.1.2.</t>
  </si>
  <si>
    <t>Jungtys skirtos sistemos pritaikymui prie paciento anatomijos.</t>
  </si>
  <si>
    <t>24.1.3.</t>
  </si>
  <si>
    <t>Sistemoje turi būti ne mažiau nei 20 įtempimo retraktorių fiksavimo vietų.</t>
  </si>
  <si>
    <t>24.1.4.</t>
  </si>
  <si>
    <t>Išmatavimai 18x18 cm. ±1cm.</t>
  </si>
  <si>
    <t>24.2.</t>
  </si>
  <si>
    <t xml:space="preserve"> Atitraukimo retraktoriai vienkartinei kvadrato formos sistemai.</t>
  </si>
  <si>
    <t>24.2.1.</t>
  </si>
  <si>
    <t>Vienkartinis sterilus su mažu aštriu kabliuku.</t>
  </si>
  <si>
    <t>24.3.</t>
  </si>
  <si>
    <t>24.3.1.</t>
  </si>
  <si>
    <t>Vienkartinis sterilus su mažu buku kabliuku.</t>
  </si>
  <si>
    <t>24.4.</t>
  </si>
  <si>
    <t>24.4.1.</t>
  </si>
  <si>
    <t>Vienkartinis sterilus su dideliu buku kabliuku.</t>
  </si>
  <si>
    <t>25. DALIS</t>
  </si>
  <si>
    <t>TINKLELIS LAPAROSKOPINĖMS KIRKŠNIES IR ŠLAUNIES IŠVARŽOMS</t>
  </si>
  <si>
    <t>25.</t>
  </si>
  <si>
    <t>Tinklelis laparoskopinėms kirkšnies ir šlaunies išvaržoms</t>
  </si>
  <si>
    <t>25.1.</t>
  </si>
  <si>
    <t>25.1.1.</t>
  </si>
  <si>
    <t>Tinklelis išgaubtoms laparoskopinėms kirkšnies ir šlaunies išvaržoms.</t>
  </si>
  <si>
    <t>25.1.2.</t>
  </si>
  <si>
    <t>Tinkantis abiems anatominėms pusėms, pagamintas iš 100% PVDF medžiagos, turintis pagalbines spalvotas linijas, kurios palengvina orientavimąsi.</t>
  </si>
  <si>
    <t>25.1.3.</t>
  </si>
  <si>
    <t>Tinklelio galima nefiksuoti.</t>
  </si>
  <si>
    <t>25.1.4.</t>
  </si>
  <si>
    <t>Tinklelio svoris ≤ 2,15 gr.</t>
  </si>
  <si>
    <t>25.1.5.</t>
  </si>
  <si>
    <t>Dydis 10 cm x 15 cm ± 0,1 cm.</t>
  </si>
  <si>
    <t>26. DALIS</t>
  </si>
  <si>
    <t xml:space="preserve"> TINKLELIAI IŠVARŽŲ OPERACIJOMS</t>
  </si>
  <si>
    <t>Atitikimo patvirtinimas 
      psl. pasiūlyme, puslapyje pabraukiant kiekvienos pozicijos kiekvieną atitikimą, nurodant pozicijos numerį pagal prašomas specifikacijas)</t>
  </si>
  <si>
    <t>26.</t>
  </si>
  <si>
    <t xml:space="preserve"> Tinkleliai išvaržų operacijoms</t>
  </si>
  <si>
    <t>26.1.</t>
  </si>
  <si>
    <t xml:space="preserve"> Tinkleliai išvaržų operacijoms.</t>
  </si>
  <si>
    <t>26.1.1.</t>
  </si>
  <si>
    <t>15x10 cm nesirezorbuojantis monofilamentinis didelių porų polipropileno chirurginis tinklas pilvo sienos išvaržoms.</t>
  </si>
  <si>
    <t>26.1.2.</t>
  </si>
  <si>
    <t>Tinklą karpant turi nesikeisti struktūra.</t>
  </si>
  <si>
    <t>26.1.3.</t>
  </si>
  <si>
    <t>Porų dydis (2,0x2,4 mm+/-0,1 mm).</t>
  </si>
  <si>
    <t>26.1.4.</t>
  </si>
  <si>
    <t>Optimalus tankis 46 g/m2 +/- 2 g.</t>
  </si>
  <si>
    <t>26.1.5.</t>
  </si>
  <si>
    <t>Sterilizacija – etileno oksidu.</t>
  </si>
  <si>
    <t>26.1.6.</t>
  </si>
  <si>
    <t>Supakuota po vieną tinklą sterilioje pakuotėje.</t>
  </si>
  <si>
    <t>26.1.7.</t>
  </si>
  <si>
    <t>Galiojimo terminas – ne mažiau kaip 5 metai.</t>
  </si>
  <si>
    <t>26.2.</t>
  </si>
  <si>
    <t>26.2.1.</t>
  </si>
  <si>
    <t>20x20 cm nesirezorbuojantis monofilamentinis didelių porų polipropileno chirurginis tinklas pilvo sienos išvaržoms.</t>
  </si>
  <si>
    <t>26.2.2.</t>
  </si>
  <si>
    <t>26.2.3.</t>
  </si>
  <si>
    <t>26.2.4.</t>
  </si>
  <si>
    <t>26.2.5.</t>
  </si>
  <si>
    <t>26.2.6.</t>
  </si>
  <si>
    <t>26.2.7.</t>
  </si>
  <si>
    <t>26.3.</t>
  </si>
  <si>
    <t>Tinkleliai išvaržų operacijoms.</t>
  </si>
  <si>
    <t>26.3.1.</t>
  </si>
  <si>
    <t>30x30 cm nesirezorbuojantis monofilamentinis didelių porų polipropileno chirurginis tinklas pilvo sienos išvaržoms.</t>
  </si>
  <si>
    <t>26.3.2.</t>
  </si>
  <si>
    <t>26.3.3.</t>
  </si>
  <si>
    <t>26.3.4.</t>
  </si>
  <si>
    <t>26.3.5.</t>
  </si>
  <si>
    <t>26.3.6.</t>
  </si>
  <si>
    <t>26.3.7.</t>
  </si>
  <si>
    <t>27. DALIS</t>
  </si>
  <si>
    <t>ANASTOMOZĖS  NESANDARUMUI TIESIOSIOS ŽARNOS RETROPERITONINĖJE DALYJE GYDYTI VAKUMO SISTEMA</t>
  </si>
  <si>
    <t>Atitikimo patvirtinimas 
    psl. pasiūlyme, puslapyje pabraukiant kiekvienos pozicijos kiekvieną atitikimą, nurodant pozicijos numerį pagal prašomas specifikacijas)</t>
  </si>
  <si>
    <t>27.</t>
  </si>
  <si>
    <t>Anastomozės  nesandarumui tiesiosios žarnos retroperitoninėje dalyje gydyti vakumo sistema</t>
  </si>
  <si>
    <t>27.1.</t>
  </si>
  <si>
    <t>EndoSponge
Surgical S.A. B.Braun
5526510, 5526604</t>
  </si>
  <si>
    <t>27.1.1.</t>
  </si>
  <si>
    <t>Kempinė atviromis poromis (PUR, ø 3,3 x 7,5 cm) su drenu (med. PVC, 40 cm ilgio).</t>
  </si>
  <si>
    <t>Katalogas p.d. 27_IFU__EndoSponge 1 psl.</t>
  </si>
  <si>
    <t>27.1.2.</t>
  </si>
  <si>
    <t>Stūmoklis (ABS + PVC, kanalas  30 mm, 30 cm ilgio).</t>
  </si>
  <si>
    <t>27.1.3.</t>
  </si>
  <si>
    <t>Dviejų dydžių išoriniai vamzdeliai: Silikoninis vamzdelis (29 cm ilgio) su samailėjančiu apvaliu galiuku.</t>
  </si>
  <si>
    <t>27.1.4.</t>
  </si>
  <si>
    <t>1 dydis: vidinis skersmuo – 12 mm, išorinis skersmuo – 16 mm.</t>
  </si>
  <si>
    <t>27.1.5.</t>
  </si>
  <si>
    <t>2 dydis: vidinis skersmuo – 15 mm, išorinis skersmuo – 19 mm.</t>
  </si>
  <si>
    <t>27.1.6.</t>
  </si>
  <si>
    <t>Praplovimo rinkinys, kurį sudaro 30 ml švirkštas ir kamštelis ir slankiklio veržiklis.</t>
  </si>
  <si>
    <t>27.1.7.</t>
  </si>
  <si>
    <t>Y tipo jungiamasis vamzdelis su „Luer lock“ adapteriu, skirtas prijungti buteliukui.</t>
  </si>
  <si>
    <t>27.1.8.</t>
  </si>
  <si>
    <t>Kontroliuojamo neigiamo slėgio žaizdos drenavimo sistema su talpa skysčiams surinkti.</t>
  </si>
  <si>
    <t>Katalogas p.d. 27_EndoSponge 3 psl.</t>
  </si>
  <si>
    <t>27.1.9.</t>
  </si>
  <si>
    <t>Gelis sistemai sutepti.</t>
  </si>
  <si>
    <t>28. DALIS</t>
  </si>
  <si>
    <t>Atitikimo patvirtinimas 
psl. pasiūlyme, puslapyje pabraukiant kiekvienos pozicijos kiekvieną atitikimą, nurodant pozicijos numerį pagal prašomas specifikacijas)</t>
  </si>
  <si>
    <t>28.</t>
  </si>
  <si>
    <t>28.1.</t>
  </si>
  <si>
    <t xml:space="preserve"> Vienkartinės kasetės siuvimo instrumentams.</t>
  </si>
  <si>
    <t>rinkiniai</t>
  </si>
  <si>
    <t>28.1.1.</t>
  </si>
  <si>
    <t>Ilgis 40 mm (plius minus 2 mm).</t>
  </si>
  <si>
    <t>28.1.2.</t>
  </si>
  <si>
    <t>Ne mažiau 10 vnt kasečių ir 1000 vnt atitinkančių titaninių kabučių (0,3x4,0x4,8).</t>
  </si>
  <si>
    <t>28.1.3.</t>
  </si>
  <si>
    <t>Pateikti panaudai daugkartinio naudojimo UO tipo linijinį organų audinių susiuvimo aparatą su įdedama kasete.</t>
  </si>
  <si>
    <t>28.2.</t>
  </si>
  <si>
    <t>28.2.1.</t>
  </si>
  <si>
    <t>Ilgis 60 mm (plius minus 2 mm).</t>
  </si>
  <si>
    <t>28.2.2.</t>
  </si>
  <si>
    <t>28.2.3.</t>
  </si>
  <si>
    <t>29. DALIS</t>
  </si>
  <si>
    <t>RETRAKTORIUS KOLOPROKTOLOGINĖMS OPERACIJOMS</t>
  </si>
  <si>
    <t>29.</t>
  </si>
  <si>
    <t>Retraktorius koloproktologinėms operacijoms</t>
  </si>
  <si>
    <t>29.1.</t>
  </si>
  <si>
    <t xml:space="preserve"> Retraktoriaus žiedas koloproktologinėms operacijoms </t>
  </si>
  <si>
    <t>29.1.1.</t>
  </si>
  <si>
    <t xml:space="preserve">Pagamintas iš plastiko, išmatavimai 14,1 x 14,1 cm. </t>
  </si>
  <si>
    <t>29.1.2.</t>
  </si>
  <si>
    <t>Žiedas turi kampo reguliavimo galimybę. Vienkartinio naudojimo, supakuota po 1 vnt. steriliame įpakavime.</t>
  </si>
  <si>
    <t>29.2.</t>
  </si>
  <si>
    <t xml:space="preserve"> Laikikliai naudojami su retraktoriaus žiedu koloproktologinėms operacijoms</t>
  </si>
  <si>
    <t>29.2.1.</t>
  </si>
  <si>
    <t xml:space="preserve">Laikiklis guminis, elastingas, laikiklio kabliukas aštrus, dydis 5 mm. </t>
  </si>
  <si>
    <t>29.2.2.</t>
  </si>
  <si>
    <t>Kiekvienas laikiklis supakuotas atskirai steriliame įpakavime, vienkartinio naudojimo</t>
  </si>
  <si>
    <t>30. DALIS</t>
  </si>
  <si>
    <t>BILIARINIAI STENTAI</t>
  </si>
  <si>
    <t>30.</t>
  </si>
  <si>
    <t>Biliariniai stentai</t>
  </si>
  <si>
    <t>30.1.</t>
  </si>
  <si>
    <t>Sterilus biliarinis rinkinys cholangiostomijai su pigtail tipo kateteriu CH8</t>
  </si>
  <si>
    <t>30.1.1.</t>
  </si>
  <si>
    <t xml:space="preserve">Biliarinis kateteris 24-25 cm su užraktu „pigtail“ tipo. Luer/Lock jungtis.  </t>
  </si>
  <si>
    <t>30.1.2.</t>
  </si>
  <si>
    <t xml:space="preserve">Tiesinanti kaniulė. Punkcinė adata 21G.  </t>
  </si>
  <si>
    <t>30.1.3.</t>
  </si>
  <si>
    <t xml:space="preserve">Teflonu dengta 0,035‘‘ pravedimo styga. Nitinolinė 0,018‘‘ pravedimo styga, 2 dalių 5Fr introdiuseris.  </t>
  </si>
  <si>
    <t>30.1.4.</t>
  </si>
  <si>
    <t xml:space="preserve">Su didelėmis angomis kateterio gale drenavimui bei papildoma anga kateterio vidurinėje dalyje.  </t>
  </si>
  <si>
    <t>30.1.5.</t>
  </si>
  <si>
    <t xml:space="preserve">Dydis: CH8  </t>
  </si>
  <si>
    <t>30.2.</t>
  </si>
  <si>
    <t xml:space="preserve"> Sterilus biliarinis rinkinys cholangiostomijai su pigtail tipo kateteriu CH8</t>
  </si>
  <si>
    <t>30.2.1.</t>
  </si>
  <si>
    <t xml:space="preserve">Biliarinis tiesus kateteris 29-30 cm su užraktu. Luer/Lock jungtis.  </t>
  </si>
  <si>
    <t>30.2.2.</t>
  </si>
  <si>
    <t>30.2.3.</t>
  </si>
  <si>
    <t xml:space="preserve">Teflonu dengta 0,035‘‘ 90 cm pravedimo styga. Nitinolinė 0,018‘‘ 80 cm pravedimo styga.  </t>
  </si>
  <si>
    <t>30.2.4.</t>
  </si>
  <si>
    <t xml:space="preserve">2 dalių 5Fr introdiuseris, ne mažiau nei 3 dilatoriai (6Fr, 8Fr, 9Fr).  </t>
  </si>
  <si>
    <t>30.2.5.</t>
  </si>
  <si>
    <t xml:space="preserve">Su didelėmis angomis kateterio gale drenavimui.  </t>
  </si>
  <si>
    <t>30.2.6.</t>
  </si>
  <si>
    <t>31. DALIS</t>
  </si>
  <si>
    <t>VIENKARTINIAI CIRKULIARŪS MECHANINĖS SIŪLĖS APARATAI</t>
  </si>
  <si>
    <t>31.</t>
  </si>
  <si>
    <t>Vienkartiniai cirkuliarūs mechaninės siūlės aparatai</t>
  </si>
  <si>
    <t>31.1.</t>
  </si>
  <si>
    <t xml:space="preserve"> Vienkartiniai cirkuliarūs mechaninės siūlės aparatai 28 mm skersmens.</t>
  </si>
  <si>
    <t>31.1.1.</t>
  </si>
  <si>
    <t xml:space="preserve">Vienkartiniai cirkuliarūs mechaninės siūlės aparatai, lenkti, sterilūs.  </t>
  </si>
  <si>
    <t>31.1.2.</t>
  </si>
  <si>
    <t xml:space="preserve">Kabutės kojos aukštis 3,5 arba 4,8mm.  </t>
  </si>
  <si>
    <t>31.1.3.</t>
  </si>
  <si>
    <t xml:space="preserve">Instrumento darbinės dalies ilgis 22cm.  </t>
  </si>
  <si>
    <t>31.1.4.</t>
  </si>
  <si>
    <t xml:space="preserve">Titaninės kabutės pagamintos iš stačiakampio formos vielos.  </t>
  </si>
  <si>
    <t>31.1.5.</t>
  </si>
  <si>
    <t xml:space="preserve">Aparatas skirtas dirbti viena ranka.  </t>
  </si>
  <si>
    <t>31.1.6.</t>
  </si>
  <si>
    <t xml:space="preserve">Įdiegta apsauga nuo atsitiktinio panaudojimo.  </t>
  </si>
  <si>
    <t>31.1.7.</t>
  </si>
  <si>
    <t xml:space="preserve">Priekalas automatiškai palenkiamas po iššovimo.  </t>
  </si>
  <si>
    <t>31.1.8.</t>
  </si>
  <si>
    <t>Darbinės dalies skersmuo –28mm.</t>
  </si>
  <si>
    <t>31.2.</t>
  </si>
  <si>
    <t xml:space="preserve"> Vienkartiniai cirkuliarūs mechaninės siūlės aparatai 31 mm skersmens.</t>
  </si>
  <si>
    <t>31.2.1.</t>
  </si>
  <si>
    <t>31.2.2.</t>
  </si>
  <si>
    <t>31.2.3.</t>
  </si>
  <si>
    <t>31.2.4.</t>
  </si>
  <si>
    <t>31.2.5.</t>
  </si>
  <si>
    <t>31.2.6.</t>
  </si>
  <si>
    <t>31.2.7.</t>
  </si>
  <si>
    <t>31.2.8.</t>
  </si>
  <si>
    <t>Darbinės dalies skersmuo –31mm.</t>
  </si>
  <si>
    <t>32. DALIS</t>
  </si>
  <si>
    <t>CHIRURGINIŲ ŽAIZDŲ APSAUGOS ĮTAISAS/PRAPLĖTĖJAS</t>
  </si>
  <si>
    <t>32.</t>
  </si>
  <si>
    <t>Chirurginių žaizdų apsaugos įtaisas/praplėtėjas</t>
  </si>
  <si>
    <t>32.1.</t>
  </si>
  <si>
    <t>Nereguliuojamo aukščio</t>
  </si>
  <si>
    <t>32.1.1.</t>
  </si>
  <si>
    <t xml:space="preserve">Pagamintas iš silikono. Įpjovimo ilgis 1,5-9 cm. </t>
  </si>
  <si>
    <t>32.1.2.</t>
  </si>
  <si>
    <t xml:space="preserve">Sterilus, formą išlaikantis.  </t>
  </si>
  <si>
    <t>32.1.3.</t>
  </si>
  <si>
    <t xml:space="preserve">Vienkartinis įtaisas užtikrina 360 laipsnių perimetrinį atrauminį įtempimą.  </t>
  </si>
  <si>
    <t>32.1.4.</t>
  </si>
  <si>
    <t xml:space="preserve">Palaiko drėgmę įpjovimo vietoje.  </t>
  </si>
  <si>
    <t>32.1.5.</t>
  </si>
  <si>
    <t xml:space="preserve">Mažina paviršinę chirurginę infekciją.  </t>
  </si>
  <si>
    <t>32.1.6.</t>
  </si>
  <si>
    <t xml:space="preserve">Apsaugo nuo bakterijų, vėžinių ląstelių implantacijos.  </t>
  </si>
  <si>
    <t>32.1.7.</t>
  </si>
  <si>
    <t xml:space="preserve">Ne mažesnis nei 5 metų galiojimo terminas.  </t>
  </si>
  <si>
    <t>32.1.8.</t>
  </si>
  <si>
    <t xml:space="preserve">Sudėtyje nėra latekso DEHP.  </t>
  </si>
  <si>
    <t>32.2.</t>
  </si>
  <si>
    <t>Reguliuojamo aukščio,</t>
  </si>
  <si>
    <t>32.2.1.</t>
  </si>
  <si>
    <t>ne mažiau nei 150mm</t>
  </si>
  <si>
    <t>32.2.2.</t>
  </si>
  <si>
    <t>32.2.3.</t>
  </si>
  <si>
    <t>32.2.4.</t>
  </si>
  <si>
    <t>32.2.5.</t>
  </si>
  <si>
    <t>32.2.6.</t>
  </si>
  <si>
    <t>32.2.7.</t>
  </si>
  <si>
    <t>32.2.8.</t>
  </si>
  <si>
    <t>32.2.9.</t>
  </si>
  <si>
    <t>Žiedai pagaminti iš poliuretano, rankovė iš poliuretano, dengta silikoniniu geliu. Įpjovimo ilgis 2-13 cm.</t>
  </si>
  <si>
    <t>32.3.</t>
  </si>
  <si>
    <t xml:space="preserve">Reguliuojamo aukščio </t>
  </si>
  <si>
    <t>32.3.1.</t>
  </si>
  <si>
    <t xml:space="preserve"> ne mažiau nei 250mm</t>
  </si>
  <si>
    <t>32.3.2.</t>
  </si>
  <si>
    <t>Žiedai pagaminti iš poliuretano, rankovė iš poliuretano, dengta silikoniniu geliu. Įpjovimo ilgis 9-30 cm</t>
  </si>
  <si>
    <t>32.3.3.</t>
  </si>
  <si>
    <t>32.3.4.</t>
  </si>
  <si>
    <t>32.3.5.</t>
  </si>
  <si>
    <t>32.3.6.</t>
  </si>
  <si>
    <t>32.3.7.</t>
  </si>
  <si>
    <t>32.3.8.</t>
  </si>
  <si>
    <t>32.3.9.</t>
  </si>
  <si>
    <t>33. DALIS</t>
  </si>
  <si>
    <t>CIRKULIARŪS ORGANŲ SIUVIMO APARATAI, PRIEKALAI LAPAROSKOPINĖMS SKRANDŽIO/STEMPLĖS REZEKCIJOMS</t>
  </si>
  <si>
    <t>33.</t>
  </si>
  <si>
    <t>Cirkuliarūs organų siuvimo aparatai, priekalai laparoskopinėms skrandžio/stemplės rezekcijoms</t>
  </si>
  <si>
    <t>33.1.</t>
  </si>
  <si>
    <t xml:space="preserve"> Vienkartinis, cirkuliarus organų siuvimo aparatas 25 mm:</t>
  </si>
  <si>
    <t>33.1.1.</t>
  </si>
  <si>
    <t>Sterilus, vienkartinis, cirkuliarus siuvimo-pjovimo aparatas, susiuvantis dviguba persidengiančių titaninių kabučių siūle.</t>
  </si>
  <si>
    <t>33.1.2.</t>
  </si>
  <si>
    <t>Išorinės siūlės skersmuo 25 mm (±0,5 mm), anatomiškai išlenkto instrumento koto ilgis ne mažiau kaip 35 cm.</t>
  </si>
  <si>
    <t>33.1.3.</t>
  </si>
  <si>
    <t>Speciali šiurkštuma leidžianti patogiau paimti priekalą laparoskopinių instrumentų.</t>
  </si>
  <si>
    <t>33.1.4.</t>
  </si>
  <si>
    <t>Priekalas po susiuvimo palenkiamas.</t>
  </si>
  <si>
    <t>33.1.5.</t>
  </si>
  <si>
    <t>Aktyvi apsauga nuo priešlaikinio aparato panaudojimo.</t>
  </si>
  <si>
    <t>33.1.6.</t>
  </si>
  <si>
    <t>Vizualinis ir taktinis aparato uždarymo indikatoriai.</t>
  </si>
  <si>
    <t>33.1.7.</t>
  </si>
  <si>
    <t>Kabutės skerspjūvis kvadratinis, dėl to suformuojama tiksli „B“ raidės formos kabutė.</t>
  </si>
  <si>
    <t>33.1.8.</t>
  </si>
  <si>
    <t>Atidarytos kabutės dydis 3,5 mm (±0,01 mm), uždarytos kabutės dydis 1,5 mm (±0,01 mm).</t>
  </si>
  <si>
    <t>33.2.</t>
  </si>
  <si>
    <t>Transoralinis priekalas:</t>
  </si>
  <si>
    <t>33.2.1.</t>
  </si>
  <si>
    <t>Transoralinis priekalas, skirtas naudoti su cirkuliarui 25 mm XL dydžio instrumentu.</t>
  </si>
  <si>
    <t>33.2.2.</t>
  </si>
  <si>
    <t>Priekalas tiekiamas palenktoje formoje, sujungtas su 90 cm polivinilchlorido zondu, paruoštas naudoti sterilioje pakuotėje.</t>
  </si>
  <si>
    <t>34. DALIS</t>
  </si>
  <si>
    <t>DALINAI BESIREZORBUOJANTIS TINKLELIS BAMBINĖMS IŠVARŽOMS</t>
  </si>
  <si>
    <t>34.</t>
  </si>
  <si>
    <t>Dalinai besirezorbuojantis tinklelis bambinėms išvaržoms</t>
  </si>
  <si>
    <t>34.1.</t>
  </si>
  <si>
    <t>34.1.1.</t>
  </si>
  <si>
    <t>Sterilus tinklelis bambinėms išvaržoms, pagamintas iš monofilamentinio polipropileno ir besirezorbuojančio hidrogelio.</t>
  </si>
  <si>
    <t>34.1.2.</t>
  </si>
  <si>
    <t>Turi tvirtinimo juosteles.</t>
  </si>
  <si>
    <t>34.1.3.</t>
  </si>
  <si>
    <t>Atminties žiedas pagamintas iš polidioksanono.</t>
  </si>
  <si>
    <t>34.1.4.</t>
  </si>
  <si>
    <t>Gali būti dedamas ant vidaus organų.</t>
  </si>
  <si>
    <t>34.1.5.</t>
  </si>
  <si>
    <t>Apvalūs 4,3-8 cm diametro.</t>
  </si>
  <si>
    <t>34.1.6.</t>
  </si>
  <si>
    <t>Galimas dydžio nuokrypis ± 0,5 cm.</t>
  </si>
  <si>
    <t>35. DALIS</t>
  </si>
  <si>
    <t>HEMOSTATINĖ MATRICA SU TROMBINU, APLIKATORIUS</t>
  </si>
  <si>
    <t>35.</t>
  </si>
  <si>
    <t>Hemostatinė matrica su trombinu, aplikatorius</t>
  </si>
  <si>
    <t>35.1.</t>
  </si>
  <si>
    <t xml:space="preserve"> Hemostatinė matrica su trombinu:</t>
  </si>
  <si>
    <t>35.1.1.</t>
  </si>
  <si>
    <t>Hemostatinė matrica su trombinu naudojama kraujavimui stabdyti atliekant chirurgines procedūras, 8 ml.</t>
  </si>
  <si>
    <t>35.1.2.</t>
  </si>
  <si>
    <t>Rinkinys susideda iš kiaulių želatinos matricos ir trombino tirpalo.</t>
  </si>
  <si>
    <t>35.1.3.</t>
  </si>
  <si>
    <t>Trombino tirpalas supilamas į skystą želatinos matricą prieš naudojimą.</t>
  </si>
  <si>
    <t>35.1.4.</t>
  </si>
  <si>
    <t>Trombino koncentraija 250 TV/ml.</t>
  </si>
  <si>
    <t>35.1.5.</t>
  </si>
  <si>
    <t>Sterilus (simbolis ant pakuotės).</t>
  </si>
  <si>
    <t>35.1.6.</t>
  </si>
  <si>
    <t>Visiškai absorbuojamas per 4-6 savaites.</t>
  </si>
  <si>
    <t>35.1.7.</t>
  </si>
  <si>
    <t>Martrica pateikiama dviejuose skirtingose pakuotėse:</t>
  </si>
  <si>
    <t>35.1.8.</t>
  </si>
  <si>
    <t>1) 1 švirkštas su kaiulių želatinos matrica &gt; 5 ml matricos paruošimui; sterilus skysčio perpylimo puodelis; 2 aplikatoriaus antgaliai, vienas iš kurių yra lankstus, o kitą galima nukirpti;</t>
  </si>
  <si>
    <t>35.1.9.</t>
  </si>
  <si>
    <t>2) Trombino buteliukas, kuriame yra 2000 tarpautinių vienetų (TV) sterilaus liofilizuoto žmogaus trombino; švirkštas be adatos, kuriame yra 2 ml sterilaus injekcinio vandens. Sterilus buteliuko adapteris. Rinkinus laikomas sausai kontroliuojamoje kambario temperatūroje (nuo 2 iki 25 laipsnių Celsijaus). Želatinos matrica gali būti naudojama iki 8 valandų po sumaišymo su trombino tirpalu.</t>
  </si>
  <si>
    <t>35.2.</t>
  </si>
  <si>
    <t xml:space="preserve"> Endoskopinis aplikatorius hemostatinei matricai:</t>
  </si>
  <si>
    <t>35.2.1.</t>
  </si>
  <si>
    <t>Endoskopinis aplikatorius skirtas įvesti hemostatinei matricai į kraujuojančią vietą per 5 mm ar didesnį trokarą, skirtas naudoti su hemostatine matrica 36.1 pozicijoje.</t>
  </si>
  <si>
    <t>35.2.2.</t>
  </si>
  <si>
    <t>Endoskopinį aplikatorių sudaro du komponentai: (1) minimaliai atspindinčio nerūdijančio plieno kaniulė ir (2) stiletas (obturatorius).</t>
  </si>
  <si>
    <t>35.2.3.</t>
  </si>
  <si>
    <t>34 cm ilgio.</t>
  </si>
  <si>
    <t>36. DALIS</t>
  </si>
  <si>
    <t>HEMOROIDINIS STAPLERIS</t>
  </si>
  <si>
    <t>36.</t>
  </si>
  <si>
    <t>Hemoroidinis stapleris</t>
  </si>
  <si>
    <t>36.1.</t>
  </si>
  <si>
    <t>36.1.1.</t>
  </si>
  <si>
    <t>Instrumentas skirtas hemorojaus ir prolapso procedūroms.</t>
  </si>
  <si>
    <t>36.1.2.</t>
  </si>
  <si>
    <t>Pjūvio skersmuo 24.4± 0.1 mm, kabutės pagamintos iš titano arba lygiavertės medžiagos.</t>
  </si>
  <si>
    <t>36.1.3.</t>
  </si>
  <si>
    <t>Atidarytos kabutės aukštis 3.5± 0.01 mm, uždarytos kabutės aukštis 0.8-1.5 mm, kabučių skaičius 32 ±1, kabutės išdėstytos 2 eilėmis.</t>
  </si>
  <si>
    <t>36.1.4.</t>
  </si>
  <si>
    <t>Vienkartinis.</t>
  </si>
  <si>
    <t>37. DALIS</t>
  </si>
  <si>
    <t>TINKLELIS PARASTOMINĖMS IŠVARŽOMS</t>
  </si>
  <si>
    <t>37.</t>
  </si>
  <si>
    <t>Tinklelis parastominėms išvaržoms</t>
  </si>
  <si>
    <t>37.1.</t>
  </si>
  <si>
    <t>37.1.1.</t>
  </si>
  <si>
    <t>Dvikomponentis tinklas parastominėms išvaržoms, pagamintas iš lengvo monofilamentinio 12%</t>
  </si>
  <si>
    <t>37.1.2.</t>
  </si>
  <si>
    <t>polipropileno ir 88% polivinildenfluorido (PVDF). optimali apsauga nuo sąaugų, ypač lankstus, permatomas.</t>
  </si>
  <si>
    <t>37.1.3.</t>
  </si>
  <si>
    <t>tinka intraperitoninėms laparoskopinėms ir atviroms operacijoms. Turi turėti žalią žymėjimo siūlą. Tinklelio</t>
  </si>
  <si>
    <t>37.1.4.</t>
  </si>
  <si>
    <t>elastingumas 78 % ±2%. efektyvus poringumas 45% ±2%. Gali būti keleto dydžių: Ø 2cm x 15 cm x 15 cm, Ø 2cm x 25 cm x 25 cm, Ø 3cm x 16 cm x 16 cm, Ø 4cm x 17 cm x 17 cm.</t>
  </si>
  <si>
    <t>38. DALIS</t>
  </si>
  <si>
    <t>ANTGALIS HAL-RAR PROCEDŪRAI ATLIKTI.</t>
  </si>
  <si>
    <t>38.</t>
  </si>
  <si>
    <t>Antgalis HAL-RAR procedūrai atlikti.</t>
  </si>
  <si>
    <t>38.1.</t>
  </si>
  <si>
    <t>38.1.1.</t>
  </si>
  <si>
    <t>Vienkartinio naudojimo antgalis, skirtas hemorojaus gydymui minimaliai invaziniu būdu.</t>
  </si>
  <si>
    <t>38.1.2.</t>
  </si>
  <si>
    <t>Paskirtis - hemorojaus mazgus maitinančių arterijų ligavimas ir rektoanalinės srities gleivinės atstatymas.</t>
  </si>
  <si>
    <t>38.1.3.</t>
  </si>
  <si>
    <t>Antgalis su asimetrine anga, pritaikyta laipsniškam gleivinės siuvimui.</t>
  </si>
  <si>
    <t>38.1.4.</t>
  </si>
  <si>
    <t>Angos viršutinėje dalyje yra integruotas daviklis, kurio pagalba elektrinis signalas paverčiamas ultragarsiniu.</t>
  </si>
  <si>
    <t>38.1.5.</t>
  </si>
  <si>
    <t>Pastaba: Tiekiant vienkartines priemones, HAL-RAR TRILOGY Sistema su Bluetooth technologija pateikiama panaudos būdu.</t>
  </si>
  <si>
    <t>39. DALIS</t>
  </si>
  <si>
    <t>TINKLELIS LAPAROSKOPINĖMS KIRKŠNIES IŠVARŽOMS</t>
  </si>
  <si>
    <t>39.</t>
  </si>
  <si>
    <t>Tinklelis laparoskopinėms kirkšnies išvaržoms</t>
  </si>
  <si>
    <t>39.1.</t>
  </si>
  <si>
    <t>39.1.1.</t>
  </si>
  <si>
    <t>Sterilus, pagamintas iš lengvo svorio didelių porų monofilamentinio polipropileno.</t>
  </si>
  <si>
    <t>39.1.2.</t>
  </si>
  <si>
    <t>Lęšio formos, išgaubtas, atitinkantis natūralią kirkšnies anatomiją.</t>
  </si>
  <si>
    <t>39.1.3.</t>
  </si>
  <si>
    <t>Tinklelio kraštas standus per visą tinklelio perimetrą, turi išlaikyti savo formą, turėti medialinės pusės markerį.</t>
  </si>
  <si>
    <t>39.1.4.</t>
  </si>
  <si>
    <t>Tinklelio svoris - 42,2 g/m2, porų dydis - 6,5 mm2.</t>
  </si>
  <si>
    <t>39.1.5.</t>
  </si>
  <si>
    <t>Tinklelio nefiksavimo galimybė turi būti pagrįsta klinikiniais tyrimais.</t>
  </si>
  <si>
    <t>39.1.6.</t>
  </si>
  <si>
    <t>Dešinės ir kairės pusės.</t>
  </si>
  <si>
    <t>39.1.7.</t>
  </si>
  <si>
    <t>Dydžiai: M - 7,9 cm x 13,4 cm, L - 10,3 cm x 15,7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</si>
  <si>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</si>
  <si>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</si>
  <si>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</si>
  <si>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</si>
  <si>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</si>
  <si>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</si>
  <si>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</si>
  <si>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</si>
  <si>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</si>
  <si>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</si>
  <si>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</si>
  <si>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</si>
  <si>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</si>
  <si>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</si>
  <si>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</si>
  <si>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</si>
  <si>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</si>
  <si>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</si>
  <si>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</si>
  <si>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</si>
  <si>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</si>
  <si>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</si>
  <si>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1360 2024-04-30 10:50:53</t>
  </si>
  <si>
    <t>DS-clips, Aesculap AG, PL465SU</t>
  </si>
  <si>
    <t>Bendras plotis 7,8 mm, ilgis 9,4 mm.</t>
  </si>
  <si>
    <t>Didelio(L)dydžio, dvigubo užspaudimo su dviem lygiagrečiai einančiomi skojelėmis ir tarpu tarp jų, distaliniam gale yra kabutę užrakinantis dantukas.</t>
  </si>
  <si>
    <t>DS-clips, Aesculap AG, PL471SU</t>
  </si>
  <si>
    <t>DS-clips, Aesculap AG, PL475SU</t>
  </si>
  <si>
    <t>Katalogas 21 pirkimo dalis, 1-6 psl.</t>
  </si>
  <si>
    <t>Katalogas 21 pirkimo dalis papildomai, 1-5 psl.</t>
  </si>
  <si>
    <t>Vilnius</t>
  </si>
  <si>
    <t>UAB B.Braun Medical</t>
  </si>
  <si>
    <t>Viršuliškių skg.34-1, LT-05132 Vilnius</t>
  </si>
  <si>
    <t>LT115517314</t>
  </si>
  <si>
    <t>Atsiskaitomoji sąskaita LT617044060001097040, AB “SEB bankas”, kodas 70440</t>
  </si>
  <si>
    <t>Erika Zeleniakaitė, Mantas Švagždys</t>
  </si>
  <si>
    <t>tel. +37068280793, erika.zeleniakaite@bbraun.com, tel +37069819708, mantas.svagzdys@bbraun.com</t>
  </si>
  <si>
    <t>Direktorius Kęstutis Liauba</t>
  </si>
  <si>
    <t>Tiekimo vadybininkė Odeta Muralytė, tel/ +37061015381, odeta.muralyte@bbraun.com</t>
  </si>
  <si>
    <t>Pažymime, jog UAB B.Braun Medical valdybos narių taryba sudaryta iš šių narių:
1. Juha Seppo Huhtala
2. Voitto Olavi Pajulehto
3. Mia Ulrika Eklund</t>
  </si>
  <si>
    <t>Biuro administratorė</t>
  </si>
  <si>
    <t>Vaida Vereniūtė - Berlinskienė</t>
  </si>
  <si>
    <t>Aesculap AG, EK514SU</t>
  </si>
  <si>
    <t>Aesculap AG, EK597SU</t>
  </si>
  <si>
    <t>ne</t>
  </si>
  <si>
    <t>Direktoriaus įgaliojimas</t>
  </si>
  <si>
    <t>Sertifikatai</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</si>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</sst>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Protection="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applyAlignment="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protection locked="0"/>
    </xf>
    <xf numFmtId="0" fontId="0" fillId="0" borderId="15" xfId="0" applyBorder="1" applyAlignment="1" applyProtection="1">
      <protection locked="0"/>
    </xf>
    <xf numFmtId="49" fontId="3" fillId="2" borderId="2" xfId="0" applyNumberFormat="1" applyFont="1" applyFill="1" applyBorder="1" applyAlignment="1">
      <alignment horizontal="left" vertical="center"/>
    </xf>
    <xf numFmtId="0" fontId="0" fillId="0" borderId="22" xfId="0" applyBorder="1" applyAlignment="1"/>
    <xf numFmtId="49" fontId="3" fillId="2" borderId="2" xfId="0" applyNumberFormat="1" applyFont="1" applyFill="1" applyBorder="1" applyAlignment="1">
      <alignment horizontal="left" vertical="center" wrapText="1"/>
    </xf>
    <xf numFmtId="0" fontId="1" fillId="2" borderId="0" xfId="0" applyFont="1" applyFill="1" applyAlignment="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applyAlignment="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protection locked="0"/>
    </xf>
    <xf numFmtId="0" fontId="2" fillId="2" borderId="0" xfId="0" applyFont="1" applyFill="1" applyAlignment="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applyAlignment="1"/>
    <xf numFmtId="0" fontId="1" fillId="2" borderId="5" xfId="0" applyFont="1" applyFill="1" applyBorder="1" applyAlignment="1">
      <alignment horizontal="center" vertical="center" wrapText="1"/>
    </xf>
    <xf numFmtId="0" fontId="0" fillId="0" borderId="13" xfId="0" applyBorder="1" applyAlignment="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applyAlignment="1"/>
    <xf numFmtId="0" fontId="1" fillId="3" borderId="9" xfId="0" applyFont="1" applyFill="1" applyBorder="1" applyAlignment="1" applyProtection="1">
      <alignment horizontal="center" vertical="center" wrapText="1"/>
      <protection locked="0"/>
    </xf>
    <xf numFmtId="0" fontId="0" fillId="0" borderId="20" xfId="0" applyBorder="1" applyAlignment="1"/>
    <xf numFmtId="0" fontId="1" fillId="3" borderId="10" xfId="0" applyFont="1" applyFill="1" applyBorder="1" applyAlignment="1" applyProtection="1">
      <alignment horizontal="center" vertical="center" wrapText="1"/>
      <protection locked="0"/>
    </xf>
    <xf numFmtId="0" fontId="0" fillId="0" borderId="19" xfId="0" applyBorder="1" applyAlignment="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applyAlignment="1"/>
    <xf numFmtId="0" fontId="1" fillId="3" borderId="8" xfId="0" applyFont="1" applyFill="1" applyBorder="1" applyAlignment="1" applyProtection="1">
      <alignment horizontal="center" vertical="center" wrapText="1"/>
      <protection locked="0"/>
    </xf>
    <xf numFmtId="0" fontId="0" fillId="0" borderId="17" xfId="0" applyBorder="1" applyAlignment="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applyAlignment="1"/>
    <xf numFmtId="0" fontId="0" fillId="0" borderId="21" xfId="0" applyBorder="1" applyAlignment="1"/>
    <xf numFmtId="0" fontId="1" fillId="2" borderId="0" xfId="0" applyFont="1" applyFill="1" applyAlignment="1">
      <alignment horizontal="right"/>
    </xf>
    <xf numFmtId="0" fontId="1" fillId="3" borderId="0" xfId="0" applyFont="1" applyFill="1" applyAlignme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74"/>
  <sheetViews>
    <sheetView topLeftCell="A80" zoomScale="112" zoomScaleNormal="112" workbookViewId="0">
      <selection activeCell="C14" sqref="C14:F1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45453</v>
      </c>
    </row>
    <row r="9" spans="1:6" x14ac:dyDescent="0.25">
      <c r="A9" s="4" t="s">
        <v>5</v>
      </c>
      <c r="B9" s="21"/>
    </row>
    <row r="10" spans="1:6" x14ac:dyDescent="0.25">
      <c r="A10" s="4" t="s">
        <v>6</v>
      </c>
      <c r="B10" s="21" t="s">
        <v>1304</v>
      </c>
    </row>
    <row r="12" spans="1:6" ht="15.75" x14ac:dyDescent="0.25">
      <c r="A12" s="27" t="s">
        <v>7</v>
      </c>
      <c r="B12" s="28"/>
      <c r="C12" s="29" t="s">
        <v>1305</v>
      </c>
      <c r="D12" s="30"/>
      <c r="E12" s="30"/>
      <c r="F12" s="31"/>
    </row>
    <row r="13" spans="1:6" ht="15.95" customHeight="1" x14ac:dyDescent="0.25">
      <c r="A13" s="32" t="s">
        <v>8</v>
      </c>
      <c r="B13" s="33"/>
      <c r="C13" s="29">
        <v>111551739</v>
      </c>
      <c r="D13" s="30"/>
      <c r="E13" s="30"/>
      <c r="F13" s="31"/>
    </row>
    <row r="14" spans="1:6" ht="15.95" customHeight="1" x14ac:dyDescent="0.25">
      <c r="A14" s="32" t="s">
        <v>9</v>
      </c>
      <c r="B14" s="33"/>
      <c r="C14" s="29" t="s">
        <v>1306</v>
      </c>
      <c r="D14" s="30"/>
      <c r="E14" s="30"/>
      <c r="F14" s="31"/>
    </row>
    <row r="15" spans="1:6" ht="15.95" customHeight="1" x14ac:dyDescent="0.25">
      <c r="A15" s="27" t="s">
        <v>10</v>
      </c>
      <c r="B15" s="28"/>
      <c r="C15" s="29" t="s">
        <v>1307</v>
      </c>
      <c r="D15" s="30"/>
      <c r="E15" s="30"/>
      <c r="F15" s="31"/>
    </row>
    <row r="16" spans="1:6" ht="63" customHeight="1" x14ac:dyDescent="0.25">
      <c r="A16" s="34" t="s">
        <v>11</v>
      </c>
      <c r="B16" s="33"/>
      <c r="C16" s="29" t="s">
        <v>1308</v>
      </c>
      <c r="D16" s="30"/>
      <c r="E16" s="30"/>
      <c r="F16" s="31"/>
    </row>
    <row r="17" spans="1:7" ht="15.95" customHeight="1" x14ac:dyDescent="0.25">
      <c r="A17" s="27" t="s">
        <v>12</v>
      </c>
      <c r="B17" s="28"/>
      <c r="C17" s="29" t="s">
        <v>1309</v>
      </c>
      <c r="D17" s="30"/>
      <c r="E17" s="30"/>
      <c r="F17" s="31"/>
    </row>
    <row r="18" spans="1:7" ht="15.95" customHeight="1" x14ac:dyDescent="0.25">
      <c r="A18" s="27" t="s">
        <v>13</v>
      </c>
      <c r="B18" s="28"/>
      <c r="C18" s="29" t="s">
        <v>1310</v>
      </c>
      <c r="D18" s="30"/>
      <c r="E18" s="30"/>
      <c r="F18" s="31"/>
    </row>
    <row r="19" spans="1:7" ht="48" customHeight="1" x14ac:dyDescent="0.25">
      <c r="A19" s="27" t="s">
        <v>14</v>
      </c>
      <c r="B19" s="28"/>
      <c r="C19" s="29" t="s">
        <v>1311</v>
      </c>
      <c r="D19" s="30"/>
      <c r="E19" s="30"/>
      <c r="F19" s="31"/>
    </row>
    <row r="20" spans="1:7" ht="54.95" customHeight="1" x14ac:dyDescent="0.25">
      <c r="A20" s="27" t="s">
        <v>15</v>
      </c>
      <c r="B20" s="28"/>
      <c r="C20" s="29" t="s">
        <v>1312</v>
      </c>
      <c r="D20" s="30"/>
      <c r="E20" s="30"/>
      <c r="F20" s="31"/>
    </row>
    <row r="21" spans="1:7" ht="71.099999999999994" customHeight="1" x14ac:dyDescent="0.25">
      <c r="A21" s="37" t="s">
        <v>16</v>
      </c>
      <c r="B21" s="38"/>
      <c r="C21" s="39" t="s">
        <v>1313</v>
      </c>
      <c r="D21" s="40"/>
      <c r="E21" s="40"/>
      <c r="F21" s="40"/>
      <c r="G21" s="13" t="str">
        <f>IF((SUMPRODUCT(--(C21=""))&gt;0), "Privaloma užpildyti, kai taikomi pašalinimo pagrindai", "")</f>
        <v/>
      </c>
    </row>
    <row r="22" spans="1:7" ht="18" customHeight="1" x14ac:dyDescent="0.25">
      <c r="A22" s="5"/>
      <c r="B22" s="5"/>
      <c r="C22" s="6"/>
      <c r="D22" s="6"/>
      <c r="E22" s="6"/>
      <c r="F22" s="6"/>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36" t="s">
        <v>22</v>
      </c>
      <c r="B28" s="35"/>
      <c r="C28" s="35"/>
      <c r="D28" s="35"/>
      <c r="E28" s="35"/>
      <c r="F28" s="35"/>
    </row>
    <row r="29" spans="1:7" x14ac:dyDescent="0.25">
      <c r="A29" s="35" t="s">
        <v>23</v>
      </c>
      <c r="B29" s="35"/>
      <c r="C29" s="35"/>
      <c r="D29" s="35"/>
      <c r="E29" s="35"/>
      <c r="F29" s="35"/>
    </row>
    <row r="30" spans="1:7" x14ac:dyDescent="0.25">
      <c r="A30" s="13" t="s">
        <v>24</v>
      </c>
      <c r="D30" s="22"/>
    </row>
    <row r="31" spans="1:7" x14ac:dyDescent="0.25">
      <c r="A31" s="13" t="s">
        <v>25</v>
      </c>
    </row>
    <row r="32" spans="1:7" x14ac:dyDescent="0.25">
      <c r="A32" s="12" t="s">
        <v>26</v>
      </c>
      <c r="B32" s="12" t="s">
        <v>27</v>
      </c>
    </row>
    <row r="34" spans="1:10" x14ac:dyDescent="0.25">
      <c r="A34" s="12" t="s">
        <v>28</v>
      </c>
    </row>
    <row r="35" spans="1:10" ht="90" x14ac:dyDescent="0.25">
      <c r="A35" s="14" t="s">
        <v>29</v>
      </c>
      <c r="B35" s="14" t="s">
        <v>30</v>
      </c>
      <c r="C35" s="14" t="s">
        <v>31</v>
      </c>
      <c r="D35" s="14" t="s">
        <v>32</v>
      </c>
      <c r="E35" s="14" t="s">
        <v>33</v>
      </c>
      <c r="F35" s="14" t="s">
        <v>34</v>
      </c>
      <c r="G35" s="14" t="s">
        <v>35</v>
      </c>
      <c r="H35" s="20" t="s">
        <v>36</v>
      </c>
      <c r="I35" s="14" t="s">
        <v>37</v>
      </c>
      <c r="J35" s="20" t="s">
        <v>38</v>
      </c>
    </row>
    <row r="36" spans="1:10" x14ac:dyDescent="0.25">
      <c r="A36" s="14" t="s">
        <v>39</v>
      </c>
      <c r="B36" s="14" t="s">
        <v>40</v>
      </c>
      <c r="C36" s="15"/>
      <c r="D36" s="15"/>
      <c r="E36" s="15"/>
      <c r="F36" s="15"/>
      <c r="G36" s="15"/>
      <c r="H36" s="15"/>
      <c r="I36" s="15"/>
      <c r="J36" s="15"/>
    </row>
    <row r="37" spans="1:10" x14ac:dyDescent="0.25">
      <c r="A37" s="15" t="s">
        <v>41</v>
      </c>
      <c r="B37" s="15" t="s">
        <v>40</v>
      </c>
      <c r="C37" s="15">
        <v>22</v>
      </c>
      <c r="D37" s="15" t="s">
        <v>42</v>
      </c>
      <c r="E37" s="16"/>
      <c r="F37" s="16"/>
      <c r="G37" s="15" t="str">
        <f>IF(ISBLANK(E37),"", PRODUCT(C37,E37))</f>
        <v/>
      </c>
      <c r="H37" s="16"/>
      <c r="I37" s="15"/>
      <c r="J37" s="15"/>
    </row>
    <row r="38" spans="1:10" x14ac:dyDescent="0.25">
      <c r="A38" s="15" t="s">
        <v>43</v>
      </c>
      <c r="B38" s="15" t="s">
        <v>44</v>
      </c>
      <c r="C38" s="15"/>
      <c r="D38" s="15"/>
      <c r="E38" s="15"/>
      <c r="F38" s="15"/>
      <c r="G38" s="15"/>
      <c r="H38" s="15"/>
      <c r="I38" s="16"/>
      <c r="J38" s="16"/>
    </row>
    <row r="39" spans="1:10" x14ac:dyDescent="0.25">
      <c r="A39" s="15" t="s">
        <v>45</v>
      </c>
      <c r="B39" s="15" t="s">
        <v>46</v>
      </c>
      <c r="C39" s="15"/>
      <c r="D39" s="15"/>
      <c r="E39" s="15"/>
      <c r="F39" s="15"/>
      <c r="G39" s="15"/>
      <c r="H39" s="15"/>
      <c r="I39" s="16"/>
      <c r="J39" s="16"/>
    </row>
    <row r="40" spans="1:10" x14ac:dyDescent="0.25">
      <c r="A40" s="15" t="s">
        <v>47</v>
      </c>
      <c r="B40" s="15" t="s">
        <v>48</v>
      </c>
      <c r="C40" s="15"/>
      <c r="D40" s="15"/>
      <c r="E40" s="15"/>
      <c r="F40" s="15"/>
      <c r="G40" s="15"/>
      <c r="H40" s="15"/>
      <c r="I40" s="16"/>
      <c r="J40" s="16"/>
    </row>
    <row r="41" spans="1:10" x14ac:dyDescent="0.25">
      <c r="A41" s="15" t="s">
        <v>49</v>
      </c>
      <c r="B41" s="15" t="s">
        <v>50</v>
      </c>
      <c r="C41" s="15"/>
      <c r="D41" s="15"/>
      <c r="E41" s="15"/>
      <c r="F41" s="15"/>
      <c r="G41" s="15"/>
      <c r="H41" s="15"/>
      <c r="I41" s="16"/>
      <c r="J41" s="16"/>
    </row>
    <row r="42" spans="1:10" x14ac:dyDescent="0.25">
      <c r="A42" s="15" t="s">
        <v>51</v>
      </c>
      <c r="B42" s="15" t="s">
        <v>52</v>
      </c>
      <c r="C42" s="15"/>
      <c r="D42" s="15"/>
      <c r="E42" s="15"/>
      <c r="F42" s="15"/>
      <c r="G42" s="15"/>
      <c r="H42" s="15"/>
      <c r="I42" s="16"/>
      <c r="J42" s="16"/>
    </row>
    <row r="43" spans="1:10" x14ac:dyDescent="0.25">
      <c r="A43" s="15" t="s">
        <v>53</v>
      </c>
      <c r="B43" s="15" t="s">
        <v>54</v>
      </c>
      <c r="C43" s="15"/>
      <c r="D43" s="15"/>
      <c r="E43" s="15"/>
      <c r="F43" s="15"/>
      <c r="G43" s="15"/>
      <c r="H43" s="15"/>
      <c r="I43" s="16"/>
      <c r="J43" s="16"/>
    </row>
    <row r="44" spans="1:10" x14ac:dyDescent="0.25">
      <c r="A44" s="15" t="s">
        <v>55</v>
      </c>
      <c r="B44" s="15" t="s">
        <v>56</v>
      </c>
      <c r="C44" s="15"/>
      <c r="D44" s="15"/>
      <c r="E44" s="15"/>
      <c r="F44" s="15"/>
      <c r="G44" s="15"/>
      <c r="H44" s="15"/>
      <c r="I44" s="16"/>
      <c r="J44" s="16"/>
    </row>
    <row r="45" spans="1:10" x14ac:dyDescent="0.25">
      <c r="A45" s="15" t="s">
        <v>57</v>
      </c>
      <c r="B45" s="15" t="s">
        <v>58</v>
      </c>
      <c r="C45" s="15"/>
      <c r="D45" s="15"/>
      <c r="E45" s="15"/>
      <c r="F45" s="15"/>
      <c r="G45" s="15"/>
      <c r="H45" s="15"/>
      <c r="I45" s="16"/>
      <c r="J45" s="16"/>
    </row>
    <row r="46" spans="1:10" x14ac:dyDescent="0.25">
      <c r="F46" s="14" t="s">
        <v>59</v>
      </c>
      <c r="G46" s="14" t="str">
        <f>IF((COUNT(C37:C45)&lt;&gt;COUNT(G37:G45)),"", ROUND(SUM(G37:G45),2))</f>
        <v/>
      </c>
      <c r="H46" s="13" t="str">
        <f>IF((COUNT(C37:C45)&lt;&gt;COUNT(G37:G45)),"Neužpildytos visų objektų kainos", "")</f>
        <v>Neužpildytos visų objektų kainos</v>
      </c>
    </row>
    <row r="47" spans="1:10" x14ac:dyDescent="0.25">
      <c r="D47" s="14" t="s">
        <v>60</v>
      </c>
      <c r="E47" s="16"/>
      <c r="F47" s="14" t="s">
        <v>61</v>
      </c>
      <c r="G47" s="14" t="str">
        <f>IF(OR(G46="",E47=""),"", ROUND(PRODUCT(E47,G46)/100,2))</f>
        <v/>
      </c>
      <c r="H47" s="13" t="str">
        <f>IF(E47="", "Nurodykite taikomą PVM dydį", "")</f>
        <v>Nurodykite taikomą PVM dydį</v>
      </c>
    </row>
    <row r="48" spans="1:10" x14ac:dyDescent="0.25">
      <c r="F48" s="14" t="s">
        <v>62</v>
      </c>
      <c r="G48" s="14">
        <f>IF(ISBLANK(G47), "", ROUND(SUM(G46:G47),2))</f>
        <v>0</v>
      </c>
    </row>
    <row r="52" spans="1:10" x14ac:dyDescent="0.25">
      <c r="A52" s="12" t="s">
        <v>63</v>
      </c>
      <c r="B52" s="12" t="s">
        <v>64</v>
      </c>
    </row>
    <row r="54" spans="1:10" x14ac:dyDescent="0.25">
      <c r="A54" s="12" t="s">
        <v>28</v>
      </c>
    </row>
    <row r="55" spans="1:10" ht="90" x14ac:dyDescent="0.25">
      <c r="A55" s="14" t="s">
        <v>29</v>
      </c>
      <c r="B55" s="14" t="s">
        <v>30</v>
      </c>
      <c r="C55" s="14" t="s">
        <v>31</v>
      </c>
      <c r="D55" s="14" t="s">
        <v>32</v>
      </c>
      <c r="E55" s="14" t="s">
        <v>33</v>
      </c>
      <c r="F55" s="14" t="s">
        <v>34</v>
      </c>
      <c r="G55" s="14" t="s">
        <v>35</v>
      </c>
      <c r="H55" s="20" t="s">
        <v>36</v>
      </c>
      <c r="I55" s="14" t="s">
        <v>37</v>
      </c>
      <c r="J55" s="20" t="s">
        <v>38</v>
      </c>
    </row>
    <row r="56" spans="1:10" x14ac:dyDescent="0.25">
      <c r="A56" s="14" t="s">
        <v>65</v>
      </c>
      <c r="B56" s="14" t="s">
        <v>66</v>
      </c>
      <c r="C56" s="15"/>
      <c r="D56" s="15"/>
      <c r="E56" s="15"/>
      <c r="F56" s="15"/>
      <c r="G56" s="15"/>
      <c r="H56" s="15"/>
      <c r="I56" s="15"/>
      <c r="J56" s="15"/>
    </row>
    <row r="57" spans="1:10" x14ac:dyDescent="0.25">
      <c r="A57" s="15" t="s">
        <v>67</v>
      </c>
      <c r="B57" s="15" t="s">
        <v>68</v>
      </c>
      <c r="C57" s="15">
        <v>100</v>
      </c>
      <c r="D57" s="15" t="s">
        <v>69</v>
      </c>
      <c r="E57" s="16">
        <v>33</v>
      </c>
      <c r="F57" s="16">
        <v>34.65</v>
      </c>
      <c r="G57" s="15">
        <f>IF(ISBLANK(E57),"", PRODUCT(C57,E57))</f>
        <v>3300</v>
      </c>
      <c r="H57" s="16" t="s">
        <v>1316</v>
      </c>
      <c r="I57" s="15"/>
      <c r="J57" s="15"/>
    </row>
    <row r="58" spans="1:10" x14ac:dyDescent="0.25">
      <c r="A58" s="15" t="s">
        <v>70</v>
      </c>
      <c r="B58" s="15" t="s">
        <v>71</v>
      </c>
      <c r="C58" s="15"/>
      <c r="D58" s="15"/>
      <c r="E58" s="15"/>
      <c r="F58" s="15"/>
      <c r="G58" s="15"/>
      <c r="H58" s="15"/>
      <c r="I58" s="16" t="s">
        <v>71</v>
      </c>
      <c r="J58" s="16"/>
    </row>
    <row r="59" spans="1:10" x14ac:dyDescent="0.25">
      <c r="A59" s="15" t="s">
        <v>72</v>
      </c>
      <c r="B59" s="15" t="s">
        <v>73</v>
      </c>
      <c r="C59" s="15"/>
      <c r="D59" s="15"/>
      <c r="E59" s="15"/>
      <c r="F59" s="15"/>
      <c r="G59" s="15"/>
      <c r="H59" s="15"/>
      <c r="I59" s="16" t="s">
        <v>73</v>
      </c>
      <c r="J59" s="16"/>
    </row>
    <row r="60" spans="1:10" x14ac:dyDescent="0.25">
      <c r="A60" s="15" t="s">
        <v>74</v>
      </c>
      <c r="B60" s="15" t="s">
        <v>75</v>
      </c>
      <c r="C60" s="15"/>
      <c r="D60" s="15"/>
      <c r="E60" s="15"/>
      <c r="F60" s="15"/>
      <c r="G60" s="15"/>
      <c r="H60" s="15"/>
      <c r="I60" s="16" t="s">
        <v>75</v>
      </c>
      <c r="J60" s="16"/>
    </row>
    <row r="61" spans="1:10" x14ac:dyDescent="0.25">
      <c r="A61" s="15" t="s">
        <v>76</v>
      </c>
      <c r="B61" s="15" t="s">
        <v>77</v>
      </c>
      <c r="C61" s="15"/>
      <c r="D61" s="15"/>
      <c r="E61" s="15"/>
      <c r="F61" s="15"/>
      <c r="G61" s="15"/>
      <c r="H61" s="15"/>
      <c r="I61" s="16" t="s">
        <v>77</v>
      </c>
      <c r="J61" s="16"/>
    </row>
    <row r="62" spans="1:10" x14ac:dyDescent="0.25">
      <c r="A62" s="15" t="s">
        <v>78</v>
      </c>
      <c r="B62" s="15" t="s">
        <v>79</v>
      </c>
      <c r="C62" s="15"/>
      <c r="D62" s="15"/>
      <c r="E62" s="15"/>
      <c r="F62" s="15"/>
      <c r="G62" s="15"/>
      <c r="H62" s="15"/>
      <c r="I62" s="16" t="s">
        <v>79</v>
      </c>
      <c r="J62" s="16"/>
    </row>
    <row r="63" spans="1:10" x14ac:dyDescent="0.25">
      <c r="A63" s="15" t="s">
        <v>80</v>
      </c>
      <c r="B63" s="15" t="s">
        <v>81</v>
      </c>
      <c r="C63" s="15"/>
      <c r="D63" s="15"/>
      <c r="E63" s="15"/>
      <c r="F63" s="15"/>
      <c r="G63" s="15"/>
      <c r="H63" s="15"/>
      <c r="I63" s="16" t="s">
        <v>81</v>
      </c>
      <c r="J63" s="16"/>
    </row>
    <row r="64" spans="1:10" x14ac:dyDescent="0.25">
      <c r="A64" s="15" t="s">
        <v>82</v>
      </c>
      <c r="B64" s="15" t="s">
        <v>83</v>
      </c>
      <c r="C64" s="15"/>
      <c r="D64" s="15"/>
      <c r="E64" s="15"/>
      <c r="F64" s="15"/>
      <c r="G64" s="15"/>
      <c r="H64" s="15"/>
      <c r="I64" s="16" t="s">
        <v>83</v>
      </c>
      <c r="J64" s="16"/>
    </row>
    <row r="65" spans="1:10" x14ac:dyDescent="0.25">
      <c r="A65" s="15" t="s">
        <v>84</v>
      </c>
      <c r="B65" s="15" t="s">
        <v>85</v>
      </c>
      <c r="C65" s="15">
        <v>100</v>
      </c>
      <c r="D65" s="15" t="s">
        <v>69</v>
      </c>
      <c r="E65" s="16">
        <v>24</v>
      </c>
      <c r="F65" s="16">
        <v>25.2</v>
      </c>
      <c r="G65" s="15">
        <f>IF(ISBLANK(E65),"", PRODUCT(C65,E65))</f>
        <v>2400</v>
      </c>
      <c r="H65" s="16" t="s">
        <v>1317</v>
      </c>
      <c r="I65" s="15"/>
      <c r="J65" s="15"/>
    </row>
    <row r="66" spans="1:10" x14ac:dyDescent="0.25">
      <c r="A66" s="15" t="s">
        <v>86</v>
      </c>
      <c r="B66" s="15" t="s">
        <v>87</v>
      </c>
      <c r="C66" s="15"/>
      <c r="D66" s="15"/>
      <c r="E66" s="15"/>
      <c r="F66" s="15"/>
      <c r="G66" s="15"/>
      <c r="H66" s="15"/>
      <c r="I66" s="16" t="s">
        <v>87</v>
      </c>
      <c r="J66" s="16"/>
    </row>
    <row r="67" spans="1:10" x14ac:dyDescent="0.25">
      <c r="A67" s="15" t="s">
        <v>88</v>
      </c>
      <c r="B67" s="15" t="s">
        <v>75</v>
      </c>
      <c r="C67" s="15"/>
      <c r="D67" s="15"/>
      <c r="E67" s="15"/>
      <c r="F67" s="15"/>
      <c r="G67" s="15"/>
      <c r="H67" s="15"/>
      <c r="I67" s="16" t="s">
        <v>75</v>
      </c>
      <c r="J67" s="16"/>
    </row>
    <row r="68" spans="1:10" x14ac:dyDescent="0.25">
      <c r="A68" s="15" t="s">
        <v>89</v>
      </c>
      <c r="B68" s="15" t="s">
        <v>77</v>
      </c>
      <c r="C68" s="15"/>
      <c r="D68" s="15"/>
      <c r="E68" s="15"/>
      <c r="F68" s="15"/>
      <c r="G68" s="15"/>
      <c r="H68" s="15"/>
      <c r="I68" s="16" t="s">
        <v>77</v>
      </c>
      <c r="J68" s="16"/>
    </row>
    <row r="69" spans="1:10" x14ac:dyDescent="0.25">
      <c r="A69" s="15" t="s">
        <v>90</v>
      </c>
      <c r="B69" s="15" t="s">
        <v>91</v>
      </c>
      <c r="C69" s="15"/>
      <c r="D69" s="15"/>
      <c r="E69" s="15"/>
      <c r="F69" s="15"/>
      <c r="G69" s="15"/>
      <c r="H69" s="15"/>
      <c r="I69" s="16" t="s">
        <v>91</v>
      </c>
      <c r="J69" s="16"/>
    </row>
    <row r="70" spans="1:10" x14ac:dyDescent="0.25">
      <c r="A70" s="15" t="s">
        <v>92</v>
      </c>
      <c r="B70" s="15" t="s">
        <v>93</v>
      </c>
      <c r="C70" s="15"/>
      <c r="D70" s="15"/>
      <c r="E70" s="15"/>
      <c r="F70" s="15"/>
      <c r="G70" s="15"/>
      <c r="H70" s="15"/>
      <c r="I70" s="16" t="s">
        <v>93</v>
      </c>
      <c r="J70" s="16"/>
    </row>
    <row r="71" spans="1:10" x14ac:dyDescent="0.25">
      <c r="F71" s="14" t="s">
        <v>59</v>
      </c>
      <c r="G71" s="14">
        <f>IF((COUNT(C57:C70)&lt;&gt;COUNT(G57:G70)),"", ROUND(SUM(G57:G70),2))</f>
        <v>5700</v>
      </c>
      <c r="H71" s="13" t="str">
        <f>IF((COUNT(C57:C70)&lt;&gt;COUNT(G57:G70)),"Neužpildytos visų objektų kainos", "")</f>
        <v/>
      </c>
    </row>
    <row r="72" spans="1:10" x14ac:dyDescent="0.25">
      <c r="D72" s="14" t="s">
        <v>60</v>
      </c>
      <c r="E72" s="16">
        <v>5</v>
      </c>
      <c r="F72" s="14" t="s">
        <v>61</v>
      </c>
      <c r="G72" s="14">
        <f>IF(OR(G71="",E72=""),"", ROUND(PRODUCT(E72,G71)/100,2))</f>
        <v>285</v>
      </c>
      <c r="H72" s="13" t="str">
        <f>IF(E72="", "Nurodykite taikomą PVM dydį", "")</f>
        <v/>
      </c>
    </row>
    <row r="73" spans="1:10" x14ac:dyDescent="0.25">
      <c r="F73" s="14" t="s">
        <v>62</v>
      </c>
      <c r="G73" s="14">
        <f>IF(ISBLANK(G72), "", ROUND(SUM(G71:G72),2))</f>
        <v>5985</v>
      </c>
    </row>
    <row r="77" spans="1:10" x14ac:dyDescent="0.25">
      <c r="A77" s="12" t="s">
        <v>94</v>
      </c>
      <c r="B77" s="12" t="s">
        <v>95</v>
      </c>
    </row>
    <row r="79" spans="1:10" x14ac:dyDescent="0.25">
      <c r="A79" s="12" t="s">
        <v>28</v>
      </c>
    </row>
    <row r="80" spans="1:10" ht="90" x14ac:dyDescent="0.25">
      <c r="A80" s="14" t="s">
        <v>29</v>
      </c>
      <c r="B80" s="14" t="s">
        <v>30</v>
      </c>
      <c r="C80" s="14" t="s">
        <v>31</v>
      </c>
      <c r="D80" s="14" t="s">
        <v>32</v>
      </c>
      <c r="E80" s="14" t="s">
        <v>33</v>
      </c>
      <c r="F80" s="14" t="s">
        <v>34</v>
      </c>
      <c r="G80" s="14" t="s">
        <v>35</v>
      </c>
      <c r="H80" s="20" t="s">
        <v>36</v>
      </c>
      <c r="I80" s="14" t="s">
        <v>37</v>
      </c>
      <c r="J80" s="20" t="s">
        <v>38</v>
      </c>
    </row>
    <row r="81" spans="1:10" x14ac:dyDescent="0.25">
      <c r="A81" s="14" t="s">
        <v>96</v>
      </c>
      <c r="B81" s="14" t="s">
        <v>97</v>
      </c>
      <c r="C81" s="15"/>
      <c r="D81" s="15"/>
      <c r="E81" s="15"/>
      <c r="F81" s="15"/>
      <c r="G81" s="15"/>
      <c r="H81" s="15"/>
      <c r="I81" s="15"/>
      <c r="J81" s="15"/>
    </row>
    <row r="82" spans="1:10" x14ac:dyDescent="0.25">
      <c r="A82" s="15" t="s">
        <v>98</v>
      </c>
      <c r="B82" s="15" t="s">
        <v>99</v>
      </c>
      <c r="C82" s="15">
        <v>60</v>
      </c>
      <c r="D82" s="15" t="s">
        <v>69</v>
      </c>
      <c r="E82" s="16"/>
      <c r="F82" s="16"/>
      <c r="G82" s="15" t="str">
        <f>IF(ISBLANK(E82),"", PRODUCT(C82,E82))</f>
        <v/>
      </c>
      <c r="H82" s="16"/>
      <c r="I82" s="15"/>
      <c r="J82" s="15"/>
    </row>
    <row r="83" spans="1:10" x14ac:dyDescent="0.25">
      <c r="A83" s="15" t="s">
        <v>100</v>
      </c>
      <c r="B83" s="15" t="s">
        <v>101</v>
      </c>
      <c r="C83" s="15"/>
      <c r="D83" s="15"/>
      <c r="E83" s="15"/>
      <c r="F83" s="15"/>
      <c r="G83" s="15"/>
      <c r="H83" s="15"/>
      <c r="I83" s="16"/>
      <c r="J83" s="16"/>
    </row>
    <row r="84" spans="1:10" x14ac:dyDescent="0.25">
      <c r="A84" s="15" t="s">
        <v>102</v>
      </c>
      <c r="B84" s="15" t="s">
        <v>103</v>
      </c>
      <c r="C84" s="15"/>
      <c r="D84" s="15"/>
      <c r="E84" s="15"/>
      <c r="F84" s="15"/>
      <c r="G84" s="15"/>
      <c r="H84" s="15"/>
      <c r="I84" s="16"/>
      <c r="J84" s="16"/>
    </row>
    <row r="85" spans="1:10" x14ac:dyDescent="0.25">
      <c r="A85" s="15" t="s">
        <v>104</v>
      </c>
      <c r="B85" s="15" t="s">
        <v>105</v>
      </c>
      <c r="C85" s="15"/>
      <c r="D85" s="15"/>
      <c r="E85" s="15"/>
      <c r="F85" s="15"/>
      <c r="G85" s="15"/>
      <c r="H85" s="15"/>
      <c r="I85" s="16"/>
      <c r="J85" s="16"/>
    </row>
    <row r="86" spans="1:10" x14ac:dyDescent="0.25">
      <c r="A86" s="15" t="s">
        <v>106</v>
      </c>
      <c r="B86" s="15" t="s">
        <v>107</v>
      </c>
      <c r="C86" s="15"/>
      <c r="D86" s="15"/>
      <c r="E86" s="15"/>
      <c r="F86" s="15"/>
      <c r="G86" s="15"/>
      <c r="H86" s="15"/>
      <c r="I86" s="16"/>
      <c r="J86" s="16"/>
    </row>
    <row r="87" spans="1:10" x14ac:dyDescent="0.25">
      <c r="A87" s="15" t="s">
        <v>108</v>
      </c>
      <c r="B87" s="15" t="s">
        <v>109</v>
      </c>
      <c r="C87" s="15"/>
      <c r="D87" s="15"/>
      <c r="E87" s="15"/>
      <c r="F87" s="15"/>
      <c r="G87" s="15"/>
      <c r="H87" s="15"/>
      <c r="I87" s="16"/>
      <c r="J87" s="16"/>
    </row>
    <row r="88" spans="1:10" x14ac:dyDescent="0.25">
      <c r="A88" s="15" t="s">
        <v>110</v>
      </c>
      <c r="B88" s="15" t="s">
        <v>111</v>
      </c>
      <c r="C88" s="15"/>
      <c r="D88" s="15"/>
      <c r="E88" s="15"/>
      <c r="F88" s="15"/>
      <c r="G88" s="15"/>
      <c r="H88" s="15"/>
      <c r="I88" s="16"/>
      <c r="J88" s="16"/>
    </row>
    <row r="89" spans="1:10" x14ac:dyDescent="0.25">
      <c r="A89" s="15" t="s">
        <v>112</v>
      </c>
      <c r="B89" s="15" t="s">
        <v>113</v>
      </c>
      <c r="C89" s="15"/>
      <c r="D89" s="15"/>
      <c r="E89" s="15"/>
      <c r="F89" s="15"/>
      <c r="G89" s="15"/>
      <c r="H89" s="15"/>
      <c r="I89" s="16"/>
      <c r="J89" s="16"/>
    </row>
    <row r="90" spans="1:10" x14ac:dyDescent="0.25">
      <c r="A90" s="15" t="s">
        <v>114</v>
      </c>
      <c r="B90" s="15" t="s">
        <v>115</v>
      </c>
      <c r="C90" s="15"/>
      <c r="D90" s="15"/>
      <c r="E90" s="15"/>
      <c r="F90" s="15"/>
      <c r="G90" s="15"/>
      <c r="H90" s="15"/>
      <c r="I90" s="16"/>
      <c r="J90" s="16"/>
    </row>
    <row r="91" spans="1:10" x14ac:dyDescent="0.25">
      <c r="A91" s="15" t="s">
        <v>116</v>
      </c>
      <c r="B91" s="15" t="s">
        <v>117</v>
      </c>
      <c r="C91" s="15"/>
      <c r="D91" s="15"/>
      <c r="E91" s="15"/>
      <c r="F91" s="15"/>
      <c r="G91" s="15"/>
      <c r="H91" s="15"/>
      <c r="I91" s="16"/>
      <c r="J91" s="16"/>
    </row>
    <row r="92" spans="1:10" x14ac:dyDescent="0.25">
      <c r="A92" s="15" t="s">
        <v>118</v>
      </c>
      <c r="B92" s="15" t="s">
        <v>119</v>
      </c>
      <c r="C92" s="15"/>
      <c r="D92" s="15"/>
      <c r="E92" s="15"/>
      <c r="F92" s="15"/>
      <c r="G92" s="15"/>
      <c r="H92" s="15"/>
      <c r="I92" s="16"/>
      <c r="J92" s="16"/>
    </row>
    <row r="93" spans="1:10" x14ac:dyDescent="0.25">
      <c r="A93" s="15" t="s">
        <v>120</v>
      </c>
      <c r="B93" s="15" t="s">
        <v>121</v>
      </c>
      <c r="C93" s="15"/>
      <c r="D93" s="15"/>
      <c r="E93" s="15"/>
      <c r="F93" s="15"/>
      <c r="G93" s="15"/>
      <c r="H93" s="15"/>
      <c r="I93" s="16"/>
      <c r="J93" s="16"/>
    </row>
    <row r="94" spans="1:10" x14ac:dyDescent="0.25">
      <c r="A94" s="15" t="s">
        <v>122</v>
      </c>
      <c r="B94" s="15" t="s">
        <v>123</v>
      </c>
      <c r="C94" s="15"/>
      <c r="D94" s="15"/>
      <c r="E94" s="15"/>
      <c r="F94" s="15"/>
      <c r="G94" s="15"/>
      <c r="H94" s="15"/>
      <c r="I94" s="16"/>
      <c r="J94" s="16"/>
    </row>
    <row r="95" spans="1:10" x14ac:dyDescent="0.25">
      <c r="A95" s="15" t="s">
        <v>124</v>
      </c>
      <c r="B95" s="15" t="s">
        <v>125</v>
      </c>
      <c r="C95" s="15"/>
      <c r="D95" s="15"/>
      <c r="E95" s="15"/>
      <c r="F95" s="15"/>
      <c r="G95" s="15"/>
      <c r="H95" s="15"/>
      <c r="I95" s="16"/>
      <c r="J95" s="16"/>
    </row>
    <row r="96" spans="1:10" x14ac:dyDescent="0.25">
      <c r="A96" s="15" t="s">
        <v>126</v>
      </c>
      <c r="B96" s="15" t="s">
        <v>127</v>
      </c>
      <c r="C96" s="15"/>
      <c r="D96" s="15"/>
      <c r="E96" s="15"/>
      <c r="F96" s="15"/>
      <c r="G96" s="15"/>
      <c r="H96" s="15"/>
      <c r="I96" s="16"/>
      <c r="J96" s="16"/>
    </row>
    <row r="97" spans="1:10" x14ac:dyDescent="0.25">
      <c r="A97" s="15" t="s">
        <v>128</v>
      </c>
      <c r="B97" s="15" t="s">
        <v>129</v>
      </c>
      <c r="C97" s="15"/>
      <c r="D97" s="15"/>
      <c r="E97" s="15"/>
      <c r="F97" s="15"/>
      <c r="G97" s="15"/>
      <c r="H97" s="15"/>
      <c r="I97" s="16"/>
      <c r="J97" s="16"/>
    </row>
    <row r="98" spans="1:10" x14ac:dyDescent="0.25">
      <c r="A98" s="15" t="s">
        <v>130</v>
      </c>
      <c r="B98" s="15" t="s">
        <v>131</v>
      </c>
      <c r="C98" s="15"/>
      <c r="D98" s="15"/>
      <c r="E98" s="15"/>
      <c r="F98" s="15"/>
      <c r="G98" s="15"/>
      <c r="H98" s="15"/>
      <c r="I98" s="16"/>
      <c r="J98" s="16"/>
    </row>
    <row r="99" spans="1:10" x14ac:dyDescent="0.25">
      <c r="A99" s="15" t="s">
        <v>132</v>
      </c>
      <c r="B99" s="15" t="s">
        <v>133</v>
      </c>
      <c r="C99" s="15"/>
      <c r="D99" s="15"/>
      <c r="E99" s="15"/>
      <c r="F99" s="15"/>
      <c r="G99" s="15"/>
      <c r="H99" s="15"/>
      <c r="I99" s="16"/>
      <c r="J99" s="16"/>
    </row>
    <row r="100" spans="1:10" x14ac:dyDescent="0.25">
      <c r="A100" s="15" t="s">
        <v>134</v>
      </c>
      <c r="B100" s="15" t="s">
        <v>135</v>
      </c>
      <c r="C100" s="15"/>
      <c r="D100" s="15"/>
      <c r="E100" s="15"/>
      <c r="F100" s="15"/>
      <c r="G100" s="15"/>
      <c r="H100" s="15"/>
      <c r="I100" s="16"/>
      <c r="J100" s="16"/>
    </row>
    <row r="101" spans="1:10" x14ac:dyDescent="0.25">
      <c r="A101" s="15" t="s">
        <v>136</v>
      </c>
      <c r="B101" s="15" t="s">
        <v>137</v>
      </c>
      <c r="C101" s="15">
        <v>9</v>
      </c>
      <c r="D101" s="15" t="s">
        <v>69</v>
      </c>
      <c r="E101" s="16"/>
      <c r="F101" s="16"/>
      <c r="G101" s="15" t="str">
        <f>IF(ISBLANK(E101),"", PRODUCT(C101,E101))</f>
        <v/>
      </c>
      <c r="H101" s="16"/>
      <c r="I101" s="15"/>
      <c r="J101" s="15"/>
    </row>
    <row r="102" spans="1:10" x14ac:dyDescent="0.25">
      <c r="A102" s="15" t="s">
        <v>138</v>
      </c>
      <c r="B102" s="15" t="s">
        <v>139</v>
      </c>
      <c r="C102" s="15"/>
      <c r="D102" s="15"/>
      <c r="E102" s="15"/>
      <c r="F102" s="15"/>
      <c r="G102" s="15"/>
      <c r="H102" s="15"/>
      <c r="I102" s="16"/>
      <c r="J102" s="16"/>
    </row>
    <row r="103" spans="1:10" x14ac:dyDescent="0.25">
      <c r="A103" s="15" t="s">
        <v>140</v>
      </c>
      <c r="B103" s="15" t="s">
        <v>129</v>
      </c>
      <c r="C103" s="15"/>
      <c r="D103" s="15"/>
      <c r="E103" s="15"/>
      <c r="F103" s="15"/>
      <c r="G103" s="15"/>
      <c r="H103" s="15"/>
      <c r="I103" s="16"/>
      <c r="J103" s="16"/>
    </row>
    <row r="104" spans="1:10" x14ac:dyDescent="0.25">
      <c r="A104" s="15" t="s">
        <v>141</v>
      </c>
      <c r="B104" s="15" t="s">
        <v>142</v>
      </c>
      <c r="C104" s="15"/>
      <c r="D104" s="15"/>
      <c r="E104" s="15"/>
      <c r="F104" s="15"/>
      <c r="G104" s="15"/>
      <c r="H104" s="15"/>
      <c r="I104" s="16"/>
      <c r="J104" s="16"/>
    </row>
    <row r="105" spans="1:10" x14ac:dyDescent="0.25">
      <c r="A105" s="15" t="s">
        <v>143</v>
      </c>
      <c r="B105" s="15" t="s">
        <v>117</v>
      </c>
      <c r="C105" s="15"/>
      <c r="D105" s="15"/>
      <c r="E105" s="15"/>
      <c r="F105" s="15"/>
      <c r="G105" s="15"/>
      <c r="H105" s="15"/>
      <c r="I105" s="16"/>
      <c r="J105" s="16"/>
    </row>
    <row r="106" spans="1:10" x14ac:dyDescent="0.25">
      <c r="A106" s="15" t="s">
        <v>144</v>
      </c>
      <c r="B106" s="15" t="s">
        <v>145</v>
      </c>
      <c r="C106" s="15"/>
      <c r="D106" s="15"/>
      <c r="E106" s="15"/>
      <c r="F106" s="15"/>
      <c r="G106" s="15"/>
      <c r="H106" s="15"/>
      <c r="I106" s="16"/>
      <c r="J106" s="16"/>
    </row>
    <row r="107" spans="1:10" x14ac:dyDescent="0.25">
      <c r="A107" s="15" t="s">
        <v>146</v>
      </c>
      <c r="B107" s="15" t="s">
        <v>119</v>
      </c>
      <c r="C107" s="15"/>
      <c r="D107" s="15"/>
      <c r="E107" s="15"/>
      <c r="F107" s="15"/>
      <c r="G107" s="15"/>
      <c r="H107" s="15"/>
      <c r="I107" s="16"/>
      <c r="J107" s="16"/>
    </row>
    <row r="108" spans="1:10" x14ac:dyDescent="0.25">
      <c r="A108" s="15" t="s">
        <v>147</v>
      </c>
      <c r="B108" s="15" t="s">
        <v>148</v>
      </c>
      <c r="C108" s="15"/>
      <c r="D108" s="15"/>
      <c r="E108" s="15"/>
      <c r="F108" s="15"/>
      <c r="G108" s="15"/>
      <c r="H108" s="15"/>
      <c r="I108" s="16"/>
      <c r="J108" s="16"/>
    </row>
    <row r="109" spans="1:10" x14ac:dyDescent="0.25">
      <c r="A109" s="15" t="s">
        <v>149</v>
      </c>
      <c r="B109" s="15" t="s">
        <v>150</v>
      </c>
      <c r="C109" s="15"/>
      <c r="D109" s="15"/>
      <c r="E109" s="15"/>
      <c r="F109" s="15"/>
      <c r="G109" s="15"/>
      <c r="H109" s="15"/>
      <c r="I109" s="16"/>
      <c r="J109" s="16"/>
    </row>
    <row r="110" spans="1:10" x14ac:dyDescent="0.25">
      <c r="A110" s="15" t="s">
        <v>151</v>
      </c>
      <c r="B110" s="15" t="s">
        <v>152</v>
      </c>
      <c r="C110" s="15"/>
      <c r="D110" s="15"/>
      <c r="E110" s="15"/>
      <c r="F110" s="15"/>
      <c r="G110" s="15"/>
      <c r="H110" s="15"/>
      <c r="I110" s="16"/>
      <c r="J110" s="16"/>
    </row>
    <row r="111" spans="1:10" x14ac:dyDescent="0.25">
      <c r="A111" s="15" t="s">
        <v>153</v>
      </c>
      <c r="B111" s="15" t="s">
        <v>131</v>
      </c>
      <c r="C111" s="15"/>
      <c r="D111" s="15"/>
      <c r="E111" s="15"/>
      <c r="F111" s="15"/>
      <c r="G111" s="15"/>
      <c r="H111" s="15"/>
      <c r="I111" s="16"/>
      <c r="J111" s="16"/>
    </row>
    <row r="112" spans="1:10" x14ac:dyDescent="0.25">
      <c r="A112" s="15" t="s">
        <v>154</v>
      </c>
      <c r="B112" s="15" t="s">
        <v>155</v>
      </c>
      <c r="C112" s="15"/>
      <c r="D112" s="15"/>
      <c r="E112" s="15"/>
      <c r="F112" s="15"/>
      <c r="G112" s="15"/>
      <c r="H112" s="15"/>
      <c r="I112" s="16"/>
      <c r="J112" s="16"/>
    </row>
    <row r="113" spans="1:10" x14ac:dyDescent="0.25">
      <c r="A113" s="15" t="s">
        <v>156</v>
      </c>
      <c r="B113" s="15" t="s">
        <v>157</v>
      </c>
      <c r="C113" s="15"/>
      <c r="D113" s="15"/>
      <c r="E113" s="15"/>
      <c r="F113" s="15"/>
      <c r="G113" s="15"/>
      <c r="H113" s="15"/>
      <c r="I113" s="16"/>
      <c r="J113" s="16"/>
    </row>
    <row r="114" spans="1:10" x14ac:dyDescent="0.25">
      <c r="A114" s="15" t="s">
        <v>158</v>
      </c>
      <c r="B114" s="15" t="s">
        <v>159</v>
      </c>
      <c r="C114" s="15">
        <v>240</v>
      </c>
      <c r="D114" s="15" t="s">
        <v>69</v>
      </c>
      <c r="E114" s="16"/>
      <c r="F114" s="16"/>
      <c r="G114" s="15" t="str">
        <f>IF(ISBLANK(E114),"", PRODUCT(C114,E114))</f>
        <v/>
      </c>
      <c r="H114" s="16"/>
      <c r="I114" s="15"/>
      <c r="J114" s="15"/>
    </row>
    <row r="115" spans="1:10" x14ac:dyDescent="0.25">
      <c r="A115" s="15" t="s">
        <v>160</v>
      </c>
      <c r="B115" s="15" t="s">
        <v>161</v>
      </c>
      <c r="C115" s="15"/>
      <c r="D115" s="15"/>
      <c r="E115" s="15"/>
      <c r="F115" s="15"/>
      <c r="G115" s="15"/>
      <c r="H115" s="15"/>
      <c r="I115" s="16"/>
      <c r="J115" s="16"/>
    </row>
    <row r="116" spans="1:10" x14ac:dyDescent="0.25">
      <c r="A116" s="15" t="s">
        <v>162</v>
      </c>
      <c r="B116" s="15" t="s">
        <v>163</v>
      </c>
      <c r="C116" s="15"/>
      <c r="D116" s="15"/>
      <c r="E116" s="15"/>
      <c r="F116" s="15"/>
      <c r="G116" s="15"/>
      <c r="H116" s="15"/>
      <c r="I116" s="16"/>
      <c r="J116" s="16"/>
    </row>
    <row r="117" spans="1:10" x14ac:dyDescent="0.25">
      <c r="A117" s="15" t="s">
        <v>164</v>
      </c>
      <c r="B117" s="15" t="s">
        <v>165</v>
      </c>
      <c r="C117" s="15"/>
      <c r="D117" s="15"/>
      <c r="E117" s="15"/>
      <c r="F117" s="15"/>
      <c r="G117" s="15"/>
      <c r="H117" s="15"/>
      <c r="I117" s="16"/>
      <c r="J117" s="16"/>
    </row>
    <row r="118" spans="1:10" x14ac:dyDescent="0.25">
      <c r="A118" s="15" t="s">
        <v>166</v>
      </c>
      <c r="B118" s="15" t="s">
        <v>167</v>
      </c>
      <c r="C118" s="15"/>
      <c r="D118" s="15"/>
      <c r="E118" s="15"/>
      <c r="F118" s="15"/>
      <c r="G118" s="15"/>
      <c r="H118" s="15"/>
      <c r="I118" s="16"/>
      <c r="J118" s="16"/>
    </row>
    <row r="119" spans="1:10" x14ac:dyDescent="0.25">
      <c r="A119" s="15" t="s">
        <v>168</v>
      </c>
      <c r="B119" s="15" t="s">
        <v>169</v>
      </c>
      <c r="C119" s="15">
        <v>360</v>
      </c>
      <c r="D119" s="15" t="s">
        <v>69</v>
      </c>
      <c r="E119" s="16"/>
      <c r="F119" s="16"/>
      <c r="G119" s="15" t="str">
        <f>IF(ISBLANK(E119),"", PRODUCT(C119,E119))</f>
        <v/>
      </c>
      <c r="H119" s="16"/>
      <c r="I119" s="15"/>
      <c r="J119" s="15"/>
    </row>
    <row r="120" spans="1:10" x14ac:dyDescent="0.25">
      <c r="A120" s="15" t="s">
        <v>170</v>
      </c>
      <c r="B120" s="15" t="s">
        <v>171</v>
      </c>
      <c r="C120" s="15"/>
      <c r="D120" s="15"/>
      <c r="E120" s="15"/>
      <c r="F120" s="15"/>
      <c r="G120" s="15"/>
      <c r="H120" s="15"/>
      <c r="I120" s="16"/>
      <c r="J120" s="16"/>
    </row>
    <row r="121" spans="1:10" x14ac:dyDescent="0.25">
      <c r="A121" s="15" t="s">
        <v>172</v>
      </c>
      <c r="B121" s="15" t="s">
        <v>173</v>
      </c>
      <c r="C121" s="15"/>
      <c r="D121" s="15"/>
      <c r="E121" s="15"/>
      <c r="F121" s="15"/>
      <c r="G121" s="15"/>
      <c r="H121" s="15"/>
      <c r="I121" s="16"/>
      <c r="J121" s="16"/>
    </row>
    <row r="122" spans="1:10" x14ac:dyDescent="0.25">
      <c r="A122" s="15" t="s">
        <v>174</v>
      </c>
      <c r="B122" s="15" t="s">
        <v>165</v>
      </c>
      <c r="C122" s="15"/>
      <c r="D122" s="15"/>
      <c r="E122" s="15"/>
      <c r="F122" s="15"/>
      <c r="G122" s="15"/>
      <c r="H122" s="15"/>
      <c r="I122" s="16"/>
      <c r="J122" s="16"/>
    </row>
    <row r="123" spans="1:10" x14ac:dyDescent="0.25">
      <c r="A123" s="15" t="s">
        <v>175</v>
      </c>
      <c r="B123" s="15" t="s">
        <v>167</v>
      </c>
      <c r="C123" s="15"/>
      <c r="D123" s="15"/>
      <c r="E123" s="15"/>
      <c r="F123" s="15"/>
      <c r="G123" s="15"/>
      <c r="H123" s="15"/>
      <c r="I123" s="16"/>
      <c r="J123" s="16"/>
    </row>
    <row r="124" spans="1:10" x14ac:dyDescent="0.25">
      <c r="A124" s="15" t="s">
        <v>176</v>
      </c>
      <c r="B124" s="15" t="s">
        <v>177</v>
      </c>
      <c r="C124" s="15">
        <v>12</v>
      </c>
      <c r="D124" s="15" t="s">
        <v>69</v>
      </c>
      <c r="E124" s="16"/>
      <c r="F124" s="16"/>
      <c r="G124" s="15" t="str">
        <f>IF(ISBLANK(E124),"", PRODUCT(C124,E124))</f>
        <v/>
      </c>
      <c r="H124" s="16"/>
      <c r="I124" s="15"/>
      <c r="J124" s="15"/>
    </row>
    <row r="125" spans="1:10" x14ac:dyDescent="0.25">
      <c r="A125" s="15" t="s">
        <v>178</v>
      </c>
      <c r="B125" s="15" t="s">
        <v>179</v>
      </c>
      <c r="C125" s="15"/>
      <c r="D125" s="15"/>
      <c r="E125" s="15"/>
      <c r="F125" s="15"/>
      <c r="G125" s="15"/>
      <c r="H125" s="15"/>
      <c r="I125" s="16"/>
      <c r="J125" s="16"/>
    </row>
    <row r="126" spans="1:10" x14ac:dyDescent="0.25">
      <c r="A126" s="15" t="s">
        <v>180</v>
      </c>
      <c r="B126" s="15" t="s">
        <v>181</v>
      </c>
      <c r="C126" s="15"/>
      <c r="D126" s="15"/>
      <c r="E126" s="15"/>
      <c r="F126" s="15"/>
      <c r="G126" s="15"/>
      <c r="H126" s="15"/>
      <c r="I126" s="16"/>
      <c r="J126" s="16"/>
    </row>
    <row r="127" spans="1:10" x14ac:dyDescent="0.25">
      <c r="A127" s="15" t="s">
        <v>182</v>
      </c>
      <c r="B127" s="15" t="s">
        <v>183</v>
      </c>
      <c r="C127" s="15"/>
      <c r="D127" s="15"/>
      <c r="E127" s="15"/>
      <c r="F127" s="15"/>
      <c r="G127" s="15"/>
      <c r="H127" s="15"/>
      <c r="I127" s="16"/>
      <c r="J127" s="16"/>
    </row>
    <row r="128" spans="1:10" x14ac:dyDescent="0.25">
      <c r="A128" s="15" t="s">
        <v>184</v>
      </c>
      <c r="B128" s="15" t="s">
        <v>185</v>
      </c>
      <c r="C128" s="15"/>
      <c r="D128" s="15"/>
      <c r="E128" s="15"/>
      <c r="F128" s="15"/>
      <c r="G128" s="15"/>
      <c r="H128" s="15"/>
      <c r="I128" s="16"/>
      <c r="J128" s="16"/>
    </row>
    <row r="129" spans="1:10" x14ac:dyDescent="0.25">
      <c r="A129" s="15" t="s">
        <v>186</v>
      </c>
      <c r="B129" s="15" t="s">
        <v>187</v>
      </c>
      <c r="C129" s="15"/>
      <c r="D129" s="15"/>
      <c r="E129" s="15"/>
      <c r="F129" s="15"/>
      <c r="G129" s="15"/>
      <c r="H129" s="15"/>
      <c r="I129" s="16"/>
      <c r="J129" s="16"/>
    </row>
    <row r="130" spans="1:10" x14ac:dyDescent="0.25">
      <c r="A130" s="15" t="s">
        <v>188</v>
      </c>
      <c r="B130" s="15" t="s">
        <v>189</v>
      </c>
      <c r="C130" s="15"/>
      <c r="D130" s="15"/>
      <c r="E130" s="15"/>
      <c r="F130" s="15"/>
      <c r="G130" s="15"/>
      <c r="H130" s="15"/>
      <c r="I130" s="16"/>
      <c r="J130" s="16"/>
    </row>
    <row r="131" spans="1:10" x14ac:dyDescent="0.25">
      <c r="A131" s="15" t="s">
        <v>190</v>
      </c>
      <c r="B131" s="15" t="s">
        <v>191</v>
      </c>
      <c r="C131" s="15"/>
      <c r="D131" s="15"/>
      <c r="E131" s="15"/>
      <c r="F131" s="15"/>
      <c r="G131" s="15"/>
      <c r="H131" s="15"/>
      <c r="I131" s="16"/>
      <c r="J131" s="16"/>
    </row>
    <row r="132" spans="1:10" x14ac:dyDescent="0.25">
      <c r="A132" s="15" t="s">
        <v>192</v>
      </c>
      <c r="B132" s="15" t="s">
        <v>193</v>
      </c>
      <c r="C132" s="15">
        <v>30</v>
      </c>
      <c r="D132" s="15" t="s">
        <v>69</v>
      </c>
      <c r="E132" s="16"/>
      <c r="F132" s="16"/>
      <c r="G132" s="15" t="str">
        <f>IF(ISBLANK(E132),"", PRODUCT(C132,E132))</f>
        <v/>
      </c>
      <c r="H132" s="16"/>
      <c r="I132" s="15"/>
      <c r="J132" s="15"/>
    </row>
    <row r="133" spans="1:10" x14ac:dyDescent="0.25">
      <c r="A133" s="15" t="s">
        <v>194</v>
      </c>
      <c r="B133" s="15" t="s">
        <v>195</v>
      </c>
      <c r="C133" s="15"/>
      <c r="D133" s="15"/>
      <c r="E133" s="15"/>
      <c r="F133" s="15"/>
      <c r="G133" s="15"/>
      <c r="H133" s="15"/>
      <c r="I133" s="16"/>
      <c r="J133" s="16"/>
    </row>
    <row r="134" spans="1:10" x14ac:dyDescent="0.25">
      <c r="A134" s="15" t="s">
        <v>196</v>
      </c>
      <c r="B134" s="15" t="s">
        <v>187</v>
      </c>
      <c r="C134" s="15"/>
      <c r="D134" s="15"/>
      <c r="E134" s="15"/>
      <c r="F134" s="15"/>
      <c r="G134" s="15"/>
      <c r="H134" s="15"/>
      <c r="I134" s="16"/>
      <c r="J134" s="16"/>
    </row>
    <row r="135" spans="1:10" x14ac:dyDescent="0.25">
      <c r="A135" s="15" t="s">
        <v>197</v>
      </c>
      <c r="B135" s="15" t="s">
        <v>185</v>
      </c>
      <c r="C135" s="15"/>
      <c r="D135" s="15"/>
      <c r="E135" s="15"/>
      <c r="F135" s="15"/>
      <c r="G135" s="15"/>
      <c r="H135" s="15"/>
      <c r="I135" s="16"/>
      <c r="J135" s="16"/>
    </row>
    <row r="136" spans="1:10" x14ac:dyDescent="0.25">
      <c r="A136" s="15" t="s">
        <v>198</v>
      </c>
      <c r="B136" s="15" t="s">
        <v>199</v>
      </c>
      <c r="C136" s="15">
        <v>60</v>
      </c>
      <c r="D136" s="15" t="s">
        <v>69</v>
      </c>
      <c r="E136" s="16"/>
      <c r="F136" s="16"/>
      <c r="G136" s="15" t="str">
        <f>IF(ISBLANK(E136),"", PRODUCT(C136,E136))</f>
        <v/>
      </c>
      <c r="H136" s="16"/>
      <c r="I136" s="15"/>
      <c r="J136" s="15"/>
    </row>
    <row r="137" spans="1:10" x14ac:dyDescent="0.25">
      <c r="A137" s="15" t="s">
        <v>200</v>
      </c>
      <c r="B137" s="15" t="s">
        <v>201</v>
      </c>
      <c r="C137" s="15"/>
      <c r="D137" s="15"/>
      <c r="E137" s="15"/>
      <c r="F137" s="15"/>
      <c r="G137" s="15"/>
      <c r="H137" s="15"/>
      <c r="I137" s="16"/>
      <c r="J137" s="16"/>
    </row>
    <row r="138" spans="1:10" x14ac:dyDescent="0.25">
      <c r="A138" s="15" t="s">
        <v>202</v>
      </c>
      <c r="B138" s="15" t="s">
        <v>203</v>
      </c>
      <c r="C138" s="15"/>
      <c r="D138" s="15"/>
      <c r="E138" s="15"/>
      <c r="F138" s="15"/>
      <c r="G138" s="15"/>
      <c r="H138" s="15"/>
      <c r="I138" s="16"/>
      <c r="J138" s="16"/>
    </row>
    <row r="139" spans="1:10" x14ac:dyDescent="0.25">
      <c r="A139" s="15" t="s">
        <v>204</v>
      </c>
      <c r="B139" s="15" t="s">
        <v>205</v>
      </c>
      <c r="C139" s="15"/>
      <c r="D139" s="15"/>
      <c r="E139" s="15"/>
      <c r="F139" s="15"/>
      <c r="G139" s="15"/>
      <c r="H139" s="15"/>
      <c r="I139" s="16"/>
      <c r="J139" s="16"/>
    </row>
    <row r="140" spans="1:10" x14ac:dyDescent="0.25">
      <c r="A140" s="15" t="s">
        <v>206</v>
      </c>
      <c r="B140" s="15" t="s">
        <v>207</v>
      </c>
      <c r="C140" s="15"/>
      <c r="D140" s="15"/>
      <c r="E140" s="15"/>
      <c r="F140" s="15"/>
      <c r="G140" s="15"/>
      <c r="H140" s="15"/>
      <c r="I140" s="16"/>
      <c r="J140" s="16"/>
    </row>
    <row r="141" spans="1:10" x14ac:dyDescent="0.25">
      <c r="A141" s="15" t="s">
        <v>208</v>
      </c>
      <c r="B141" s="15" t="s">
        <v>209</v>
      </c>
      <c r="C141" s="15"/>
      <c r="D141" s="15"/>
      <c r="E141" s="15"/>
      <c r="F141" s="15"/>
      <c r="G141" s="15"/>
      <c r="H141" s="15"/>
      <c r="I141" s="16"/>
      <c r="J141" s="16"/>
    </row>
    <row r="142" spans="1:10" x14ac:dyDescent="0.25">
      <c r="A142" s="15" t="s">
        <v>210</v>
      </c>
      <c r="B142" s="15" t="s">
        <v>211</v>
      </c>
      <c r="C142" s="15"/>
      <c r="D142" s="15"/>
      <c r="E142" s="15"/>
      <c r="F142" s="15"/>
      <c r="G142" s="15"/>
      <c r="H142" s="15"/>
      <c r="I142" s="16"/>
      <c r="J142" s="16"/>
    </row>
    <row r="143" spans="1:10" x14ac:dyDescent="0.25">
      <c r="A143" s="15" t="s">
        <v>212</v>
      </c>
      <c r="B143" s="15" t="s">
        <v>213</v>
      </c>
      <c r="C143" s="15"/>
      <c r="D143" s="15"/>
      <c r="E143" s="15"/>
      <c r="F143" s="15"/>
      <c r="G143" s="15"/>
      <c r="H143" s="15"/>
      <c r="I143" s="16"/>
      <c r="J143" s="16"/>
    </row>
    <row r="144" spans="1:10" x14ac:dyDescent="0.25">
      <c r="A144" s="15" t="s">
        <v>214</v>
      </c>
      <c r="B144" s="15" t="s">
        <v>215</v>
      </c>
      <c r="C144" s="15"/>
      <c r="D144" s="15"/>
      <c r="E144" s="15"/>
      <c r="F144" s="15"/>
      <c r="G144" s="15"/>
      <c r="H144" s="15"/>
      <c r="I144" s="16"/>
      <c r="J144" s="16"/>
    </row>
    <row r="145" spans="1:10" x14ac:dyDescent="0.25">
      <c r="A145" s="15" t="s">
        <v>216</v>
      </c>
      <c r="B145" s="15" t="s">
        <v>217</v>
      </c>
      <c r="C145" s="15"/>
      <c r="D145" s="15"/>
      <c r="E145" s="15"/>
      <c r="F145" s="15"/>
      <c r="G145" s="15"/>
      <c r="H145" s="15"/>
      <c r="I145" s="16"/>
      <c r="J145" s="16"/>
    </row>
    <row r="146" spans="1:10" x14ac:dyDescent="0.25">
      <c r="A146" s="15" t="s">
        <v>218</v>
      </c>
      <c r="B146" s="15" t="s">
        <v>219</v>
      </c>
      <c r="C146" s="15"/>
      <c r="D146" s="15"/>
      <c r="E146" s="15"/>
      <c r="F146" s="15"/>
      <c r="G146" s="15"/>
      <c r="H146" s="15"/>
      <c r="I146" s="16"/>
      <c r="J146" s="16"/>
    </row>
    <row r="147" spans="1:10" x14ac:dyDescent="0.25">
      <c r="A147" s="15" t="s">
        <v>220</v>
      </c>
      <c r="B147" s="15" t="s">
        <v>221</v>
      </c>
      <c r="C147" s="15"/>
      <c r="D147" s="15"/>
      <c r="E147" s="15"/>
      <c r="F147" s="15"/>
      <c r="G147" s="15"/>
      <c r="H147" s="15"/>
      <c r="I147" s="16"/>
      <c r="J147" s="16"/>
    </row>
    <row r="148" spans="1:10" x14ac:dyDescent="0.25">
      <c r="A148" s="15" t="s">
        <v>222</v>
      </c>
      <c r="B148" s="15" t="s">
        <v>223</v>
      </c>
      <c r="C148" s="15"/>
      <c r="D148" s="15"/>
      <c r="E148" s="15"/>
      <c r="F148" s="15"/>
      <c r="G148" s="15"/>
      <c r="H148" s="15"/>
      <c r="I148" s="16"/>
      <c r="J148" s="16"/>
    </row>
    <row r="149" spans="1:10" x14ac:dyDescent="0.25">
      <c r="A149" s="15" t="s">
        <v>224</v>
      </c>
      <c r="B149" s="15" t="s">
        <v>225</v>
      </c>
      <c r="C149" s="15">
        <v>25</v>
      </c>
      <c r="D149" s="15" t="s">
        <v>69</v>
      </c>
      <c r="E149" s="16"/>
      <c r="F149" s="16"/>
      <c r="G149" s="15" t="str">
        <f>IF(ISBLANK(E149),"", PRODUCT(C149,E149))</f>
        <v/>
      </c>
      <c r="H149" s="16"/>
      <c r="I149" s="15"/>
      <c r="J149" s="15"/>
    </row>
    <row r="150" spans="1:10" x14ac:dyDescent="0.25">
      <c r="A150" s="15" t="s">
        <v>226</v>
      </c>
      <c r="B150" s="15" t="s">
        <v>227</v>
      </c>
      <c r="C150" s="15"/>
      <c r="D150" s="15"/>
      <c r="E150" s="15"/>
      <c r="F150" s="15"/>
      <c r="G150" s="15"/>
      <c r="H150" s="15"/>
      <c r="I150" s="16"/>
      <c r="J150" s="16"/>
    </row>
    <row r="151" spans="1:10" x14ac:dyDescent="0.25">
      <c r="A151" s="15" t="s">
        <v>228</v>
      </c>
      <c r="B151" s="15" t="s">
        <v>229</v>
      </c>
      <c r="C151" s="15"/>
      <c r="D151" s="15"/>
      <c r="E151" s="15"/>
      <c r="F151" s="15"/>
      <c r="G151" s="15"/>
      <c r="H151" s="15"/>
      <c r="I151" s="16"/>
      <c r="J151" s="16"/>
    </row>
    <row r="152" spans="1:10" x14ac:dyDescent="0.25">
      <c r="A152" s="15" t="s">
        <v>230</v>
      </c>
      <c r="B152" s="15" t="s">
        <v>231</v>
      </c>
      <c r="C152" s="15"/>
      <c r="D152" s="15"/>
      <c r="E152" s="15"/>
      <c r="F152" s="15"/>
      <c r="G152" s="15"/>
      <c r="H152" s="15"/>
      <c r="I152" s="16"/>
      <c r="J152" s="16"/>
    </row>
    <row r="153" spans="1:10" x14ac:dyDescent="0.25">
      <c r="A153" s="15" t="s">
        <v>232</v>
      </c>
      <c r="B153" s="15" t="s">
        <v>233</v>
      </c>
      <c r="C153" s="15"/>
      <c r="D153" s="15"/>
      <c r="E153" s="15"/>
      <c r="F153" s="15"/>
      <c r="G153" s="15"/>
      <c r="H153" s="15"/>
      <c r="I153" s="16"/>
      <c r="J153" s="16"/>
    </row>
    <row r="154" spans="1:10" x14ac:dyDescent="0.25">
      <c r="A154" s="15" t="s">
        <v>234</v>
      </c>
      <c r="B154" s="15" t="s">
        <v>235</v>
      </c>
      <c r="C154" s="15"/>
      <c r="D154" s="15"/>
      <c r="E154" s="15"/>
      <c r="F154" s="15"/>
      <c r="G154" s="15"/>
      <c r="H154" s="15"/>
      <c r="I154" s="16"/>
      <c r="J154" s="16"/>
    </row>
    <row r="155" spans="1:10" x14ac:dyDescent="0.25">
      <c r="A155" s="15" t="s">
        <v>236</v>
      </c>
      <c r="B155" s="15" t="s">
        <v>237</v>
      </c>
      <c r="C155" s="15"/>
      <c r="D155" s="15"/>
      <c r="E155" s="15"/>
      <c r="F155" s="15"/>
      <c r="G155" s="15"/>
      <c r="H155" s="15"/>
      <c r="I155" s="16"/>
      <c r="J155" s="16"/>
    </row>
    <row r="156" spans="1:10" x14ac:dyDescent="0.25">
      <c r="A156" s="15" t="s">
        <v>238</v>
      </c>
      <c r="B156" s="15" t="s">
        <v>239</v>
      </c>
      <c r="C156" s="15"/>
      <c r="D156" s="15"/>
      <c r="E156" s="15"/>
      <c r="F156" s="15"/>
      <c r="G156" s="15"/>
      <c r="H156" s="15"/>
      <c r="I156" s="16"/>
      <c r="J156" s="16"/>
    </row>
    <row r="157" spans="1:10" x14ac:dyDescent="0.25">
      <c r="A157" s="15" t="s">
        <v>240</v>
      </c>
      <c r="B157" s="15" t="s">
        <v>241</v>
      </c>
      <c r="C157" s="15"/>
      <c r="D157" s="15"/>
      <c r="E157" s="15"/>
      <c r="F157" s="15"/>
      <c r="G157" s="15"/>
      <c r="H157" s="15"/>
      <c r="I157" s="16"/>
      <c r="J157" s="16"/>
    </row>
    <row r="158" spans="1:10" x14ac:dyDescent="0.25">
      <c r="A158" s="15" t="s">
        <v>242</v>
      </c>
      <c r="B158" s="15" t="s">
        <v>243</v>
      </c>
      <c r="C158" s="15"/>
      <c r="D158" s="15"/>
      <c r="E158" s="15"/>
      <c r="F158" s="15"/>
      <c r="G158" s="15"/>
      <c r="H158" s="15"/>
      <c r="I158" s="16"/>
      <c r="J158" s="16"/>
    </row>
    <row r="159" spans="1:10" x14ac:dyDescent="0.25">
      <c r="A159" s="15" t="s">
        <v>244</v>
      </c>
      <c r="B159" s="15" t="s">
        <v>245</v>
      </c>
      <c r="C159" s="15">
        <v>9</v>
      </c>
      <c r="D159" s="15" t="s">
        <v>69</v>
      </c>
      <c r="E159" s="16"/>
      <c r="F159" s="16"/>
      <c r="G159" s="15" t="str">
        <f>IF(ISBLANK(E159),"", PRODUCT(C159,E159))</f>
        <v/>
      </c>
      <c r="H159" s="16"/>
      <c r="I159" s="15"/>
      <c r="J159" s="15"/>
    </row>
    <row r="160" spans="1:10" x14ac:dyDescent="0.25">
      <c r="A160" s="15" t="s">
        <v>246</v>
      </c>
      <c r="B160" s="15" t="s">
        <v>201</v>
      </c>
      <c r="C160" s="15"/>
      <c r="D160" s="15"/>
      <c r="E160" s="15"/>
      <c r="F160" s="15"/>
      <c r="G160" s="15"/>
      <c r="H160" s="15"/>
      <c r="I160" s="16"/>
      <c r="J160" s="16"/>
    </row>
    <row r="161" spans="1:10" x14ac:dyDescent="0.25">
      <c r="A161" s="15" t="s">
        <v>247</v>
      </c>
      <c r="B161" s="15" t="s">
        <v>248</v>
      </c>
      <c r="C161" s="15"/>
      <c r="D161" s="15"/>
      <c r="E161" s="15"/>
      <c r="F161" s="15"/>
      <c r="G161" s="15"/>
      <c r="H161" s="15"/>
      <c r="I161" s="16"/>
      <c r="J161" s="16"/>
    </row>
    <row r="162" spans="1:10" x14ac:dyDescent="0.25">
      <c r="A162" s="15" t="s">
        <v>249</v>
      </c>
      <c r="B162" s="15" t="s">
        <v>250</v>
      </c>
      <c r="C162" s="15"/>
      <c r="D162" s="15"/>
      <c r="E162" s="15"/>
      <c r="F162" s="15"/>
      <c r="G162" s="15"/>
      <c r="H162" s="15"/>
      <c r="I162" s="16"/>
      <c r="J162" s="16"/>
    </row>
    <row r="163" spans="1:10" x14ac:dyDescent="0.25">
      <c r="A163" s="15" t="s">
        <v>251</v>
      </c>
      <c r="B163" s="15" t="s">
        <v>252</v>
      </c>
      <c r="C163" s="15"/>
      <c r="D163" s="15"/>
      <c r="E163" s="15"/>
      <c r="F163" s="15"/>
      <c r="G163" s="15"/>
      <c r="H163" s="15"/>
      <c r="I163" s="16"/>
      <c r="J163" s="16"/>
    </row>
    <row r="164" spans="1:10" x14ac:dyDescent="0.25">
      <c r="A164" s="15" t="s">
        <v>253</v>
      </c>
      <c r="B164" s="15" t="s">
        <v>209</v>
      </c>
      <c r="C164" s="15"/>
      <c r="D164" s="15"/>
      <c r="E164" s="15"/>
      <c r="F164" s="15"/>
      <c r="G164" s="15"/>
      <c r="H164" s="15"/>
      <c r="I164" s="16"/>
      <c r="J164" s="16"/>
    </row>
    <row r="165" spans="1:10" x14ac:dyDescent="0.25">
      <c r="A165" s="15" t="s">
        <v>254</v>
      </c>
      <c r="B165" s="15" t="s">
        <v>255</v>
      </c>
      <c r="C165" s="15"/>
      <c r="D165" s="15"/>
      <c r="E165" s="15"/>
      <c r="F165" s="15"/>
      <c r="G165" s="15"/>
      <c r="H165" s="15"/>
      <c r="I165" s="16"/>
      <c r="J165" s="16"/>
    </row>
    <row r="166" spans="1:10" x14ac:dyDescent="0.25">
      <c r="A166" s="15" t="s">
        <v>256</v>
      </c>
      <c r="B166" s="15" t="s">
        <v>257</v>
      </c>
      <c r="C166" s="15"/>
      <c r="D166" s="15"/>
      <c r="E166" s="15"/>
      <c r="F166" s="15"/>
      <c r="G166" s="15"/>
      <c r="H166" s="15"/>
      <c r="I166" s="16"/>
      <c r="J166" s="16"/>
    </row>
    <row r="167" spans="1:10" x14ac:dyDescent="0.25">
      <c r="A167" s="15" t="s">
        <v>258</v>
      </c>
      <c r="B167" s="15" t="s">
        <v>217</v>
      </c>
      <c r="C167" s="15"/>
      <c r="D167" s="15"/>
      <c r="E167" s="15"/>
      <c r="F167" s="15"/>
      <c r="G167" s="15"/>
      <c r="H167" s="15"/>
      <c r="I167" s="16"/>
      <c r="J167" s="16"/>
    </row>
    <row r="168" spans="1:10" x14ac:dyDescent="0.25">
      <c r="A168" s="15" t="s">
        <v>259</v>
      </c>
      <c r="B168" s="15" t="s">
        <v>219</v>
      </c>
      <c r="C168" s="15"/>
      <c r="D168" s="15"/>
      <c r="E168" s="15"/>
      <c r="F168" s="15"/>
      <c r="G168" s="15"/>
      <c r="H168" s="15"/>
      <c r="I168" s="16"/>
      <c r="J168" s="16"/>
    </row>
    <row r="169" spans="1:10" x14ac:dyDescent="0.25">
      <c r="A169" s="15" t="s">
        <v>260</v>
      </c>
      <c r="B169" s="15" t="s">
        <v>261</v>
      </c>
      <c r="C169" s="15"/>
      <c r="D169" s="15"/>
      <c r="E169" s="15"/>
      <c r="F169" s="15"/>
      <c r="G169" s="15"/>
      <c r="H169" s="15"/>
      <c r="I169" s="16"/>
      <c r="J169" s="16"/>
    </row>
    <row r="170" spans="1:10" x14ac:dyDescent="0.25">
      <c r="A170" s="15" t="s">
        <v>262</v>
      </c>
      <c r="B170" s="15" t="s">
        <v>223</v>
      </c>
      <c r="C170" s="15"/>
      <c r="D170" s="15"/>
      <c r="E170" s="15"/>
      <c r="F170" s="15"/>
      <c r="G170" s="15"/>
      <c r="H170" s="15"/>
      <c r="I170" s="16"/>
      <c r="J170" s="16"/>
    </row>
    <row r="171" spans="1:10" x14ac:dyDescent="0.25">
      <c r="F171" s="14" t="s">
        <v>59</v>
      </c>
      <c r="G171" s="14" t="str">
        <f>IF((COUNT(C82:C170)&lt;&gt;COUNT(G82:G170)),"", ROUND(SUM(G82:G170),2))</f>
        <v/>
      </c>
      <c r="H171" s="13" t="str">
        <f>IF((COUNT(C82:C170)&lt;&gt;COUNT(G82:G170)),"Neužpildytos visų objektų kainos", "")</f>
        <v>Neužpildytos visų objektų kainos</v>
      </c>
    </row>
    <row r="172" spans="1:10" x14ac:dyDescent="0.25">
      <c r="D172" s="14" t="s">
        <v>60</v>
      </c>
      <c r="E172" s="16"/>
      <c r="F172" s="14" t="s">
        <v>61</v>
      </c>
      <c r="G172" s="14" t="str">
        <f>IF(OR(G171="",E172=""),"", ROUND(PRODUCT(E172,G171)/100,2))</f>
        <v/>
      </c>
      <c r="H172" s="13" t="str">
        <f>IF(E172="", "Nurodykite taikomą PVM dydį", "")</f>
        <v>Nurodykite taikomą PVM dydį</v>
      </c>
    </row>
    <row r="173" spans="1:10" x14ac:dyDescent="0.25">
      <c r="F173" s="14" t="s">
        <v>62</v>
      </c>
      <c r="G173" s="14">
        <f>IF(ISBLANK(G172), "", ROUND(SUM(G171:G172),2))</f>
        <v>0</v>
      </c>
    </row>
    <row r="177" spans="1:10" x14ac:dyDescent="0.25">
      <c r="A177" s="12" t="s">
        <v>263</v>
      </c>
      <c r="B177" s="12" t="s">
        <v>264</v>
      </c>
    </row>
    <row r="179" spans="1:10" x14ac:dyDescent="0.25">
      <c r="A179" s="12" t="s">
        <v>28</v>
      </c>
    </row>
    <row r="180" spans="1:10" ht="90" x14ac:dyDescent="0.25">
      <c r="A180" s="14" t="s">
        <v>29</v>
      </c>
      <c r="B180" s="14" t="s">
        <v>30</v>
      </c>
      <c r="C180" s="14" t="s">
        <v>31</v>
      </c>
      <c r="D180" s="14" t="s">
        <v>32</v>
      </c>
      <c r="E180" s="14" t="s">
        <v>33</v>
      </c>
      <c r="F180" s="14" t="s">
        <v>34</v>
      </c>
      <c r="G180" s="14" t="s">
        <v>35</v>
      </c>
      <c r="H180" s="20" t="s">
        <v>36</v>
      </c>
      <c r="I180" s="14" t="s">
        <v>37</v>
      </c>
      <c r="J180" s="20" t="s">
        <v>38</v>
      </c>
    </row>
    <row r="181" spans="1:10" x14ac:dyDescent="0.25">
      <c r="A181" s="14" t="s">
        <v>265</v>
      </c>
      <c r="B181" s="14" t="s">
        <v>266</v>
      </c>
      <c r="C181" s="15"/>
      <c r="D181" s="15"/>
      <c r="E181" s="15"/>
      <c r="F181" s="15"/>
      <c r="G181" s="15"/>
      <c r="H181" s="15"/>
      <c r="I181" s="15"/>
      <c r="J181" s="15"/>
    </row>
    <row r="182" spans="1:10" x14ac:dyDescent="0.25">
      <c r="A182" s="15" t="s">
        <v>267</v>
      </c>
      <c r="B182" s="15" t="s">
        <v>268</v>
      </c>
      <c r="C182" s="15">
        <v>25</v>
      </c>
      <c r="D182" s="15" t="s">
        <v>69</v>
      </c>
      <c r="E182" s="16"/>
      <c r="F182" s="16"/>
      <c r="G182" s="15" t="str">
        <f>IF(ISBLANK(E182),"", PRODUCT(C182,E182))</f>
        <v/>
      </c>
      <c r="H182" s="16"/>
      <c r="I182" s="15"/>
      <c r="J182" s="15"/>
    </row>
    <row r="183" spans="1:10" x14ac:dyDescent="0.25">
      <c r="A183" s="15" t="s">
        <v>269</v>
      </c>
      <c r="B183" s="15" t="s">
        <v>270</v>
      </c>
      <c r="C183" s="15"/>
      <c r="D183" s="15"/>
      <c r="E183" s="15"/>
      <c r="F183" s="15"/>
      <c r="G183" s="15"/>
      <c r="H183" s="15"/>
      <c r="I183" s="16"/>
      <c r="J183" s="16"/>
    </row>
    <row r="184" spans="1:10" x14ac:dyDescent="0.25">
      <c r="A184" s="15" t="s">
        <v>271</v>
      </c>
      <c r="B184" s="15" t="s">
        <v>272</v>
      </c>
      <c r="C184" s="15"/>
      <c r="D184" s="15"/>
      <c r="E184" s="15"/>
      <c r="F184" s="15"/>
      <c r="G184" s="15"/>
      <c r="H184" s="15"/>
      <c r="I184" s="16"/>
      <c r="J184" s="16"/>
    </row>
    <row r="185" spans="1:10" x14ac:dyDescent="0.25">
      <c r="A185" s="15" t="s">
        <v>273</v>
      </c>
      <c r="B185" s="15" t="s">
        <v>274</v>
      </c>
      <c r="C185" s="15"/>
      <c r="D185" s="15"/>
      <c r="E185" s="15"/>
      <c r="F185" s="15"/>
      <c r="G185" s="15"/>
      <c r="H185" s="15"/>
      <c r="I185" s="16"/>
      <c r="J185" s="16"/>
    </row>
    <row r="186" spans="1:10" x14ac:dyDescent="0.25">
      <c r="A186" s="15" t="s">
        <v>275</v>
      </c>
      <c r="B186" s="15" t="s">
        <v>268</v>
      </c>
      <c r="C186" s="15">
        <v>15</v>
      </c>
      <c r="D186" s="15" t="s">
        <v>69</v>
      </c>
      <c r="E186" s="16"/>
      <c r="F186" s="16"/>
      <c r="G186" s="15" t="str">
        <f>IF(ISBLANK(E186),"", PRODUCT(C186,E186))</f>
        <v/>
      </c>
      <c r="H186" s="16"/>
      <c r="I186" s="15"/>
      <c r="J186" s="15"/>
    </row>
    <row r="187" spans="1:10" x14ac:dyDescent="0.25">
      <c r="A187" s="15" t="s">
        <v>276</v>
      </c>
      <c r="B187" s="15" t="s">
        <v>270</v>
      </c>
      <c r="C187" s="15"/>
      <c r="D187" s="15"/>
      <c r="E187" s="15"/>
      <c r="F187" s="15"/>
      <c r="G187" s="15"/>
      <c r="H187" s="15"/>
      <c r="I187" s="16"/>
      <c r="J187" s="16"/>
    </row>
    <row r="188" spans="1:10" x14ac:dyDescent="0.25">
      <c r="A188" s="15" t="s">
        <v>277</v>
      </c>
      <c r="B188" s="15" t="s">
        <v>278</v>
      </c>
      <c r="C188" s="15"/>
      <c r="D188" s="15"/>
      <c r="E188" s="15"/>
      <c r="F188" s="15"/>
      <c r="G188" s="15"/>
      <c r="H188" s="15"/>
      <c r="I188" s="16"/>
      <c r="J188" s="16"/>
    </row>
    <row r="189" spans="1:10" x14ac:dyDescent="0.25">
      <c r="A189" s="15" t="s">
        <v>279</v>
      </c>
      <c r="B189" s="15" t="s">
        <v>280</v>
      </c>
      <c r="C189" s="15"/>
      <c r="D189" s="15"/>
      <c r="E189" s="15"/>
      <c r="F189" s="15"/>
      <c r="G189" s="15"/>
      <c r="H189" s="15"/>
      <c r="I189" s="16"/>
      <c r="J189" s="16"/>
    </row>
    <row r="190" spans="1:10" x14ac:dyDescent="0.25">
      <c r="A190" s="15" t="s">
        <v>281</v>
      </c>
      <c r="B190" s="15" t="s">
        <v>268</v>
      </c>
      <c r="C190" s="15">
        <v>15</v>
      </c>
      <c r="D190" s="15" t="s">
        <v>69</v>
      </c>
      <c r="E190" s="16"/>
      <c r="F190" s="16"/>
      <c r="G190" s="15" t="str">
        <f>IF(ISBLANK(E190),"", PRODUCT(C190,E190))</f>
        <v/>
      </c>
      <c r="H190" s="16"/>
      <c r="I190" s="15"/>
      <c r="J190" s="15"/>
    </row>
    <row r="191" spans="1:10" x14ac:dyDescent="0.25">
      <c r="A191" s="15" t="s">
        <v>282</v>
      </c>
      <c r="B191" s="15" t="s">
        <v>270</v>
      </c>
      <c r="C191" s="15"/>
      <c r="D191" s="15"/>
      <c r="E191" s="15"/>
      <c r="F191" s="15"/>
      <c r="G191" s="15"/>
      <c r="H191" s="15"/>
      <c r="I191" s="16"/>
      <c r="J191" s="16"/>
    </row>
    <row r="192" spans="1:10" x14ac:dyDescent="0.25">
      <c r="A192" s="15" t="s">
        <v>283</v>
      </c>
      <c r="B192" s="15" t="s">
        <v>284</v>
      </c>
      <c r="C192" s="15"/>
      <c r="D192" s="15"/>
      <c r="E192" s="15"/>
      <c r="F192" s="15"/>
      <c r="G192" s="15"/>
      <c r="H192" s="15"/>
      <c r="I192" s="16"/>
      <c r="J192" s="16"/>
    </row>
    <row r="193" spans="1:10" x14ac:dyDescent="0.25">
      <c r="A193" s="15" t="s">
        <v>285</v>
      </c>
      <c r="B193" s="15" t="s">
        <v>274</v>
      </c>
      <c r="C193" s="15"/>
      <c r="D193" s="15"/>
      <c r="E193" s="15"/>
      <c r="F193" s="15"/>
      <c r="G193" s="15"/>
      <c r="H193" s="15"/>
      <c r="I193" s="16"/>
      <c r="J193" s="16"/>
    </row>
    <row r="194" spans="1:10" x14ac:dyDescent="0.25">
      <c r="F194" s="14" t="s">
        <v>59</v>
      </c>
      <c r="G194" s="14" t="str">
        <f>IF((COUNT(C182:C193)&lt;&gt;COUNT(G182:G193)),"", ROUND(SUM(G182:G193),2))</f>
        <v/>
      </c>
      <c r="H194" s="13" t="str">
        <f>IF((COUNT(C182:C193)&lt;&gt;COUNT(G182:G193)),"Neužpildytos visų objektų kainos", "")</f>
        <v>Neužpildytos visų objektų kainos</v>
      </c>
    </row>
    <row r="195" spans="1:10" x14ac:dyDescent="0.25">
      <c r="D195" s="14" t="s">
        <v>60</v>
      </c>
      <c r="E195" s="16"/>
      <c r="F195" s="14" t="s">
        <v>61</v>
      </c>
      <c r="G195" s="14" t="str">
        <f>IF(OR(G194="",E195=""),"", ROUND(PRODUCT(E195,G194)/100,2))</f>
        <v/>
      </c>
      <c r="H195" s="13" t="str">
        <f>IF(E195="", "Nurodykite taikomą PVM dydį", "")</f>
        <v>Nurodykite taikomą PVM dydį</v>
      </c>
    </row>
    <row r="196" spans="1:10" x14ac:dyDescent="0.25">
      <c r="F196" s="14" t="s">
        <v>62</v>
      </c>
      <c r="G196" s="14">
        <f>IF(ISBLANK(G195), "", ROUND(SUM(G194:G195),2))</f>
        <v>0</v>
      </c>
    </row>
    <row r="200" spans="1:10" x14ac:dyDescent="0.25">
      <c r="A200" s="12" t="s">
        <v>286</v>
      </c>
      <c r="B200" s="12" t="s">
        <v>287</v>
      </c>
    </row>
    <row r="202" spans="1:10" x14ac:dyDescent="0.25">
      <c r="A202" s="12" t="s">
        <v>28</v>
      </c>
    </row>
    <row r="203" spans="1:10" ht="90" x14ac:dyDescent="0.25">
      <c r="A203" s="14" t="s">
        <v>29</v>
      </c>
      <c r="B203" s="14" t="s">
        <v>30</v>
      </c>
      <c r="C203" s="14" t="s">
        <v>31</v>
      </c>
      <c r="D203" s="14" t="s">
        <v>32</v>
      </c>
      <c r="E203" s="14" t="s">
        <v>33</v>
      </c>
      <c r="F203" s="14" t="s">
        <v>34</v>
      </c>
      <c r="G203" s="14" t="s">
        <v>35</v>
      </c>
      <c r="H203" s="20" t="s">
        <v>36</v>
      </c>
      <c r="I203" s="14" t="s">
        <v>37</v>
      </c>
      <c r="J203" s="20" t="s">
        <v>38</v>
      </c>
    </row>
    <row r="204" spans="1:10" x14ac:dyDescent="0.25">
      <c r="A204" s="14" t="s">
        <v>288</v>
      </c>
      <c r="B204" s="14" t="s">
        <v>289</v>
      </c>
      <c r="C204" s="15"/>
      <c r="D204" s="15"/>
      <c r="E204" s="15"/>
      <c r="F204" s="15"/>
      <c r="G204" s="15"/>
      <c r="H204" s="15"/>
      <c r="I204" s="15"/>
      <c r="J204" s="15"/>
    </row>
    <row r="205" spans="1:10" x14ac:dyDescent="0.25">
      <c r="A205" s="15" t="s">
        <v>290</v>
      </c>
      <c r="B205" s="15" t="s">
        <v>291</v>
      </c>
      <c r="C205" s="15">
        <v>170</v>
      </c>
      <c r="D205" s="15" t="s">
        <v>69</v>
      </c>
      <c r="E205" s="16"/>
      <c r="F205" s="16"/>
      <c r="G205" s="15" t="str">
        <f>IF(ISBLANK(E205),"", PRODUCT(C205,E205))</f>
        <v/>
      </c>
      <c r="H205" s="16"/>
      <c r="I205" s="15"/>
      <c r="J205" s="15"/>
    </row>
    <row r="206" spans="1:10" x14ac:dyDescent="0.25">
      <c r="A206" s="15" t="s">
        <v>292</v>
      </c>
      <c r="B206" s="15" t="s">
        <v>293</v>
      </c>
      <c r="C206" s="15"/>
      <c r="D206" s="15"/>
      <c r="E206" s="15"/>
      <c r="F206" s="15"/>
      <c r="G206" s="15"/>
      <c r="H206" s="15"/>
      <c r="I206" s="16"/>
      <c r="J206" s="16"/>
    </row>
    <row r="207" spans="1:10" x14ac:dyDescent="0.25">
      <c r="A207" s="15" t="s">
        <v>294</v>
      </c>
      <c r="B207" s="15" t="s">
        <v>295</v>
      </c>
      <c r="C207" s="15"/>
      <c r="D207" s="15"/>
      <c r="E207" s="15"/>
      <c r="F207" s="15"/>
      <c r="G207" s="15"/>
      <c r="H207" s="15"/>
      <c r="I207" s="16"/>
      <c r="J207" s="16"/>
    </row>
    <row r="208" spans="1:10" x14ac:dyDescent="0.25">
      <c r="A208" s="15" t="s">
        <v>296</v>
      </c>
      <c r="B208" s="15" t="s">
        <v>297</v>
      </c>
      <c r="C208" s="15"/>
      <c r="D208" s="15"/>
      <c r="E208" s="15"/>
      <c r="F208" s="15"/>
      <c r="G208" s="15"/>
      <c r="H208" s="15"/>
      <c r="I208" s="16"/>
      <c r="J208" s="16"/>
    </row>
    <row r="209" spans="1:10" x14ac:dyDescent="0.25">
      <c r="A209" s="15" t="s">
        <v>298</v>
      </c>
      <c r="B209" s="15" t="s">
        <v>299</v>
      </c>
      <c r="C209" s="15"/>
      <c r="D209" s="15"/>
      <c r="E209" s="15"/>
      <c r="F209" s="15"/>
      <c r="G209" s="15"/>
      <c r="H209" s="15"/>
      <c r="I209" s="16"/>
      <c r="J209" s="16"/>
    </row>
    <row r="210" spans="1:10" x14ac:dyDescent="0.25">
      <c r="A210" s="15" t="s">
        <v>300</v>
      </c>
      <c r="B210" s="15" t="s">
        <v>301</v>
      </c>
      <c r="C210" s="15"/>
      <c r="D210" s="15"/>
      <c r="E210" s="15"/>
      <c r="F210" s="15"/>
      <c r="G210" s="15"/>
      <c r="H210" s="15"/>
      <c r="I210" s="16"/>
      <c r="J210" s="16"/>
    </row>
    <row r="211" spans="1:10" x14ac:dyDescent="0.25">
      <c r="A211" s="15" t="s">
        <v>302</v>
      </c>
      <c r="B211" s="15" t="s">
        <v>303</v>
      </c>
      <c r="C211" s="15">
        <v>1000</v>
      </c>
      <c r="D211" s="15" t="s">
        <v>69</v>
      </c>
      <c r="E211" s="16"/>
      <c r="F211" s="16"/>
      <c r="G211" s="15" t="str">
        <f>IF(ISBLANK(E211),"", PRODUCT(C211,E211))</f>
        <v/>
      </c>
      <c r="H211" s="16"/>
      <c r="I211" s="15"/>
      <c r="J211" s="15"/>
    </row>
    <row r="212" spans="1:10" x14ac:dyDescent="0.25">
      <c r="A212" s="15" t="s">
        <v>304</v>
      </c>
      <c r="B212" s="15" t="s">
        <v>305</v>
      </c>
      <c r="C212" s="15"/>
      <c r="D212" s="15"/>
      <c r="E212" s="15"/>
      <c r="F212" s="15"/>
      <c r="G212" s="15"/>
      <c r="H212" s="15"/>
      <c r="I212" s="16"/>
      <c r="J212" s="16"/>
    </row>
    <row r="213" spans="1:10" x14ac:dyDescent="0.25">
      <c r="A213" s="15" t="s">
        <v>306</v>
      </c>
      <c r="B213" s="15" t="s">
        <v>295</v>
      </c>
      <c r="C213" s="15"/>
      <c r="D213" s="15"/>
      <c r="E213" s="15"/>
      <c r="F213" s="15"/>
      <c r="G213" s="15"/>
      <c r="H213" s="15"/>
      <c r="I213" s="16"/>
      <c r="J213" s="16"/>
    </row>
    <row r="214" spans="1:10" x14ac:dyDescent="0.25">
      <c r="A214" s="15" t="s">
        <v>307</v>
      </c>
      <c r="B214" s="15" t="s">
        <v>308</v>
      </c>
      <c r="C214" s="15"/>
      <c r="D214" s="15"/>
      <c r="E214" s="15"/>
      <c r="F214" s="15"/>
      <c r="G214" s="15"/>
      <c r="H214" s="15"/>
      <c r="I214" s="16"/>
      <c r="J214" s="16"/>
    </row>
    <row r="215" spans="1:10" x14ac:dyDescent="0.25">
      <c r="A215" s="15" t="s">
        <v>309</v>
      </c>
      <c r="B215" s="15" t="s">
        <v>310</v>
      </c>
      <c r="C215" s="15"/>
      <c r="D215" s="15"/>
      <c r="E215" s="15"/>
      <c r="F215" s="15"/>
      <c r="G215" s="15"/>
      <c r="H215" s="15"/>
      <c r="I215" s="16"/>
      <c r="J215" s="16"/>
    </row>
    <row r="216" spans="1:10" x14ac:dyDescent="0.25">
      <c r="A216" s="15" t="s">
        <v>311</v>
      </c>
      <c r="B216" s="15" t="s">
        <v>301</v>
      </c>
      <c r="C216" s="15"/>
      <c r="D216" s="15"/>
      <c r="E216" s="15"/>
      <c r="F216" s="15"/>
      <c r="G216" s="15"/>
      <c r="H216" s="15"/>
      <c r="I216" s="16"/>
      <c r="J216" s="16"/>
    </row>
    <row r="217" spans="1:10" x14ac:dyDescent="0.25">
      <c r="F217" s="14" t="s">
        <v>59</v>
      </c>
      <c r="G217" s="14" t="str">
        <f>IF((COUNT(C205:C216)&lt;&gt;COUNT(G205:G216)),"", ROUND(SUM(G205:G216),2))</f>
        <v/>
      </c>
      <c r="H217" s="13" t="str">
        <f>IF((COUNT(C205:C216)&lt;&gt;COUNT(G205:G216)),"Neužpildytos visų objektų kainos", "")</f>
        <v>Neužpildytos visų objektų kainos</v>
      </c>
    </row>
    <row r="218" spans="1:10" x14ac:dyDescent="0.25">
      <c r="D218" s="14" t="s">
        <v>60</v>
      </c>
      <c r="E218" s="16"/>
      <c r="F218" s="14" t="s">
        <v>61</v>
      </c>
      <c r="G218" s="14" t="str">
        <f>IF(OR(G217="",E218=""),"", ROUND(PRODUCT(E218,G217)/100,2))</f>
        <v/>
      </c>
      <c r="H218" s="13" t="str">
        <f>IF(E218="", "Nurodykite taikomą PVM dydį", "")</f>
        <v>Nurodykite taikomą PVM dydį</v>
      </c>
    </row>
    <row r="219" spans="1:10" x14ac:dyDescent="0.25">
      <c r="F219" s="14" t="s">
        <v>62</v>
      </c>
      <c r="G219" s="14">
        <f>IF(ISBLANK(G218), "", ROUND(SUM(G217:G218),2))</f>
        <v>0</v>
      </c>
    </row>
    <row r="223" spans="1:10" x14ac:dyDescent="0.25">
      <c r="A223" s="12" t="s">
        <v>312</v>
      </c>
      <c r="B223" s="12" t="s">
        <v>313</v>
      </c>
    </row>
    <row r="225" spans="1:10" x14ac:dyDescent="0.25">
      <c r="A225" s="12" t="s">
        <v>28</v>
      </c>
    </row>
    <row r="226" spans="1:10" ht="90" x14ac:dyDescent="0.25">
      <c r="A226" s="14" t="s">
        <v>29</v>
      </c>
      <c r="B226" s="14" t="s">
        <v>30</v>
      </c>
      <c r="C226" s="14" t="s">
        <v>31</v>
      </c>
      <c r="D226" s="14" t="s">
        <v>32</v>
      </c>
      <c r="E226" s="14" t="s">
        <v>33</v>
      </c>
      <c r="F226" s="14" t="s">
        <v>34</v>
      </c>
      <c r="G226" s="14" t="s">
        <v>35</v>
      </c>
      <c r="H226" s="20" t="s">
        <v>36</v>
      </c>
      <c r="I226" s="14" t="s">
        <v>37</v>
      </c>
      <c r="J226" s="20" t="s">
        <v>38</v>
      </c>
    </row>
    <row r="227" spans="1:10" x14ac:dyDescent="0.25">
      <c r="A227" s="14" t="s">
        <v>314</v>
      </c>
      <c r="B227" s="14" t="s">
        <v>315</v>
      </c>
      <c r="C227" s="15"/>
      <c r="D227" s="15"/>
      <c r="E227" s="15"/>
      <c r="F227" s="15"/>
      <c r="G227" s="15"/>
      <c r="H227" s="15"/>
      <c r="I227" s="15"/>
      <c r="J227" s="15"/>
    </row>
    <row r="228" spans="1:10" x14ac:dyDescent="0.25">
      <c r="A228" s="15" t="s">
        <v>316</v>
      </c>
      <c r="B228" s="15" t="s">
        <v>317</v>
      </c>
      <c r="C228" s="15">
        <v>6</v>
      </c>
      <c r="D228" s="15" t="s">
        <v>69</v>
      </c>
      <c r="E228" s="16"/>
      <c r="F228" s="16"/>
      <c r="G228" s="15" t="str">
        <f>IF(ISBLANK(E228),"", PRODUCT(C228,E228))</f>
        <v/>
      </c>
      <c r="H228" s="16"/>
      <c r="I228" s="15"/>
      <c r="J228" s="15"/>
    </row>
    <row r="229" spans="1:10" x14ac:dyDescent="0.25">
      <c r="A229" s="15" t="s">
        <v>318</v>
      </c>
      <c r="B229" s="15" t="s">
        <v>319</v>
      </c>
      <c r="C229" s="15"/>
      <c r="D229" s="15"/>
      <c r="E229" s="15"/>
      <c r="F229" s="15"/>
      <c r="G229" s="15"/>
      <c r="H229" s="15"/>
      <c r="I229" s="16"/>
      <c r="J229" s="16"/>
    </row>
    <row r="230" spans="1:10" x14ac:dyDescent="0.25">
      <c r="A230" s="15" t="s">
        <v>320</v>
      </c>
      <c r="B230" s="15" t="s">
        <v>321</v>
      </c>
      <c r="C230" s="15"/>
      <c r="D230" s="15"/>
      <c r="E230" s="15"/>
      <c r="F230" s="15"/>
      <c r="G230" s="15"/>
      <c r="H230" s="15"/>
      <c r="I230" s="16"/>
      <c r="J230" s="16"/>
    </row>
    <row r="231" spans="1:10" x14ac:dyDescent="0.25">
      <c r="A231" s="15" t="s">
        <v>322</v>
      </c>
      <c r="B231" s="15" t="s">
        <v>323</v>
      </c>
      <c r="C231" s="15"/>
      <c r="D231" s="15"/>
      <c r="E231" s="15"/>
      <c r="F231" s="15"/>
      <c r="G231" s="15"/>
      <c r="H231" s="15"/>
      <c r="I231" s="16"/>
      <c r="J231" s="16"/>
    </row>
    <row r="232" spans="1:10" x14ac:dyDescent="0.25">
      <c r="A232" s="15" t="s">
        <v>324</v>
      </c>
      <c r="B232" s="15" t="s">
        <v>325</v>
      </c>
      <c r="C232" s="15"/>
      <c r="D232" s="15"/>
      <c r="E232" s="15"/>
      <c r="F232" s="15"/>
      <c r="G232" s="15"/>
      <c r="H232" s="15"/>
      <c r="I232" s="16"/>
      <c r="J232" s="16"/>
    </row>
    <row r="233" spans="1:10" x14ac:dyDescent="0.25">
      <c r="A233" s="15" t="s">
        <v>326</v>
      </c>
      <c r="B233" s="15" t="s">
        <v>327</v>
      </c>
      <c r="C233" s="15"/>
      <c r="D233" s="15"/>
      <c r="E233" s="15"/>
      <c r="F233" s="15"/>
      <c r="G233" s="15"/>
      <c r="H233" s="15"/>
      <c r="I233" s="16"/>
      <c r="J233" s="16"/>
    </row>
    <row r="234" spans="1:10" x14ac:dyDescent="0.25">
      <c r="A234" s="15" t="s">
        <v>328</v>
      </c>
      <c r="B234" s="15" t="s">
        <v>329</v>
      </c>
      <c r="C234" s="15"/>
      <c r="D234" s="15"/>
      <c r="E234" s="15"/>
      <c r="F234" s="15"/>
      <c r="G234" s="15"/>
      <c r="H234" s="15"/>
      <c r="I234" s="16"/>
      <c r="J234" s="16"/>
    </row>
    <row r="235" spans="1:10" x14ac:dyDescent="0.25">
      <c r="A235" s="15" t="s">
        <v>330</v>
      </c>
      <c r="B235" s="15" t="s">
        <v>331</v>
      </c>
      <c r="C235" s="15"/>
      <c r="D235" s="15"/>
      <c r="E235" s="15"/>
      <c r="F235" s="15"/>
      <c r="G235" s="15"/>
      <c r="H235" s="15"/>
      <c r="I235" s="16"/>
      <c r="J235" s="16"/>
    </row>
    <row r="236" spans="1:10" x14ac:dyDescent="0.25">
      <c r="A236" s="15" t="s">
        <v>332</v>
      </c>
      <c r="B236" s="15" t="s">
        <v>333</v>
      </c>
      <c r="C236" s="15"/>
      <c r="D236" s="15"/>
      <c r="E236" s="15"/>
      <c r="F236" s="15"/>
      <c r="G236" s="15"/>
      <c r="H236" s="15"/>
      <c r="I236" s="16"/>
      <c r="J236" s="16"/>
    </row>
    <row r="237" spans="1:10" x14ac:dyDescent="0.25">
      <c r="A237" s="15" t="s">
        <v>334</v>
      </c>
      <c r="B237" s="15" t="s">
        <v>335</v>
      </c>
      <c r="C237" s="15"/>
      <c r="D237" s="15"/>
      <c r="E237" s="15"/>
      <c r="F237" s="15"/>
      <c r="G237" s="15"/>
      <c r="H237" s="15"/>
      <c r="I237" s="16"/>
      <c r="J237" s="16"/>
    </row>
    <row r="238" spans="1:10" x14ac:dyDescent="0.25">
      <c r="A238" s="15" t="s">
        <v>336</v>
      </c>
      <c r="B238" s="15" t="s">
        <v>337</v>
      </c>
      <c r="C238" s="15">
        <v>9</v>
      </c>
      <c r="D238" s="15" t="s">
        <v>69</v>
      </c>
      <c r="E238" s="16"/>
      <c r="F238" s="16"/>
      <c r="G238" s="15" t="str">
        <f>IF(ISBLANK(E238),"", PRODUCT(C238,E238))</f>
        <v/>
      </c>
      <c r="H238" s="16"/>
      <c r="I238" s="15"/>
      <c r="J238" s="15"/>
    </row>
    <row r="239" spans="1:10" x14ac:dyDescent="0.25">
      <c r="A239" s="15" t="s">
        <v>338</v>
      </c>
      <c r="B239" s="15" t="s">
        <v>339</v>
      </c>
      <c r="C239" s="15"/>
      <c r="D239" s="15"/>
      <c r="E239" s="15"/>
      <c r="F239" s="15"/>
      <c r="G239" s="15"/>
      <c r="H239" s="15"/>
      <c r="I239" s="16"/>
      <c r="J239" s="16"/>
    </row>
    <row r="240" spans="1:10" x14ac:dyDescent="0.25">
      <c r="A240" s="15" t="s">
        <v>340</v>
      </c>
      <c r="B240" s="15" t="s">
        <v>321</v>
      </c>
      <c r="C240" s="15"/>
      <c r="D240" s="15"/>
      <c r="E240" s="15"/>
      <c r="F240" s="15"/>
      <c r="G240" s="15"/>
      <c r="H240" s="15"/>
      <c r="I240" s="16"/>
      <c r="J240" s="16"/>
    </row>
    <row r="241" spans="1:10" x14ac:dyDescent="0.25">
      <c r="A241" s="15" t="s">
        <v>341</v>
      </c>
      <c r="B241" s="15" t="s">
        <v>323</v>
      </c>
      <c r="C241" s="15"/>
      <c r="D241" s="15"/>
      <c r="E241" s="15"/>
      <c r="F241" s="15"/>
      <c r="G241" s="15"/>
      <c r="H241" s="15"/>
      <c r="I241" s="16"/>
      <c r="J241" s="16"/>
    </row>
    <row r="242" spans="1:10" x14ac:dyDescent="0.25">
      <c r="A242" s="15" t="s">
        <v>342</v>
      </c>
      <c r="B242" s="15" t="s">
        <v>325</v>
      </c>
      <c r="C242" s="15"/>
      <c r="D242" s="15"/>
      <c r="E242" s="15"/>
      <c r="F242" s="15"/>
      <c r="G242" s="15"/>
      <c r="H242" s="15"/>
      <c r="I242" s="16"/>
      <c r="J242" s="16"/>
    </row>
    <row r="243" spans="1:10" x14ac:dyDescent="0.25">
      <c r="A243" s="15" t="s">
        <v>343</v>
      </c>
      <c r="B243" s="15" t="s">
        <v>327</v>
      </c>
      <c r="C243" s="15"/>
      <c r="D243" s="15"/>
      <c r="E243" s="15"/>
      <c r="F243" s="15"/>
      <c r="G243" s="15"/>
      <c r="H243" s="15"/>
      <c r="I243" s="16"/>
      <c r="J243" s="16"/>
    </row>
    <row r="244" spans="1:10" x14ac:dyDescent="0.25">
      <c r="A244" s="15" t="s">
        <v>344</v>
      </c>
      <c r="B244" s="15" t="s">
        <v>329</v>
      </c>
      <c r="C244" s="15"/>
      <c r="D244" s="15"/>
      <c r="E244" s="15"/>
      <c r="F244" s="15"/>
      <c r="G244" s="15"/>
      <c r="H244" s="15"/>
      <c r="I244" s="16"/>
      <c r="J244" s="16"/>
    </row>
    <row r="245" spans="1:10" x14ac:dyDescent="0.25">
      <c r="A245" s="15" t="s">
        <v>345</v>
      </c>
      <c r="B245" s="15" t="s">
        <v>331</v>
      </c>
      <c r="C245" s="15"/>
      <c r="D245" s="15"/>
      <c r="E245" s="15"/>
      <c r="F245" s="15"/>
      <c r="G245" s="15"/>
      <c r="H245" s="15"/>
      <c r="I245" s="16"/>
      <c r="J245" s="16"/>
    </row>
    <row r="246" spans="1:10" x14ac:dyDescent="0.25">
      <c r="A246" s="15" t="s">
        <v>346</v>
      </c>
      <c r="B246" s="15" t="s">
        <v>333</v>
      </c>
      <c r="C246" s="15"/>
      <c r="D246" s="15"/>
      <c r="E246" s="15"/>
      <c r="F246" s="15"/>
      <c r="G246" s="15"/>
      <c r="H246" s="15"/>
      <c r="I246" s="16"/>
      <c r="J246" s="16"/>
    </row>
    <row r="247" spans="1:10" x14ac:dyDescent="0.25">
      <c r="A247" s="15" t="s">
        <v>347</v>
      </c>
      <c r="B247" s="15" t="s">
        <v>348</v>
      </c>
      <c r="C247" s="15"/>
      <c r="D247" s="15"/>
      <c r="E247" s="15"/>
      <c r="F247" s="15"/>
      <c r="G247" s="15"/>
      <c r="H247" s="15"/>
      <c r="I247" s="16"/>
      <c r="J247" s="16"/>
    </row>
    <row r="248" spans="1:10" x14ac:dyDescent="0.25">
      <c r="A248" s="15" t="s">
        <v>349</v>
      </c>
      <c r="B248" s="15" t="s">
        <v>350</v>
      </c>
      <c r="C248" s="15">
        <v>30</v>
      </c>
      <c r="D248" s="15" t="s">
        <v>69</v>
      </c>
      <c r="E248" s="16"/>
      <c r="F248" s="16"/>
      <c r="G248" s="15" t="str">
        <f>IF(ISBLANK(E248),"", PRODUCT(C248,E248))</f>
        <v/>
      </c>
      <c r="H248" s="16"/>
      <c r="I248" s="15"/>
      <c r="J248" s="15"/>
    </row>
    <row r="249" spans="1:10" x14ac:dyDescent="0.25">
      <c r="A249" s="15" t="s">
        <v>351</v>
      </c>
      <c r="B249" s="15" t="s">
        <v>352</v>
      </c>
      <c r="C249" s="15"/>
      <c r="D249" s="15"/>
      <c r="E249" s="15"/>
      <c r="F249" s="15"/>
      <c r="G249" s="15"/>
      <c r="H249" s="15"/>
      <c r="I249" s="16"/>
      <c r="J249" s="16"/>
    </row>
    <row r="250" spans="1:10" x14ac:dyDescent="0.25">
      <c r="A250" s="15" t="s">
        <v>353</v>
      </c>
      <c r="B250" s="15" t="s">
        <v>321</v>
      </c>
      <c r="C250" s="15"/>
      <c r="D250" s="15"/>
      <c r="E250" s="15"/>
      <c r="F250" s="15"/>
      <c r="G250" s="15"/>
      <c r="H250" s="15"/>
      <c r="I250" s="16"/>
      <c r="J250" s="16"/>
    </row>
    <row r="251" spans="1:10" x14ac:dyDescent="0.25">
      <c r="A251" s="15" t="s">
        <v>354</v>
      </c>
      <c r="B251" s="15" t="s">
        <v>355</v>
      </c>
      <c r="C251" s="15"/>
      <c r="D251" s="15"/>
      <c r="E251" s="15"/>
      <c r="F251" s="15"/>
      <c r="G251" s="15"/>
      <c r="H251" s="15"/>
      <c r="I251" s="16"/>
      <c r="J251" s="16"/>
    </row>
    <row r="252" spans="1:10" x14ac:dyDescent="0.25">
      <c r="A252" s="15" t="s">
        <v>356</v>
      </c>
      <c r="B252" s="15" t="s">
        <v>327</v>
      </c>
      <c r="C252" s="15"/>
      <c r="D252" s="15"/>
      <c r="E252" s="15"/>
      <c r="F252" s="15"/>
      <c r="G252" s="15"/>
      <c r="H252" s="15"/>
      <c r="I252" s="16"/>
      <c r="J252" s="16"/>
    </row>
    <row r="253" spans="1:10" x14ac:dyDescent="0.25">
      <c r="A253" s="15" t="s">
        <v>357</v>
      </c>
      <c r="B253" s="15" t="s">
        <v>329</v>
      </c>
      <c r="C253" s="15"/>
      <c r="D253" s="15"/>
      <c r="E253" s="15"/>
      <c r="F253" s="15"/>
      <c r="G253" s="15"/>
      <c r="H253" s="15"/>
      <c r="I253" s="16"/>
      <c r="J253" s="16"/>
    </row>
    <row r="254" spans="1:10" x14ac:dyDescent="0.25">
      <c r="A254" s="15" t="s">
        <v>358</v>
      </c>
      <c r="B254" s="15" t="s">
        <v>359</v>
      </c>
      <c r="C254" s="15"/>
      <c r="D254" s="15"/>
      <c r="E254" s="15"/>
      <c r="F254" s="15"/>
      <c r="G254" s="15"/>
      <c r="H254" s="15"/>
      <c r="I254" s="16"/>
      <c r="J254" s="16"/>
    </row>
    <row r="255" spans="1:10" x14ac:dyDescent="0.25">
      <c r="A255" s="15" t="s">
        <v>360</v>
      </c>
      <c r="B255" s="15" t="s">
        <v>361</v>
      </c>
      <c r="C255" s="15"/>
      <c r="D255" s="15"/>
      <c r="E255" s="15"/>
      <c r="F255" s="15"/>
      <c r="G255" s="15"/>
      <c r="H255" s="15"/>
      <c r="I255" s="16"/>
      <c r="J255" s="16"/>
    </row>
    <row r="256" spans="1:10" x14ac:dyDescent="0.25">
      <c r="A256" s="15" t="s">
        <v>362</v>
      </c>
      <c r="B256" s="15" t="s">
        <v>363</v>
      </c>
      <c r="C256" s="15"/>
      <c r="D256" s="15"/>
      <c r="E256" s="15"/>
      <c r="F256" s="15"/>
      <c r="G256" s="15"/>
      <c r="H256" s="15"/>
      <c r="I256" s="16"/>
      <c r="J256" s="16"/>
    </row>
    <row r="257" spans="1:10" x14ac:dyDescent="0.25">
      <c r="A257" s="15" t="s">
        <v>364</v>
      </c>
      <c r="B257" s="15" t="s">
        <v>365</v>
      </c>
      <c r="C257" s="15">
        <v>3</v>
      </c>
      <c r="D257" s="15" t="s">
        <v>69</v>
      </c>
      <c r="E257" s="16"/>
      <c r="F257" s="16"/>
      <c r="G257" s="15" t="str">
        <f>IF(ISBLANK(E257),"", PRODUCT(C257,E257))</f>
        <v/>
      </c>
      <c r="H257" s="16"/>
      <c r="I257" s="15"/>
      <c r="J257" s="15"/>
    </row>
    <row r="258" spans="1:10" x14ac:dyDescent="0.25">
      <c r="A258" s="15" t="s">
        <v>366</v>
      </c>
      <c r="B258" s="15" t="s">
        <v>367</v>
      </c>
      <c r="C258" s="15"/>
      <c r="D258" s="15"/>
      <c r="E258" s="15"/>
      <c r="F258" s="15"/>
      <c r="G258" s="15"/>
      <c r="H258" s="15"/>
      <c r="I258" s="16"/>
      <c r="J258" s="16"/>
    </row>
    <row r="259" spans="1:10" x14ac:dyDescent="0.25">
      <c r="A259" s="15" t="s">
        <v>368</v>
      </c>
      <c r="B259" s="15" t="s">
        <v>369</v>
      </c>
      <c r="C259" s="15"/>
      <c r="D259" s="15"/>
      <c r="E259" s="15"/>
      <c r="F259" s="15"/>
      <c r="G259" s="15"/>
      <c r="H259" s="15"/>
      <c r="I259" s="16"/>
      <c r="J259" s="16"/>
    </row>
    <row r="260" spans="1:10" x14ac:dyDescent="0.25">
      <c r="A260" s="15" t="s">
        <v>370</v>
      </c>
      <c r="B260" s="15" t="s">
        <v>371</v>
      </c>
      <c r="C260" s="15"/>
      <c r="D260" s="15"/>
      <c r="E260" s="15"/>
      <c r="F260" s="15"/>
      <c r="G260" s="15"/>
      <c r="H260" s="15"/>
      <c r="I260" s="16"/>
      <c r="J260" s="16"/>
    </row>
    <row r="261" spans="1:10" x14ac:dyDescent="0.25">
      <c r="A261" s="15" t="s">
        <v>372</v>
      </c>
      <c r="B261" s="15" t="s">
        <v>373</v>
      </c>
      <c r="C261" s="15"/>
      <c r="D261" s="15"/>
      <c r="E261" s="15"/>
      <c r="F261" s="15"/>
      <c r="G261" s="15"/>
      <c r="H261" s="15"/>
      <c r="I261" s="16"/>
      <c r="J261" s="16"/>
    </row>
    <row r="262" spans="1:10" x14ac:dyDescent="0.25">
      <c r="A262" s="15" t="s">
        <v>374</v>
      </c>
      <c r="B262" s="15" t="s">
        <v>375</v>
      </c>
      <c r="C262" s="15"/>
      <c r="D262" s="15"/>
      <c r="E262" s="15"/>
      <c r="F262" s="15"/>
      <c r="G262" s="15"/>
      <c r="H262" s="15"/>
      <c r="I262" s="16"/>
      <c r="J262" s="16"/>
    </row>
    <row r="263" spans="1:10" x14ac:dyDescent="0.25">
      <c r="A263" s="15" t="s">
        <v>376</v>
      </c>
      <c r="B263" s="15" t="s">
        <v>377</v>
      </c>
      <c r="C263" s="15"/>
      <c r="D263" s="15"/>
      <c r="E263" s="15"/>
      <c r="F263" s="15"/>
      <c r="G263" s="15"/>
      <c r="H263" s="15"/>
      <c r="I263" s="16"/>
      <c r="J263" s="16"/>
    </row>
    <row r="264" spans="1:10" x14ac:dyDescent="0.25">
      <c r="A264" s="15" t="s">
        <v>378</v>
      </c>
      <c r="B264" s="15" t="s">
        <v>379</v>
      </c>
      <c r="C264" s="15">
        <v>1</v>
      </c>
      <c r="D264" s="15" t="s">
        <v>69</v>
      </c>
      <c r="E264" s="16"/>
      <c r="F264" s="16"/>
      <c r="G264" s="15" t="str">
        <f>IF(ISBLANK(E264),"", PRODUCT(C264,E264))</f>
        <v/>
      </c>
      <c r="H264" s="16"/>
      <c r="I264" s="15"/>
      <c r="J264" s="15"/>
    </row>
    <row r="265" spans="1:10" x14ac:dyDescent="0.25">
      <c r="A265" s="15" t="s">
        <v>380</v>
      </c>
      <c r="B265" s="15" t="s">
        <v>381</v>
      </c>
      <c r="C265" s="15"/>
      <c r="D265" s="15"/>
      <c r="E265" s="15"/>
      <c r="F265" s="15"/>
      <c r="G265" s="15"/>
      <c r="H265" s="15"/>
      <c r="I265" s="16"/>
      <c r="J265" s="16"/>
    </row>
    <row r="266" spans="1:10" x14ac:dyDescent="0.25">
      <c r="A266" s="15" t="s">
        <v>382</v>
      </c>
      <c r="B266" s="15" t="s">
        <v>367</v>
      </c>
      <c r="C266" s="15"/>
      <c r="D266" s="15"/>
      <c r="E266" s="15"/>
      <c r="F266" s="15"/>
      <c r="G266" s="15"/>
      <c r="H266" s="15"/>
      <c r="I266" s="16"/>
      <c r="J266" s="16"/>
    </row>
    <row r="267" spans="1:10" x14ac:dyDescent="0.25">
      <c r="A267" s="15" t="s">
        <v>383</v>
      </c>
      <c r="B267" s="15" t="s">
        <v>369</v>
      </c>
      <c r="C267" s="15"/>
      <c r="D267" s="15"/>
      <c r="E267" s="15"/>
      <c r="F267" s="15"/>
      <c r="G267" s="15"/>
      <c r="H267" s="15"/>
      <c r="I267" s="16"/>
      <c r="J267" s="16"/>
    </row>
    <row r="268" spans="1:10" x14ac:dyDescent="0.25">
      <c r="A268" s="15" t="s">
        <v>384</v>
      </c>
      <c r="B268" s="15" t="s">
        <v>371</v>
      </c>
      <c r="C268" s="15"/>
      <c r="D268" s="15"/>
      <c r="E268" s="15"/>
      <c r="F268" s="15"/>
      <c r="G268" s="15"/>
      <c r="H268" s="15"/>
      <c r="I268" s="16"/>
      <c r="J268" s="16"/>
    </row>
    <row r="269" spans="1:10" x14ac:dyDescent="0.25">
      <c r="A269" s="15" t="s">
        <v>385</v>
      </c>
      <c r="B269" s="15" t="s">
        <v>386</v>
      </c>
      <c r="C269" s="15"/>
      <c r="D269" s="15"/>
      <c r="E269" s="15"/>
      <c r="F269" s="15"/>
      <c r="G269" s="15"/>
      <c r="H269" s="15"/>
      <c r="I269" s="16"/>
      <c r="J269" s="16"/>
    </row>
    <row r="270" spans="1:10" x14ac:dyDescent="0.25">
      <c r="A270" s="15" t="s">
        <v>387</v>
      </c>
      <c r="B270" s="15" t="s">
        <v>388</v>
      </c>
      <c r="C270" s="15"/>
      <c r="D270" s="15"/>
      <c r="E270" s="15"/>
      <c r="F270" s="15"/>
      <c r="G270" s="15"/>
      <c r="H270" s="15"/>
      <c r="I270" s="16"/>
      <c r="J270" s="16"/>
    </row>
    <row r="271" spans="1:10" x14ac:dyDescent="0.25">
      <c r="A271" s="15" t="s">
        <v>389</v>
      </c>
      <c r="B271" s="15" t="s">
        <v>390</v>
      </c>
      <c r="C271" s="15"/>
      <c r="D271" s="15"/>
      <c r="E271" s="15"/>
      <c r="F271" s="15"/>
      <c r="G271" s="15"/>
      <c r="H271" s="15"/>
      <c r="I271" s="16"/>
      <c r="J271" s="16"/>
    </row>
    <row r="272" spans="1:10" x14ac:dyDescent="0.25">
      <c r="F272" s="14" t="s">
        <v>59</v>
      </c>
      <c r="G272" s="14" t="str">
        <f>IF((COUNT(C228:C271)&lt;&gt;COUNT(G228:G271)),"", ROUND(SUM(G228:G271),2))</f>
        <v/>
      </c>
      <c r="H272" s="13" t="str">
        <f>IF((COUNT(C228:C271)&lt;&gt;COUNT(G228:G271)),"Neužpildytos visų objektų kainos", "")</f>
        <v>Neužpildytos visų objektų kainos</v>
      </c>
    </row>
    <row r="273" spans="1:10" x14ac:dyDescent="0.25">
      <c r="D273" s="14" t="s">
        <v>60</v>
      </c>
      <c r="E273" s="16"/>
      <c r="F273" s="14" t="s">
        <v>61</v>
      </c>
      <c r="G273" s="14" t="str">
        <f>IF(OR(G272="",E273=""),"", ROUND(PRODUCT(E273,G272)/100,2))</f>
        <v/>
      </c>
      <c r="H273" s="13" t="str">
        <f>IF(E273="", "Nurodykite taikomą PVM dydį", "")</f>
        <v>Nurodykite taikomą PVM dydį</v>
      </c>
    </row>
    <row r="274" spans="1:10" x14ac:dyDescent="0.25">
      <c r="F274" s="14" t="s">
        <v>62</v>
      </c>
      <c r="G274" s="14">
        <f>IF(ISBLANK(G273), "", ROUND(SUM(G272:G273),2))</f>
        <v>0</v>
      </c>
    </row>
    <row r="278" spans="1:10" x14ac:dyDescent="0.25">
      <c r="A278" s="12" t="s">
        <v>391</v>
      </c>
      <c r="B278" s="12" t="s">
        <v>392</v>
      </c>
    </row>
    <row r="280" spans="1:10" x14ac:dyDescent="0.25">
      <c r="A280" s="12" t="s">
        <v>28</v>
      </c>
    </row>
    <row r="281" spans="1:10" ht="90" x14ac:dyDescent="0.25">
      <c r="A281" s="14" t="s">
        <v>29</v>
      </c>
      <c r="B281" s="14" t="s">
        <v>30</v>
      </c>
      <c r="C281" s="14" t="s">
        <v>31</v>
      </c>
      <c r="D281" s="14" t="s">
        <v>32</v>
      </c>
      <c r="E281" s="14" t="s">
        <v>33</v>
      </c>
      <c r="F281" s="14" t="s">
        <v>34</v>
      </c>
      <c r="G281" s="14" t="s">
        <v>35</v>
      </c>
      <c r="H281" s="20" t="s">
        <v>36</v>
      </c>
      <c r="I281" s="14" t="s">
        <v>37</v>
      </c>
      <c r="J281" s="20" t="s">
        <v>393</v>
      </c>
    </row>
    <row r="282" spans="1:10" x14ac:dyDescent="0.25">
      <c r="A282" s="14" t="s">
        <v>394</v>
      </c>
      <c r="B282" s="14" t="s">
        <v>395</v>
      </c>
      <c r="C282" s="15"/>
      <c r="D282" s="15"/>
      <c r="E282" s="15"/>
      <c r="F282" s="15"/>
      <c r="G282" s="15"/>
      <c r="H282" s="15"/>
      <c r="I282" s="15"/>
      <c r="J282" s="15"/>
    </row>
    <row r="283" spans="1:10" x14ac:dyDescent="0.25">
      <c r="A283" s="15" t="s">
        <v>396</v>
      </c>
      <c r="B283" s="15" t="s">
        <v>397</v>
      </c>
      <c r="C283" s="15">
        <v>50</v>
      </c>
      <c r="D283" s="15" t="s">
        <v>69</v>
      </c>
      <c r="E283" s="16"/>
      <c r="F283" s="16"/>
      <c r="G283" s="15" t="str">
        <f>IF(ISBLANK(E283),"", PRODUCT(C283,E283))</f>
        <v/>
      </c>
      <c r="H283" s="16"/>
      <c r="I283" s="15"/>
      <c r="J283" s="15"/>
    </row>
    <row r="284" spans="1:10" x14ac:dyDescent="0.25">
      <c r="A284" s="15" t="s">
        <v>398</v>
      </c>
      <c r="B284" s="15" t="s">
        <v>399</v>
      </c>
      <c r="C284" s="15"/>
      <c r="D284" s="15"/>
      <c r="E284" s="15"/>
      <c r="F284" s="15"/>
      <c r="G284" s="15"/>
      <c r="H284" s="15"/>
      <c r="I284" s="16"/>
      <c r="J284" s="16"/>
    </row>
    <row r="285" spans="1:10" x14ac:dyDescent="0.25">
      <c r="A285" s="15" t="s">
        <v>400</v>
      </c>
      <c r="B285" s="15" t="s">
        <v>401</v>
      </c>
      <c r="C285" s="15"/>
      <c r="D285" s="15"/>
      <c r="E285" s="15"/>
      <c r="F285" s="15"/>
      <c r="G285" s="15"/>
      <c r="H285" s="15"/>
      <c r="I285" s="16"/>
      <c r="J285" s="16"/>
    </row>
    <row r="286" spans="1:10" x14ac:dyDescent="0.25">
      <c r="A286" s="15" t="s">
        <v>402</v>
      </c>
      <c r="B286" s="15" t="s">
        <v>403</v>
      </c>
      <c r="C286" s="15"/>
      <c r="D286" s="15"/>
      <c r="E286" s="15"/>
      <c r="F286" s="15"/>
      <c r="G286" s="15"/>
      <c r="H286" s="15"/>
      <c r="I286" s="16"/>
      <c r="J286" s="16"/>
    </row>
    <row r="287" spans="1:10" x14ac:dyDescent="0.25">
      <c r="A287" s="15" t="s">
        <v>404</v>
      </c>
      <c r="B287" s="15" t="s">
        <v>405</v>
      </c>
      <c r="C287" s="15"/>
      <c r="D287" s="15"/>
      <c r="E287" s="15"/>
      <c r="F287" s="15"/>
      <c r="G287" s="15"/>
      <c r="H287" s="15"/>
      <c r="I287" s="16"/>
      <c r="J287" s="16"/>
    </row>
    <row r="288" spans="1:10" x14ac:dyDescent="0.25">
      <c r="A288" s="15" t="s">
        <v>406</v>
      </c>
      <c r="B288" s="15" t="s">
        <v>407</v>
      </c>
      <c r="C288" s="15"/>
      <c r="D288" s="15"/>
      <c r="E288" s="15"/>
      <c r="F288" s="15"/>
      <c r="G288" s="15"/>
      <c r="H288" s="15"/>
      <c r="I288" s="16"/>
      <c r="J288" s="16"/>
    </row>
    <row r="289" spans="1:10" x14ac:dyDescent="0.25">
      <c r="A289" s="15" t="s">
        <v>408</v>
      </c>
      <c r="B289" s="15" t="s">
        <v>409</v>
      </c>
      <c r="C289" s="15"/>
      <c r="D289" s="15"/>
      <c r="E289" s="15"/>
      <c r="F289" s="15"/>
      <c r="G289" s="15"/>
      <c r="H289" s="15"/>
      <c r="I289" s="16"/>
      <c r="J289" s="16"/>
    </row>
    <row r="290" spans="1:10" x14ac:dyDescent="0.25">
      <c r="A290" s="15" t="s">
        <v>410</v>
      </c>
      <c r="B290" s="15" t="s">
        <v>411</v>
      </c>
      <c r="C290" s="15">
        <v>20</v>
      </c>
      <c r="D290" s="15" t="s">
        <v>69</v>
      </c>
      <c r="E290" s="16"/>
      <c r="F290" s="16"/>
      <c r="G290" s="15" t="str">
        <f>IF(ISBLANK(E290),"", PRODUCT(C290,E290))</f>
        <v/>
      </c>
      <c r="H290" s="16"/>
      <c r="I290" s="15"/>
      <c r="J290" s="15"/>
    </row>
    <row r="291" spans="1:10" x14ac:dyDescent="0.25">
      <c r="A291" s="15" t="s">
        <v>412</v>
      </c>
      <c r="B291" s="15" t="s">
        <v>413</v>
      </c>
      <c r="C291" s="15"/>
      <c r="D291" s="15"/>
      <c r="E291" s="15"/>
      <c r="F291" s="15"/>
      <c r="G291" s="15"/>
      <c r="H291" s="15"/>
      <c r="I291" s="16"/>
      <c r="J291" s="16"/>
    </row>
    <row r="292" spans="1:10" x14ac:dyDescent="0.25">
      <c r="A292" s="15" t="s">
        <v>414</v>
      </c>
      <c r="B292" s="15" t="s">
        <v>401</v>
      </c>
      <c r="C292" s="15"/>
      <c r="D292" s="15"/>
      <c r="E292" s="15"/>
      <c r="F292" s="15"/>
      <c r="G292" s="15"/>
      <c r="H292" s="15"/>
      <c r="I292" s="16"/>
      <c r="J292" s="16"/>
    </row>
    <row r="293" spans="1:10" x14ac:dyDescent="0.25">
      <c r="A293" s="15" t="s">
        <v>415</v>
      </c>
      <c r="B293" s="15" t="s">
        <v>403</v>
      </c>
      <c r="C293" s="15"/>
      <c r="D293" s="15"/>
      <c r="E293" s="15"/>
      <c r="F293" s="15"/>
      <c r="G293" s="15"/>
      <c r="H293" s="15"/>
      <c r="I293" s="16"/>
      <c r="J293" s="16"/>
    </row>
    <row r="294" spans="1:10" x14ac:dyDescent="0.25">
      <c r="A294" s="15" t="s">
        <v>416</v>
      </c>
      <c r="B294" s="15" t="s">
        <v>405</v>
      </c>
      <c r="C294" s="15"/>
      <c r="D294" s="15"/>
      <c r="E294" s="15"/>
      <c r="F294" s="15"/>
      <c r="G294" s="15"/>
      <c r="H294" s="15"/>
      <c r="I294" s="16"/>
      <c r="J294" s="16"/>
    </row>
    <row r="295" spans="1:10" x14ac:dyDescent="0.25">
      <c r="A295" s="15" t="s">
        <v>417</v>
      </c>
      <c r="B295" s="15" t="s">
        <v>407</v>
      </c>
      <c r="C295" s="15"/>
      <c r="D295" s="15"/>
      <c r="E295" s="15"/>
      <c r="F295" s="15"/>
      <c r="G295" s="15"/>
      <c r="H295" s="15"/>
      <c r="I295" s="16"/>
      <c r="J295" s="16"/>
    </row>
    <row r="296" spans="1:10" x14ac:dyDescent="0.25">
      <c r="A296" s="15" t="s">
        <v>418</v>
      </c>
      <c r="B296" s="15" t="s">
        <v>409</v>
      </c>
      <c r="C296" s="15"/>
      <c r="D296" s="15"/>
      <c r="E296" s="15"/>
      <c r="F296" s="15"/>
      <c r="G296" s="15"/>
      <c r="H296" s="15"/>
      <c r="I296" s="16"/>
      <c r="J296" s="16"/>
    </row>
    <row r="297" spans="1:10" x14ac:dyDescent="0.25">
      <c r="F297" s="14" t="s">
        <v>59</v>
      </c>
      <c r="G297" s="14" t="str">
        <f>IF((COUNT(C283:C296)&lt;&gt;COUNT(G283:G296)),"", ROUND(SUM(G283:G296),2))</f>
        <v/>
      </c>
      <c r="H297" s="13" t="str">
        <f>IF((COUNT(C283:C296)&lt;&gt;COUNT(G283:G296)),"Neužpildytos visų objektų kainos", "")</f>
        <v>Neužpildytos visų objektų kainos</v>
      </c>
    </row>
    <row r="298" spans="1:10" x14ac:dyDescent="0.25">
      <c r="D298" s="14" t="s">
        <v>60</v>
      </c>
      <c r="E298" s="16"/>
      <c r="F298" s="14" t="s">
        <v>61</v>
      </c>
      <c r="G298" s="14" t="str">
        <f>IF(OR(G297="",E298=""),"", ROUND(PRODUCT(E298,G297)/100,2))</f>
        <v/>
      </c>
      <c r="H298" s="13" t="str">
        <f>IF(E298="", "Nurodykite taikomą PVM dydį", "")</f>
        <v>Nurodykite taikomą PVM dydį</v>
      </c>
    </row>
    <row r="299" spans="1:10" x14ac:dyDescent="0.25">
      <c r="F299" s="14" t="s">
        <v>62</v>
      </c>
      <c r="G299" s="14">
        <f>IF(ISBLANK(G298), "", ROUND(SUM(G297:G298),2))</f>
        <v>0</v>
      </c>
    </row>
    <row r="303" spans="1:10" x14ac:dyDescent="0.25">
      <c r="A303" s="12" t="s">
        <v>419</v>
      </c>
      <c r="B303" s="12" t="s">
        <v>420</v>
      </c>
    </row>
    <row r="305" spans="1:10" x14ac:dyDescent="0.25">
      <c r="A305" s="12" t="s">
        <v>28</v>
      </c>
    </row>
    <row r="306" spans="1:10" ht="90" x14ac:dyDescent="0.25">
      <c r="A306" s="14" t="s">
        <v>29</v>
      </c>
      <c r="B306" s="14" t="s">
        <v>30</v>
      </c>
      <c r="C306" s="14" t="s">
        <v>31</v>
      </c>
      <c r="D306" s="14" t="s">
        <v>32</v>
      </c>
      <c r="E306" s="14" t="s">
        <v>33</v>
      </c>
      <c r="F306" s="14" t="s">
        <v>34</v>
      </c>
      <c r="G306" s="14" t="s">
        <v>35</v>
      </c>
      <c r="H306" s="20" t="s">
        <v>36</v>
      </c>
      <c r="I306" s="14" t="s">
        <v>37</v>
      </c>
      <c r="J306" s="20" t="s">
        <v>421</v>
      </c>
    </row>
    <row r="307" spans="1:10" x14ac:dyDescent="0.25">
      <c r="A307" s="14" t="s">
        <v>422</v>
      </c>
      <c r="B307" s="14" t="s">
        <v>423</v>
      </c>
      <c r="C307" s="15"/>
      <c r="D307" s="15"/>
      <c r="E307" s="15"/>
      <c r="F307" s="15"/>
      <c r="G307" s="15"/>
      <c r="H307" s="15"/>
      <c r="I307" s="15"/>
      <c r="J307" s="15"/>
    </row>
    <row r="308" spans="1:10" x14ac:dyDescent="0.25">
      <c r="A308" s="15" t="s">
        <v>424</v>
      </c>
      <c r="B308" s="15" t="s">
        <v>425</v>
      </c>
      <c r="C308" s="15">
        <v>6</v>
      </c>
      <c r="D308" s="15" t="s">
        <v>69</v>
      </c>
      <c r="E308" s="16"/>
      <c r="F308" s="16"/>
      <c r="G308" s="15" t="str">
        <f>IF(ISBLANK(E308),"", PRODUCT(C308,E308))</f>
        <v/>
      </c>
      <c r="H308" s="16"/>
      <c r="I308" s="15"/>
      <c r="J308" s="15"/>
    </row>
    <row r="309" spans="1:10" x14ac:dyDescent="0.25">
      <c r="A309" s="15" t="s">
        <v>426</v>
      </c>
      <c r="B309" s="15" t="s">
        <v>427</v>
      </c>
      <c r="C309" s="15"/>
      <c r="D309" s="15"/>
      <c r="E309" s="15"/>
      <c r="F309" s="15"/>
      <c r="G309" s="15"/>
      <c r="H309" s="15"/>
      <c r="I309" s="16"/>
      <c r="J309" s="16"/>
    </row>
    <row r="310" spans="1:10" x14ac:dyDescent="0.25">
      <c r="A310" s="15" t="s">
        <v>428</v>
      </c>
      <c r="B310" s="15" t="s">
        <v>429</v>
      </c>
      <c r="C310" s="15"/>
      <c r="D310" s="15"/>
      <c r="E310" s="15"/>
      <c r="F310" s="15"/>
      <c r="G310" s="15"/>
      <c r="H310" s="15"/>
      <c r="I310" s="16"/>
      <c r="J310" s="16"/>
    </row>
    <row r="311" spans="1:10" x14ac:dyDescent="0.25">
      <c r="A311" s="15" t="s">
        <v>430</v>
      </c>
      <c r="B311" s="15" t="s">
        <v>152</v>
      </c>
      <c r="C311" s="15"/>
      <c r="D311" s="15"/>
      <c r="E311" s="15"/>
      <c r="F311" s="15"/>
      <c r="G311" s="15"/>
      <c r="H311" s="15"/>
      <c r="I311" s="16"/>
      <c r="J311" s="16"/>
    </row>
    <row r="312" spans="1:10" x14ac:dyDescent="0.25">
      <c r="A312" s="15" t="s">
        <v>431</v>
      </c>
      <c r="B312" s="15" t="s">
        <v>432</v>
      </c>
      <c r="C312" s="15"/>
      <c r="D312" s="15"/>
      <c r="E312" s="15"/>
      <c r="F312" s="15"/>
      <c r="G312" s="15"/>
      <c r="H312" s="15"/>
      <c r="I312" s="16"/>
      <c r="J312" s="16"/>
    </row>
    <row r="313" spans="1:10" x14ac:dyDescent="0.25">
      <c r="A313" s="15" t="s">
        <v>433</v>
      </c>
      <c r="B313" s="15" t="s">
        <v>434</v>
      </c>
      <c r="C313" s="15"/>
      <c r="D313" s="15"/>
      <c r="E313" s="15"/>
      <c r="F313" s="15"/>
      <c r="G313" s="15"/>
      <c r="H313" s="15"/>
      <c r="I313" s="16"/>
      <c r="J313" s="16"/>
    </row>
    <row r="314" spans="1:10" x14ac:dyDescent="0.25">
      <c r="A314" s="15" t="s">
        <v>435</v>
      </c>
      <c r="B314" s="15" t="s">
        <v>436</v>
      </c>
      <c r="C314" s="15"/>
      <c r="D314" s="15"/>
      <c r="E314" s="15"/>
      <c r="F314" s="15"/>
      <c r="G314" s="15"/>
      <c r="H314" s="15"/>
      <c r="I314" s="16"/>
      <c r="J314" s="16"/>
    </row>
    <row r="315" spans="1:10" x14ac:dyDescent="0.25">
      <c r="A315" s="15" t="s">
        <v>437</v>
      </c>
      <c r="B315" s="15" t="s">
        <v>438</v>
      </c>
      <c r="C315" s="15">
        <v>12</v>
      </c>
      <c r="D315" s="15" t="s">
        <v>69</v>
      </c>
      <c r="E315" s="16"/>
      <c r="F315" s="16"/>
      <c r="G315" s="15" t="str">
        <f>IF(ISBLANK(E315),"", PRODUCT(C315,E315))</f>
        <v/>
      </c>
      <c r="H315" s="16"/>
      <c r="I315" s="15"/>
      <c r="J315" s="15"/>
    </row>
    <row r="316" spans="1:10" x14ac:dyDescent="0.25">
      <c r="A316" s="15" t="s">
        <v>439</v>
      </c>
      <c r="B316" s="15" t="s">
        <v>440</v>
      </c>
      <c r="C316" s="15"/>
      <c r="D316" s="15"/>
      <c r="E316" s="15"/>
      <c r="F316" s="15"/>
      <c r="G316" s="15"/>
      <c r="H316" s="15"/>
      <c r="I316" s="16"/>
      <c r="J316" s="16"/>
    </row>
    <row r="317" spans="1:10" x14ac:dyDescent="0.25">
      <c r="A317" s="15" t="s">
        <v>441</v>
      </c>
      <c r="B317" s="15" t="s">
        <v>432</v>
      </c>
      <c r="C317" s="15"/>
      <c r="D317" s="15"/>
      <c r="E317" s="15"/>
      <c r="F317" s="15"/>
      <c r="G317" s="15"/>
      <c r="H317" s="15"/>
      <c r="I317" s="16"/>
      <c r="J317" s="16"/>
    </row>
    <row r="318" spans="1:10" x14ac:dyDescent="0.25">
      <c r="A318" s="15" t="s">
        <v>442</v>
      </c>
      <c r="B318" s="15" t="s">
        <v>434</v>
      </c>
      <c r="C318" s="15"/>
      <c r="D318" s="15"/>
      <c r="E318" s="15"/>
      <c r="F318" s="15"/>
      <c r="G318" s="15"/>
      <c r="H318" s="15"/>
      <c r="I318" s="16"/>
      <c r="J318" s="16"/>
    </row>
    <row r="319" spans="1:10" x14ac:dyDescent="0.25">
      <c r="A319" s="15" t="s">
        <v>443</v>
      </c>
      <c r="B319" s="15" t="s">
        <v>436</v>
      </c>
      <c r="C319" s="15"/>
      <c r="D319" s="15"/>
      <c r="E319" s="15"/>
      <c r="F319" s="15"/>
      <c r="G319" s="15"/>
      <c r="H319" s="15"/>
      <c r="I319" s="16"/>
      <c r="J319" s="16"/>
    </row>
    <row r="320" spans="1:10" x14ac:dyDescent="0.25">
      <c r="F320" s="14" t="s">
        <v>59</v>
      </c>
      <c r="G320" s="14" t="str">
        <f>IF((COUNT(C308:C319)&lt;&gt;COUNT(G308:G319)),"", ROUND(SUM(G308:G319),2))</f>
        <v/>
      </c>
      <c r="H320" s="13" t="str">
        <f>IF((COUNT(C308:C319)&lt;&gt;COUNT(G308:G319)),"Neužpildytos visų objektų kainos", "")</f>
        <v>Neužpildytos visų objektų kainos</v>
      </c>
    </row>
    <row r="321" spans="1:10" x14ac:dyDescent="0.25">
      <c r="D321" s="14" t="s">
        <v>60</v>
      </c>
      <c r="E321" s="16"/>
      <c r="F321" s="14" t="s">
        <v>61</v>
      </c>
      <c r="G321" s="14" t="str">
        <f>IF(OR(G320="",E321=""),"", ROUND(PRODUCT(E321,G320)/100,2))</f>
        <v/>
      </c>
      <c r="H321" s="13" t="str">
        <f>IF(E321="", "Nurodykite taikomą PVM dydį", "")</f>
        <v>Nurodykite taikomą PVM dydį</v>
      </c>
    </row>
    <row r="322" spans="1:10" x14ac:dyDescent="0.25">
      <c r="F322" s="14" t="s">
        <v>62</v>
      </c>
      <c r="G322" s="14">
        <f>IF(ISBLANK(G321), "", ROUND(SUM(G320:G321),2))</f>
        <v>0</v>
      </c>
    </row>
    <row r="326" spans="1:10" x14ac:dyDescent="0.25">
      <c r="A326" s="12" t="s">
        <v>444</v>
      </c>
      <c r="B326" s="12" t="s">
        <v>445</v>
      </c>
    </row>
    <row r="328" spans="1:10" x14ac:dyDescent="0.25">
      <c r="A328" s="12" t="s">
        <v>28</v>
      </c>
    </row>
    <row r="329" spans="1:10" ht="90" x14ac:dyDescent="0.25">
      <c r="A329" s="14" t="s">
        <v>29</v>
      </c>
      <c r="B329" s="14" t="s">
        <v>30</v>
      </c>
      <c r="C329" s="14" t="s">
        <v>31</v>
      </c>
      <c r="D329" s="14" t="s">
        <v>32</v>
      </c>
      <c r="E329" s="14" t="s">
        <v>33</v>
      </c>
      <c r="F329" s="14" t="s">
        <v>34</v>
      </c>
      <c r="G329" s="14" t="s">
        <v>35</v>
      </c>
      <c r="H329" s="20" t="s">
        <v>36</v>
      </c>
      <c r="I329" s="14" t="s">
        <v>37</v>
      </c>
      <c r="J329" s="20" t="s">
        <v>421</v>
      </c>
    </row>
    <row r="330" spans="1:10" x14ac:dyDescent="0.25">
      <c r="A330" s="14" t="s">
        <v>446</v>
      </c>
      <c r="B330" s="14" t="s">
        <v>447</v>
      </c>
      <c r="C330" s="15"/>
      <c r="D330" s="15"/>
      <c r="E330" s="15"/>
      <c r="F330" s="15"/>
      <c r="G330" s="15"/>
      <c r="H330" s="15"/>
      <c r="I330" s="15"/>
      <c r="J330" s="15"/>
    </row>
    <row r="331" spans="1:10" x14ac:dyDescent="0.25">
      <c r="A331" s="15" t="s">
        <v>448</v>
      </c>
      <c r="B331" s="15" t="s">
        <v>449</v>
      </c>
      <c r="C331" s="15">
        <v>24</v>
      </c>
      <c r="D331" s="15" t="s">
        <v>69</v>
      </c>
      <c r="E331" s="16"/>
      <c r="F331" s="16"/>
      <c r="G331" s="15" t="str">
        <f>IF(ISBLANK(E331),"", PRODUCT(C331,E331))</f>
        <v/>
      </c>
      <c r="H331" s="16"/>
      <c r="I331" s="15"/>
      <c r="J331" s="15"/>
    </row>
    <row r="332" spans="1:10" x14ac:dyDescent="0.25">
      <c r="A332" s="15" t="s">
        <v>450</v>
      </c>
      <c r="B332" s="15" t="s">
        <v>451</v>
      </c>
      <c r="C332" s="15"/>
      <c r="D332" s="15"/>
      <c r="E332" s="15"/>
      <c r="F332" s="15"/>
      <c r="G332" s="15"/>
      <c r="H332" s="15"/>
      <c r="I332" s="16"/>
      <c r="J332" s="16"/>
    </row>
    <row r="333" spans="1:10" x14ac:dyDescent="0.25">
      <c r="A333" s="15" t="s">
        <v>452</v>
      </c>
      <c r="B333" s="15" t="s">
        <v>453</v>
      </c>
      <c r="C333" s="15"/>
      <c r="D333" s="15"/>
      <c r="E333" s="15"/>
      <c r="F333" s="15"/>
      <c r="G333" s="15"/>
      <c r="H333" s="15"/>
      <c r="I333" s="16"/>
      <c r="J333" s="16"/>
    </row>
    <row r="334" spans="1:10" x14ac:dyDescent="0.25">
      <c r="A334" s="15" t="s">
        <v>454</v>
      </c>
      <c r="B334" s="15" t="s">
        <v>455</v>
      </c>
      <c r="C334" s="15"/>
      <c r="D334" s="15"/>
      <c r="E334" s="15"/>
      <c r="F334" s="15"/>
      <c r="G334" s="15"/>
      <c r="H334" s="15"/>
      <c r="I334" s="16"/>
      <c r="J334" s="16"/>
    </row>
    <row r="335" spans="1:10" x14ac:dyDescent="0.25">
      <c r="A335" s="15" t="s">
        <v>456</v>
      </c>
      <c r="B335" s="15" t="s">
        <v>457</v>
      </c>
      <c r="C335" s="15"/>
      <c r="D335" s="15"/>
      <c r="E335" s="15"/>
      <c r="F335" s="15"/>
      <c r="G335" s="15"/>
      <c r="H335" s="15"/>
      <c r="I335" s="16"/>
      <c r="J335" s="16"/>
    </row>
    <row r="336" spans="1:10" x14ac:dyDescent="0.25">
      <c r="A336" s="15" t="s">
        <v>458</v>
      </c>
      <c r="B336" s="15" t="s">
        <v>459</v>
      </c>
      <c r="C336" s="15"/>
      <c r="D336" s="15"/>
      <c r="E336" s="15"/>
      <c r="F336" s="15"/>
      <c r="G336" s="15"/>
      <c r="H336" s="15"/>
      <c r="I336" s="16"/>
      <c r="J336" s="16"/>
    </row>
    <row r="337" spans="1:10" x14ac:dyDescent="0.25">
      <c r="A337" s="15" t="s">
        <v>460</v>
      </c>
      <c r="B337" s="15" t="s">
        <v>461</v>
      </c>
      <c r="C337" s="15"/>
      <c r="D337" s="15"/>
      <c r="E337" s="15"/>
      <c r="F337" s="15"/>
      <c r="G337" s="15"/>
      <c r="H337" s="15"/>
      <c r="I337" s="16"/>
      <c r="J337" s="16"/>
    </row>
    <row r="338" spans="1:10" x14ac:dyDescent="0.25">
      <c r="A338" s="15" t="s">
        <v>462</v>
      </c>
      <c r="B338" s="15" t="s">
        <v>463</v>
      </c>
      <c r="C338" s="15"/>
      <c r="D338" s="15"/>
      <c r="E338" s="15"/>
      <c r="F338" s="15"/>
      <c r="G338" s="15"/>
      <c r="H338" s="15"/>
      <c r="I338" s="16"/>
      <c r="J338" s="16"/>
    </row>
    <row r="339" spans="1:10" x14ac:dyDescent="0.25">
      <c r="A339" s="15" t="s">
        <v>464</v>
      </c>
      <c r="B339" s="15" t="s">
        <v>465</v>
      </c>
      <c r="C339" s="15"/>
      <c r="D339" s="15"/>
      <c r="E339" s="15"/>
      <c r="F339" s="15"/>
      <c r="G339" s="15"/>
      <c r="H339" s="15"/>
      <c r="I339" s="16"/>
      <c r="J339" s="16"/>
    </row>
    <row r="340" spans="1:10" x14ac:dyDescent="0.25">
      <c r="A340" s="15" t="s">
        <v>466</v>
      </c>
      <c r="B340" s="15" t="s">
        <v>467</v>
      </c>
      <c r="C340" s="15"/>
      <c r="D340" s="15"/>
      <c r="E340" s="15"/>
      <c r="F340" s="15"/>
      <c r="G340" s="15"/>
      <c r="H340" s="15"/>
      <c r="I340" s="16"/>
      <c r="J340" s="16"/>
    </row>
    <row r="341" spans="1:10" x14ac:dyDescent="0.25">
      <c r="A341" s="15" t="s">
        <v>468</v>
      </c>
      <c r="B341" s="15" t="s">
        <v>469</v>
      </c>
      <c r="C341" s="15"/>
      <c r="D341" s="15"/>
      <c r="E341" s="15"/>
      <c r="F341" s="15"/>
      <c r="G341" s="15"/>
      <c r="H341" s="15"/>
      <c r="I341" s="16"/>
      <c r="J341" s="16"/>
    </row>
    <row r="342" spans="1:10" x14ac:dyDescent="0.25">
      <c r="A342" s="15" t="s">
        <v>470</v>
      </c>
      <c r="B342" s="15" t="s">
        <v>447</v>
      </c>
      <c r="C342" s="15">
        <v>10</v>
      </c>
      <c r="D342" s="15" t="s">
        <v>69</v>
      </c>
      <c r="E342" s="16"/>
      <c r="F342" s="16"/>
      <c r="G342" s="15" t="str">
        <f>IF(ISBLANK(E342),"", PRODUCT(C342,E342))</f>
        <v/>
      </c>
      <c r="H342" s="16"/>
      <c r="I342" s="15"/>
      <c r="J342" s="15"/>
    </row>
    <row r="343" spans="1:10" x14ac:dyDescent="0.25">
      <c r="A343" s="15" t="s">
        <v>471</v>
      </c>
      <c r="B343" s="15" t="s">
        <v>451</v>
      </c>
      <c r="C343" s="15"/>
      <c r="D343" s="15"/>
      <c r="E343" s="15"/>
      <c r="F343" s="15"/>
      <c r="G343" s="15"/>
      <c r="H343" s="15"/>
      <c r="I343" s="16"/>
      <c r="J343" s="16"/>
    </row>
    <row r="344" spans="1:10" x14ac:dyDescent="0.25">
      <c r="A344" s="15" t="s">
        <v>472</v>
      </c>
      <c r="B344" s="15" t="s">
        <v>473</v>
      </c>
      <c r="C344" s="15"/>
      <c r="D344" s="15"/>
      <c r="E344" s="15"/>
      <c r="F344" s="15"/>
      <c r="G344" s="15"/>
      <c r="H344" s="15"/>
      <c r="I344" s="16"/>
      <c r="J344" s="16"/>
    </row>
    <row r="345" spans="1:10" x14ac:dyDescent="0.25">
      <c r="A345" s="15" t="s">
        <v>474</v>
      </c>
      <c r="B345" s="15" t="s">
        <v>455</v>
      </c>
      <c r="C345" s="15"/>
      <c r="D345" s="15"/>
      <c r="E345" s="15"/>
      <c r="F345" s="15"/>
      <c r="G345" s="15"/>
      <c r="H345" s="15"/>
      <c r="I345" s="16"/>
      <c r="J345" s="16"/>
    </row>
    <row r="346" spans="1:10" x14ac:dyDescent="0.25">
      <c r="A346" s="15" t="s">
        <v>475</v>
      </c>
      <c r="B346" s="15" t="s">
        <v>457</v>
      </c>
      <c r="C346" s="15"/>
      <c r="D346" s="15"/>
      <c r="E346" s="15"/>
      <c r="F346" s="15"/>
      <c r="G346" s="15"/>
      <c r="H346" s="15"/>
      <c r="I346" s="16"/>
      <c r="J346" s="16"/>
    </row>
    <row r="347" spans="1:10" x14ac:dyDescent="0.25">
      <c r="A347" s="15" t="s">
        <v>476</v>
      </c>
      <c r="B347" s="15" t="s">
        <v>459</v>
      </c>
      <c r="C347" s="15"/>
      <c r="D347" s="15"/>
      <c r="E347" s="15"/>
      <c r="F347" s="15"/>
      <c r="G347" s="15"/>
      <c r="H347" s="15"/>
      <c r="I347" s="16"/>
      <c r="J347" s="16"/>
    </row>
    <row r="348" spans="1:10" x14ac:dyDescent="0.25">
      <c r="A348" s="15" t="s">
        <v>477</v>
      </c>
      <c r="B348" s="15" t="s">
        <v>461</v>
      </c>
      <c r="C348" s="15"/>
      <c r="D348" s="15"/>
      <c r="E348" s="15"/>
      <c r="F348" s="15"/>
      <c r="G348" s="15"/>
      <c r="H348" s="15"/>
      <c r="I348" s="16"/>
      <c r="J348" s="16"/>
    </row>
    <row r="349" spans="1:10" x14ac:dyDescent="0.25">
      <c r="A349" s="15" t="s">
        <v>478</v>
      </c>
      <c r="B349" s="15" t="s">
        <v>463</v>
      </c>
      <c r="C349" s="15"/>
      <c r="D349" s="15"/>
      <c r="E349" s="15"/>
      <c r="F349" s="15"/>
      <c r="G349" s="15"/>
      <c r="H349" s="15"/>
      <c r="I349" s="16"/>
      <c r="J349" s="16"/>
    </row>
    <row r="350" spans="1:10" x14ac:dyDescent="0.25">
      <c r="A350" s="15" t="s">
        <v>479</v>
      </c>
      <c r="B350" s="15" t="s">
        <v>465</v>
      </c>
      <c r="C350" s="15"/>
      <c r="D350" s="15"/>
      <c r="E350" s="15"/>
      <c r="F350" s="15"/>
      <c r="G350" s="15"/>
      <c r="H350" s="15"/>
      <c r="I350" s="16"/>
      <c r="J350" s="16"/>
    </row>
    <row r="351" spans="1:10" x14ac:dyDescent="0.25">
      <c r="A351" s="15" t="s">
        <v>480</v>
      </c>
      <c r="B351" s="15" t="s">
        <v>467</v>
      </c>
      <c r="C351" s="15"/>
      <c r="D351" s="15"/>
      <c r="E351" s="15"/>
      <c r="F351" s="15"/>
      <c r="G351" s="15"/>
      <c r="H351" s="15"/>
      <c r="I351" s="16"/>
      <c r="J351" s="16"/>
    </row>
    <row r="352" spans="1:10" x14ac:dyDescent="0.25">
      <c r="A352" s="15" t="s">
        <v>481</v>
      </c>
      <c r="B352" s="15" t="s">
        <v>469</v>
      </c>
      <c r="C352" s="15"/>
      <c r="D352" s="15"/>
      <c r="E352" s="15"/>
      <c r="F352" s="15"/>
      <c r="G352" s="15"/>
      <c r="H352" s="15"/>
      <c r="I352" s="16"/>
      <c r="J352" s="16"/>
    </row>
    <row r="353" spans="1:10" x14ac:dyDescent="0.25">
      <c r="A353" s="15" t="s">
        <v>482</v>
      </c>
      <c r="B353" s="15" t="s">
        <v>483</v>
      </c>
      <c r="C353" s="15">
        <v>10</v>
      </c>
      <c r="D353" s="15" t="s">
        <v>69</v>
      </c>
      <c r="E353" s="16"/>
      <c r="F353" s="16"/>
      <c r="G353" s="15" t="str">
        <f>IF(ISBLANK(E353),"", PRODUCT(C353,E353))</f>
        <v/>
      </c>
      <c r="H353" s="16"/>
      <c r="I353" s="15"/>
      <c r="J353" s="15"/>
    </row>
    <row r="354" spans="1:10" x14ac:dyDescent="0.25">
      <c r="A354" s="15" t="s">
        <v>484</v>
      </c>
      <c r="B354" s="15" t="s">
        <v>485</v>
      </c>
      <c r="C354" s="15"/>
      <c r="D354" s="15"/>
      <c r="E354" s="15"/>
      <c r="F354" s="15"/>
      <c r="G354" s="15"/>
      <c r="H354" s="15"/>
      <c r="I354" s="16"/>
      <c r="J354" s="16"/>
    </row>
    <row r="355" spans="1:10" x14ac:dyDescent="0.25">
      <c r="A355" s="15" t="s">
        <v>486</v>
      </c>
      <c r="B355" s="15" t="s">
        <v>487</v>
      </c>
      <c r="C355" s="15"/>
      <c r="D355" s="15"/>
      <c r="E355" s="15"/>
      <c r="F355" s="15"/>
      <c r="G355" s="15"/>
      <c r="H355" s="15"/>
      <c r="I355" s="16"/>
      <c r="J355" s="16"/>
    </row>
    <row r="356" spans="1:10" x14ac:dyDescent="0.25">
      <c r="A356" s="15" t="s">
        <v>488</v>
      </c>
      <c r="B356" s="15" t="s">
        <v>489</v>
      </c>
      <c r="C356" s="15"/>
      <c r="D356" s="15"/>
      <c r="E356" s="15"/>
      <c r="F356" s="15"/>
      <c r="G356" s="15"/>
      <c r="H356" s="15"/>
      <c r="I356" s="16"/>
      <c r="J356" s="16"/>
    </row>
    <row r="357" spans="1:10" x14ac:dyDescent="0.25">
      <c r="A357" s="15" t="s">
        <v>490</v>
      </c>
      <c r="B357" s="15" t="s">
        <v>491</v>
      </c>
      <c r="C357" s="15"/>
      <c r="D357" s="15"/>
      <c r="E357" s="15"/>
      <c r="F357" s="15"/>
      <c r="G357" s="15"/>
      <c r="H357" s="15"/>
      <c r="I357" s="16"/>
      <c r="J357" s="16"/>
    </row>
    <row r="358" spans="1:10" x14ac:dyDescent="0.25">
      <c r="A358" s="15" t="s">
        <v>492</v>
      </c>
      <c r="B358" s="15" t="s">
        <v>493</v>
      </c>
      <c r="C358" s="15">
        <v>3</v>
      </c>
      <c r="D358" s="15" t="s">
        <v>69</v>
      </c>
      <c r="E358" s="16"/>
      <c r="F358" s="16"/>
      <c r="G358" s="15" t="str">
        <f>IF(ISBLANK(E358),"", PRODUCT(C358,E358))</f>
        <v/>
      </c>
      <c r="H358" s="16"/>
      <c r="I358" s="15"/>
      <c r="J358" s="15"/>
    </row>
    <row r="359" spans="1:10" x14ac:dyDescent="0.25">
      <c r="A359" s="15" t="s">
        <v>494</v>
      </c>
      <c r="B359" s="15" t="s">
        <v>485</v>
      </c>
      <c r="C359" s="15"/>
      <c r="D359" s="15"/>
      <c r="E359" s="15"/>
      <c r="F359" s="15"/>
      <c r="G359" s="15"/>
      <c r="H359" s="15"/>
      <c r="I359" s="16"/>
      <c r="J359" s="16"/>
    </row>
    <row r="360" spans="1:10" x14ac:dyDescent="0.25">
      <c r="A360" s="15" t="s">
        <v>495</v>
      </c>
      <c r="B360" s="15" t="s">
        <v>496</v>
      </c>
      <c r="C360" s="15"/>
      <c r="D360" s="15"/>
      <c r="E360" s="15"/>
      <c r="F360" s="15"/>
      <c r="G360" s="15"/>
      <c r="H360" s="15"/>
      <c r="I360" s="16"/>
      <c r="J360" s="16"/>
    </row>
    <row r="361" spans="1:10" x14ac:dyDescent="0.25">
      <c r="A361" s="15" t="s">
        <v>497</v>
      </c>
      <c r="B361" s="15" t="s">
        <v>489</v>
      </c>
      <c r="C361" s="15"/>
      <c r="D361" s="15"/>
      <c r="E361" s="15"/>
      <c r="F361" s="15"/>
      <c r="G361" s="15"/>
      <c r="H361" s="15"/>
      <c r="I361" s="16"/>
      <c r="J361" s="16"/>
    </row>
    <row r="362" spans="1:10" x14ac:dyDescent="0.25">
      <c r="A362" s="15" t="s">
        <v>498</v>
      </c>
      <c r="B362" s="15" t="s">
        <v>491</v>
      </c>
      <c r="C362" s="15"/>
      <c r="D362" s="15"/>
      <c r="E362" s="15"/>
      <c r="F362" s="15"/>
      <c r="G362" s="15"/>
      <c r="H362" s="15"/>
      <c r="I362" s="16"/>
      <c r="J362" s="16"/>
    </row>
    <row r="363" spans="1:10" x14ac:dyDescent="0.25">
      <c r="F363" s="14" t="s">
        <v>59</v>
      </c>
      <c r="G363" s="14" t="str">
        <f>IF((COUNT(C331:C362)&lt;&gt;COUNT(G331:G362)),"", ROUND(SUM(G331:G362),2))</f>
        <v/>
      </c>
      <c r="H363" s="13" t="str">
        <f>IF((COUNT(C331:C362)&lt;&gt;COUNT(G331:G362)),"Neužpildytos visų objektų kainos", "")</f>
        <v>Neužpildytos visų objektų kainos</v>
      </c>
    </row>
    <row r="364" spans="1:10" x14ac:dyDescent="0.25">
      <c r="D364" s="14" t="s">
        <v>60</v>
      </c>
      <c r="E364" s="16"/>
      <c r="F364" s="14" t="s">
        <v>61</v>
      </c>
      <c r="G364" s="14" t="str">
        <f>IF(OR(G363="",E364=""),"", ROUND(PRODUCT(E364,G363)/100,2))</f>
        <v/>
      </c>
      <c r="H364" s="13" t="str">
        <f>IF(E364="", "Nurodykite taikomą PVM dydį", "")</f>
        <v>Nurodykite taikomą PVM dydį</v>
      </c>
    </row>
    <row r="365" spans="1:10" x14ac:dyDescent="0.25">
      <c r="F365" s="14" t="s">
        <v>62</v>
      </c>
      <c r="G365" s="14">
        <f>IF(ISBLANK(G364), "", ROUND(SUM(G363:G364),2))</f>
        <v>0</v>
      </c>
    </row>
    <row r="369" spans="1:10" x14ac:dyDescent="0.25">
      <c r="A369" s="12" t="s">
        <v>499</v>
      </c>
      <c r="B369" s="12" t="s">
        <v>500</v>
      </c>
    </row>
    <row r="371" spans="1:10" x14ac:dyDescent="0.25">
      <c r="A371" s="12" t="s">
        <v>28</v>
      </c>
    </row>
    <row r="372" spans="1:10" ht="90" x14ac:dyDescent="0.25">
      <c r="A372" s="14" t="s">
        <v>29</v>
      </c>
      <c r="B372" s="14" t="s">
        <v>30</v>
      </c>
      <c r="C372" s="14" t="s">
        <v>31</v>
      </c>
      <c r="D372" s="14" t="s">
        <v>32</v>
      </c>
      <c r="E372" s="14" t="s">
        <v>33</v>
      </c>
      <c r="F372" s="14" t="s">
        <v>34</v>
      </c>
      <c r="G372" s="14" t="s">
        <v>35</v>
      </c>
      <c r="H372" s="20" t="s">
        <v>36</v>
      </c>
      <c r="I372" s="14" t="s">
        <v>37</v>
      </c>
      <c r="J372" s="20" t="s">
        <v>421</v>
      </c>
    </row>
    <row r="373" spans="1:10" x14ac:dyDescent="0.25">
      <c r="A373" s="14" t="s">
        <v>501</v>
      </c>
      <c r="B373" s="14" t="s">
        <v>502</v>
      </c>
      <c r="C373" s="15"/>
      <c r="D373" s="15"/>
      <c r="E373" s="15"/>
      <c r="F373" s="15"/>
      <c r="G373" s="15"/>
      <c r="H373" s="15"/>
      <c r="I373" s="15"/>
      <c r="J373" s="15"/>
    </row>
    <row r="374" spans="1:10" x14ac:dyDescent="0.25">
      <c r="A374" s="15" t="s">
        <v>503</v>
      </c>
      <c r="B374" s="15" t="s">
        <v>504</v>
      </c>
      <c r="C374" s="15">
        <v>12</v>
      </c>
      <c r="D374" s="15" t="s">
        <v>42</v>
      </c>
      <c r="E374" s="16"/>
      <c r="F374" s="16"/>
      <c r="G374" s="15" t="str">
        <f>IF(ISBLANK(E374),"", PRODUCT(C374,E374))</f>
        <v/>
      </c>
      <c r="H374" s="16"/>
      <c r="I374" s="15"/>
      <c r="J374" s="15"/>
    </row>
    <row r="375" spans="1:10" x14ac:dyDescent="0.25">
      <c r="A375" s="15" t="s">
        <v>505</v>
      </c>
      <c r="B375" s="15" t="s">
        <v>227</v>
      </c>
      <c r="C375" s="15"/>
      <c r="D375" s="15"/>
      <c r="E375" s="15"/>
      <c r="F375" s="15"/>
      <c r="G375" s="15"/>
      <c r="H375" s="15"/>
      <c r="I375" s="16"/>
      <c r="J375" s="16"/>
    </row>
    <row r="376" spans="1:10" x14ac:dyDescent="0.25">
      <c r="A376" s="15" t="s">
        <v>506</v>
      </c>
      <c r="B376" s="15" t="s">
        <v>507</v>
      </c>
      <c r="C376" s="15"/>
      <c r="D376" s="15"/>
      <c r="E376" s="15"/>
      <c r="F376" s="15"/>
      <c r="G376" s="15"/>
      <c r="H376" s="15"/>
      <c r="I376" s="16"/>
      <c r="J376" s="16"/>
    </row>
    <row r="377" spans="1:10" x14ac:dyDescent="0.25">
      <c r="A377" s="15" t="s">
        <v>508</v>
      </c>
      <c r="B377" s="15" t="s">
        <v>231</v>
      </c>
      <c r="C377" s="15"/>
      <c r="D377" s="15"/>
      <c r="E377" s="15"/>
      <c r="F377" s="15"/>
      <c r="G377" s="15"/>
      <c r="H377" s="15"/>
      <c r="I377" s="16"/>
      <c r="J377" s="16"/>
    </row>
    <row r="378" spans="1:10" x14ac:dyDescent="0.25">
      <c r="A378" s="15" t="s">
        <v>509</v>
      </c>
      <c r="B378" s="15" t="s">
        <v>510</v>
      </c>
      <c r="C378" s="15"/>
      <c r="D378" s="15"/>
      <c r="E378" s="15"/>
      <c r="F378" s="15"/>
      <c r="G378" s="15"/>
      <c r="H378" s="15"/>
      <c r="I378" s="16"/>
      <c r="J378" s="16"/>
    </row>
    <row r="379" spans="1:10" x14ac:dyDescent="0.25">
      <c r="A379" s="15" t="s">
        <v>511</v>
      </c>
      <c r="B379" s="15" t="s">
        <v>235</v>
      </c>
      <c r="C379" s="15"/>
      <c r="D379" s="15"/>
      <c r="E379" s="15"/>
      <c r="F379" s="15"/>
      <c r="G379" s="15"/>
      <c r="H379" s="15"/>
      <c r="I379" s="16"/>
      <c r="J379" s="16"/>
    </row>
    <row r="380" spans="1:10" x14ac:dyDescent="0.25">
      <c r="A380" s="15" t="s">
        <v>512</v>
      </c>
      <c r="B380" s="15" t="s">
        <v>513</v>
      </c>
      <c r="C380" s="15"/>
      <c r="D380" s="15"/>
      <c r="E380" s="15"/>
      <c r="F380" s="15"/>
      <c r="G380" s="15"/>
      <c r="H380" s="15"/>
      <c r="I380" s="16"/>
      <c r="J380" s="16"/>
    </row>
    <row r="381" spans="1:10" x14ac:dyDescent="0.25">
      <c r="A381" s="15" t="s">
        <v>514</v>
      </c>
      <c r="B381" s="15" t="s">
        <v>237</v>
      </c>
      <c r="C381" s="15"/>
      <c r="D381" s="15"/>
      <c r="E381" s="15"/>
      <c r="F381" s="15"/>
      <c r="G381" s="15"/>
      <c r="H381" s="15"/>
      <c r="I381" s="16"/>
      <c r="J381" s="16"/>
    </row>
    <row r="382" spans="1:10" x14ac:dyDescent="0.25">
      <c r="A382" s="15" t="s">
        <v>515</v>
      </c>
      <c r="B382" s="15" t="s">
        <v>239</v>
      </c>
      <c r="C382" s="15"/>
      <c r="D382" s="15"/>
      <c r="E382" s="15"/>
      <c r="F382" s="15"/>
      <c r="G382" s="15"/>
      <c r="H382" s="15"/>
      <c r="I382" s="16"/>
      <c r="J382" s="16"/>
    </row>
    <row r="383" spans="1:10" x14ac:dyDescent="0.25">
      <c r="A383" s="15" t="s">
        <v>516</v>
      </c>
      <c r="B383" s="15" t="s">
        <v>517</v>
      </c>
      <c r="C383" s="15"/>
      <c r="D383" s="15"/>
      <c r="E383" s="15"/>
      <c r="F383" s="15"/>
      <c r="G383" s="15"/>
      <c r="H383" s="15"/>
      <c r="I383" s="16"/>
      <c r="J383" s="16"/>
    </row>
    <row r="384" spans="1:10" x14ac:dyDescent="0.25">
      <c r="A384" s="15" t="s">
        <v>518</v>
      </c>
      <c r="B384" s="15" t="s">
        <v>519</v>
      </c>
      <c r="C384" s="15"/>
      <c r="D384" s="15"/>
      <c r="E384" s="15"/>
      <c r="F384" s="15"/>
      <c r="G384" s="15"/>
      <c r="H384" s="15"/>
      <c r="I384" s="16"/>
      <c r="J384" s="16"/>
    </row>
    <row r="385" spans="1:10" x14ac:dyDescent="0.25">
      <c r="A385" s="15" t="s">
        <v>520</v>
      </c>
      <c r="B385" s="15" t="s">
        <v>521</v>
      </c>
      <c r="C385" s="15">
        <v>20</v>
      </c>
      <c r="D385" s="15" t="s">
        <v>69</v>
      </c>
      <c r="E385" s="16"/>
      <c r="F385" s="16"/>
      <c r="G385" s="15" t="str">
        <f>IF(ISBLANK(E385),"", PRODUCT(C385,E385))</f>
        <v/>
      </c>
      <c r="H385" s="16"/>
      <c r="I385" s="15"/>
      <c r="J385" s="15"/>
    </row>
    <row r="386" spans="1:10" x14ac:dyDescent="0.25">
      <c r="A386" s="15" t="s">
        <v>522</v>
      </c>
      <c r="B386" s="15" t="s">
        <v>227</v>
      </c>
      <c r="C386" s="15"/>
      <c r="D386" s="15"/>
      <c r="E386" s="15"/>
      <c r="F386" s="15"/>
      <c r="G386" s="15"/>
      <c r="H386" s="15"/>
      <c r="I386" s="16"/>
      <c r="J386" s="16"/>
    </row>
    <row r="387" spans="1:10" x14ac:dyDescent="0.25">
      <c r="A387" s="15" t="s">
        <v>523</v>
      </c>
      <c r="B387" s="15" t="s">
        <v>229</v>
      </c>
      <c r="C387" s="15"/>
      <c r="D387" s="15"/>
      <c r="E387" s="15"/>
      <c r="F387" s="15"/>
      <c r="G387" s="15"/>
      <c r="H387" s="15"/>
      <c r="I387" s="16"/>
      <c r="J387" s="16"/>
    </row>
    <row r="388" spans="1:10" x14ac:dyDescent="0.25">
      <c r="A388" s="15" t="s">
        <v>524</v>
      </c>
      <c r="B388" s="15" t="s">
        <v>231</v>
      </c>
      <c r="C388" s="15"/>
      <c r="D388" s="15"/>
      <c r="E388" s="15"/>
      <c r="F388" s="15"/>
      <c r="G388" s="15"/>
      <c r="H388" s="15"/>
      <c r="I388" s="16"/>
      <c r="J388" s="16"/>
    </row>
    <row r="389" spans="1:10" x14ac:dyDescent="0.25">
      <c r="A389" s="15" t="s">
        <v>525</v>
      </c>
      <c r="B389" s="15" t="s">
        <v>510</v>
      </c>
      <c r="C389" s="15"/>
      <c r="D389" s="15"/>
      <c r="E389" s="15"/>
      <c r="F389" s="15"/>
      <c r="G389" s="15"/>
      <c r="H389" s="15"/>
      <c r="I389" s="16"/>
      <c r="J389" s="16"/>
    </row>
    <row r="390" spans="1:10" x14ac:dyDescent="0.25">
      <c r="A390" s="15" t="s">
        <v>526</v>
      </c>
      <c r="B390" s="15" t="s">
        <v>235</v>
      </c>
      <c r="C390" s="15"/>
      <c r="D390" s="15"/>
      <c r="E390" s="15"/>
      <c r="F390" s="15"/>
      <c r="G390" s="15"/>
      <c r="H390" s="15"/>
      <c r="I390" s="16"/>
      <c r="J390" s="16"/>
    </row>
    <row r="391" spans="1:10" x14ac:dyDescent="0.25">
      <c r="A391" s="15" t="s">
        <v>527</v>
      </c>
      <c r="B391" s="15" t="s">
        <v>513</v>
      </c>
      <c r="C391" s="15"/>
      <c r="D391" s="15"/>
      <c r="E391" s="15"/>
      <c r="F391" s="15"/>
      <c r="G391" s="15"/>
      <c r="H391" s="15"/>
      <c r="I391" s="16"/>
      <c r="J391" s="16"/>
    </row>
    <row r="392" spans="1:10" x14ac:dyDescent="0.25">
      <c r="A392" s="15" t="s">
        <v>528</v>
      </c>
      <c r="B392" s="15" t="s">
        <v>237</v>
      </c>
      <c r="C392" s="15"/>
      <c r="D392" s="15"/>
      <c r="E392" s="15"/>
      <c r="F392" s="15"/>
      <c r="G392" s="15"/>
      <c r="H392" s="15"/>
      <c r="I392" s="16"/>
      <c r="J392" s="16"/>
    </row>
    <row r="393" spans="1:10" x14ac:dyDescent="0.25">
      <c r="A393" s="15" t="s">
        <v>529</v>
      </c>
      <c r="B393" s="15" t="s">
        <v>239</v>
      </c>
      <c r="C393" s="15"/>
      <c r="D393" s="15"/>
      <c r="E393" s="15"/>
      <c r="F393" s="15"/>
      <c r="G393" s="15"/>
      <c r="H393" s="15"/>
      <c r="I393" s="16"/>
      <c r="J393" s="16"/>
    </row>
    <row r="394" spans="1:10" x14ac:dyDescent="0.25">
      <c r="A394" s="15" t="s">
        <v>530</v>
      </c>
      <c r="B394" s="15" t="s">
        <v>531</v>
      </c>
      <c r="C394" s="15"/>
      <c r="D394" s="15"/>
      <c r="E394" s="15"/>
      <c r="F394" s="15"/>
      <c r="G394" s="15"/>
      <c r="H394" s="15"/>
      <c r="I394" s="16"/>
      <c r="J394" s="16"/>
    </row>
    <row r="395" spans="1:10" x14ac:dyDescent="0.25">
      <c r="A395" s="15" t="s">
        <v>532</v>
      </c>
      <c r="B395" s="15" t="s">
        <v>533</v>
      </c>
      <c r="C395" s="15"/>
      <c r="D395" s="15"/>
      <c r="E395" s="15"/>
      <c r="F395" s="15"/>
      <c r="G395" s="15"/>
      <c r="H395" s="15"/>
      <c r="I395" s="16"/>
      <c r="J395" s="16"/>
    </row>
    <row r="396" spans="1:10" x14ac:dyDescent="0.25">
      <c r="F396" s="14" t="s">
        <v>59</v>
      </c>
      <c r="G396" s="14" t="str">
        <f>IF((COUNT(C374:C395)&lt;&gt;COUNT(G374:G395)),"", ROUND(SUM(G374:G395),2))</f>
        <v/>
      </c>
      <c r="H396" s="13" t="str">
        <f>IF((COUNT(C374:C395)&lt;&gt;COUNT(G374:G395)),"Neužpildytos visų objektų kainos", "")</f>
        <v>Neužpildytos visų objektų kainos</v>
      </c>
    </row>
    <row r="397" spans="1:10" x14ac:dyDescent="0.25">
      <c r="D397" s="14" t="s">
        <v>60</v>
      </c>
      <c r="E397" s="16"/>
      <c r="F397" s="14" t="s">
        <v>61</v>
      </c>
      <c r="G397" s="14" t="str">
        <f>IF(OR(G396="",E397=""),"", ROUND(PRODUCT(E397,G396)/100,2))</f>
        <v/>
      </c>
      <c r="H397" s="13" t="str">
        <f>IF(E397="", "Nurodykite taikomą PVM dydį", "")</f>
        <v>Nurodykite taikomą PVM dydį</v>
      </c>
    </row>
    <row r="398" spans="1:10" x14ac:dyDescent="0.25">
      <c r="F398" s="14" t="s">
        <v>62</v>
      </c>
      <c r="G398" s="14">
        <f>IF(ISBLANK(G397), "", ROUND(SUM(G396:G397),2))</f>
        <v>0</v>
      </c>
    </row>
    <row r="402" spans="1:10" x14ac:dyDescent="0.25">
      <c r="A402" s="12" t="s">
        <v>534</v>
      </c>
      <c r="B402" s="12" t="s">
        <v>535</v>
      </c>
    </row>
    <row r="404" spans="1:10" x14ac:dyDescent="0.25">
      <c r="A404" s="12" t="s">
        <v>28</v>
      </c>
    </row>
    <row r="405" spans="1:10" ht="90" x14ac:dyDescent="0.25">
      <c r="A405" s="14" t="s">
        <v>29</v>
      </c>
      <c r="B405" s="14" t="s">
        <v>30</v>
      </c>
      <c r="C405" s="14" t="s">
        <v>31</v>
      </c>
      <c r="D405" s="14" t="s">
        <v>32</v>
      </c>
      <c r="E405" s="14" t="s">
        <v>33</v>
      </c>
      <c r="F405" s="14" t="s">
        <v>34</v>
      </c>
      <c r="G405" s="14" t="s">
        <v>35</v>
      </c>
      <c r="H405" s="20" t="s">
        <v>36</v>
      </c>
      <c r="I405" s="14" t="s">
        <v>37</v>
      </c>
      <c r="J405" s="20" t="s">
        <v>421</v>
      </c>
    </row>
    <row r="406" spans="1:10" x14ac:dyDescent="0.25">
      <c r="A406" s="14" t="s">
        <v>536</v>
      </c>
      <c r="B406" s="14" t="s">
        <v>537</v>
      </c>
      <c r="C406" s="15"/>
      <c r="D406" s="15"/>
      <c r="E406" s="15"/>
      <c r="F406" s="15"/>
      <c r="G406" s="15"/>
      <c r="H406" s="15"/>
      <c r="I406" s="15"/>
      <c r="J406" s="15"/>
    </row>
    <row r="407" spans="1:10" x14ac:dyDescent="0.25">
      <c r="A407" s="15" t="s">
        <v>538</v>
      </c>
      <c r="B407" s="15" t="s">
        <v>539</v>
      </c>
      <c r="C407" s="15">
        <v>5</v>
      </c>
      <c r="D407" s="15" t="s">
        <v>69</v>
      </c>
      <c r="E407" s="16"/>
      <c r="F407" s="16"/>
      <c r="G407" s="15" t="str">
        <f>IF(ISBLANK(E407),"", PRODUCT(C407,E407))</f>
        <v/>
      </c>
      <c r="H407" s="16"/>
      <c r="I407" s="15"/>
      <c r="J407" s="15"/>
    </row>
    <row r="408" spans="1:10" x14ac:dyDescent="0.25">
      <c r="A408" s="15" t="s">
        <v>540</v>
      </c>
      <c r="B408" s="15" t="s">
        <v>541</v>
      </c>
      <c r="C408" s="15"/>
      <c r="D408" s="15"/>
      <c r="E408" s="15"/>
      <c r="F408" s="15"/>
      <c r="G408" s="15"/>
      <c r="H408" s="15"/>
      <c r="I408" s="16"/>
      <c r="J408" s="16"/>
    </row>
    <row r="409" spans="1:10" x14ac:dyDescent="0.25">
      <c r="A409" s="15" t="s">
        <v>542</v>
      </c>
      <c r="B409" s="15" t="s">
        <v>543</v>
      </c>
      <c r="C409" s="15"/>
      <c r="D409" s="15"/>
      <c r="E409" s="15"/>
      <c r="F409" s="15"/>
      <c r="G409" s="15"/>
      <c r="H409" s="15"/>
      <c r="I409" s="16"/>
      <c r="J409" s="16"/>
    </row>
    <row r="410" spans="1:10" x14ac:dyDescent="0.25">
      <c r="A410" s="15" t="s">
        <v>544</v>
      </c>
      <c r="B410" s="15" t="s">
        <v>545</v>
      </c>
      <c r="C410" s="15"/>
      <c r="D410" s="15"/>
      <c r="E410" s="15"/>
      <c r="F410" s="15"/>
      <c r="G410" s="15"/>
      <c r="H410" s="15"/>
      <c r="I410" s="16"/>
      <c r="J410" s="16"/>
    </row>
    <row r="411" spans="1:10" x14ac:dyDescent="0.25">
      <c r="A411" s="15" t="s">
        <v>546</v>
      </c>
      <c r="B411" s="15" t="s">
        <v>547</v>
      </c>
      <c r="C411" s="15"/>
      <c r="D411" s="15"/>
      <c r="E411" s="15"/>
      <c r="F411" s="15"/>
      <c r="G411" s="15"/>
      <c r="H411" s="15"/>
      <c r="I411" s="16"/>
      <c r="J411" s="16"/>
    </row>
    <row r="412" spans="1:10" x14ac:dyDescent="0.25">
      <c r="A412" s="15" t="s">
        <v>548</v>
      </c>
      <c r="B412" s="15" t="s">
        <v>549</v>
      </c>
      <c r="C412" s="15"/>
      <c r="D412" s="15"/>
      <c r="E412" s="15"/>
      <c r="F412" s="15"/>
      <c r="G412" s="15"/>
      <c r="H412" s="15"/>
      <c r="I412" s="16"/>
      <c r="J412" s="16"/>
    </row>
    <row r="413" spans="1:10" x14ac:dyDescent="0.25">
      <c r="A413" s="15" t="s">
        <v>550</v>
      </c>
      <c r="B413" s="15" t="s">
        <v>551</v>
      </c>
      <c r="C413" s="15"/>
      <c r="D413" s="15"/>
      <c r="E413" s="15"/>
      <c r="F413" s="15"/>
      <c r="G413" s="15"/>
      <c r="H413" s="15"/>
      <c r="I413" s="16"/>
      <c r="J413" s="16"/>
    </row>
    <row r="414" spans="1:10" x14ac:dyDescent="0.25">
      <c r="A414" s="15" t="s">
        <v>552</v>
      </c>
      <c r="B414" s="15" t="s">
        <v>553</v>
      </c>
      <c r="C414" s="15">
        <v>16</v>
      </c>
      <c r="D414" s="15" t="s">
        <v>69</v>
      </c>
      <c r="E414" s="16"/>
      <c r="F414" s="16"/>
      <c r="G414" s="15" t="str">
        <f>IF(ISBLANK(E414),"", PRODUCT(C414,E414))</f>
        <v/>
      </c>
      <c r="H414" s="16"/>
      <c r="I414" s="15"/>
      <c r="J414" s="15"/>
    </row>
    <row r="415" spans="1:10" x14ac:dyDescent="0.25">
      <c r="A415" s="15" t="s">
        <v>554</v>
      </c>
      <c r="B415" s="15" t="s">
        <v>555</v>
      </c>
      <c r="C415" s="15"/>
      <c r="D415" s="15"/>
      <c r="E415" s="15"/>
      <c r="F415" s="15"/>
      <c r="G415" s="15"/>
      <c r="H415" s="15"/>
      <c r="I415" s="16"/>
      <c r="J415" s="16"/>
    </row>
    <row r="416" spans="1:10" x14ac:dyDescent="0.25">
      <c r="A416" s="15" t="s">
        <v>556</v>
      </c>
      <c r="B416" s="15" t="s">
        <v>557</v>
      </c>
      <c r="C416" s="15"/>
      <c r="D416" s="15"/>
      <c r="E416" s="15"/>
      <c r="F416" s="15"/>
      <c r="G416" s="15"/>
      <c r="H416" s="15"/>
      <c r="I416" s="16"/>
      <c r="J416" s="16"/>
    </row>
    <row r="417" spans="1:10" x14ac:dyDescent="0.25">
      <c r="A417" s="15" t="s">
        <v>558</v>
      </c>
      <c r="B417" s="15" t="s">
        <v>559</v>
      </c>
      <c r="C417" s="15"/>
      <c r="D417" s="15"/>
      <c r="E417" s="15"/>
      <c r="F417" s="15"/>
      <c r="G417" s="15"/>
      <c r="H417" s="15"/>
      <c r="I417" s="16"/>
      <c r="J417" s="16"/>
    </row>
    <row r="418" spans="1:10" x14ac:dyDescent="0.25">
      <c r="A418" s="15" t="s">
        <v>560</v>
      </c>
      <c r="B418" s="15" t="s">
        <v>561</v>
      </c>
      <c r="C418" s="15"/>
      <c r="D418" s="15"/>
      <c r="E418" s="15"/>
      <c r="F418" s="15"/>
      <c r="G418" s="15"/>
      <c r="H418" s="15"/>
      <c r="I418" s="16"/>
      <c r="J418" s="16"/>
    </row>
    <row r="419" spans="1:10" x14ac:dyDescent="0.25">
      <c r="A419" s="15" t="s">
        <v>562</v>
      </c>
      <c r="B419" s="15" t="s">
        <v>563</v>
      </c>
      <c r="C419" s="15"/>
      <c r="D419" s="15"/>
      <c r="E419" s="15"/>
      <c r="F419" s="15"/>
      <c r="G419" s="15"/>
      <c r="H419" s="15"/>
      <c r="I419" s="16"/>
      <c r="J419" s="16"/>
    </row>
    <row r="420" spans="1:10" x14ac:dyDescent="0.25">
      <c r="A420" s="15" t="s">
        <v>564</v>
      </c>
      <c r="B420" s="15" t="s">
        <v>565</v>
      </c>
      <c r="C420" s="15"/>
      <c r="D420" s="15"/>
      <c r="E420" s="15"/>
      <c r="F420" s="15"/>
      <c r="G420" s="15"/>
      <c r="H420" s="15"/>
      <c r="I420" s="16"/>
      <c r="J420" s="16"/>
    </row>
    <row r="421" spans="1:10" x14ac:dyDescent="0.25">
      <c r="A421" s="15" t="s">
        <v>566</v>
      </c>
      <c r="B421" s="15" t="s">
        <v>567</v>
      </c>
      <c r="C421" s="15"/>
      <c r="D421" s="15"/>
      <c r="E421" s="15"/>
      <c r="F421" s="15"/>
      <c r="G421" s="15"/>
      <c r="H421" s="15"/>
      <c r="I421" s="16"/>
      <c r="J421" s="16"/>
    </row>
    <row r="422" spans="1:10" x14ac:dyDescent="0.25">
      <c r="A422" s="15" t="s">
        <v>568</v>
      </c>
      <c r="B422" s="15" t="s">
        <v>569</v>
      </c>
      <c r="C422" s="15"/>
      <c r="D422" s="15"/>
      <c r="E422" s="15"/>
      <c r="F422" s="15"/>
      <c r="G422" s="15"/>
      <c r="H422" s="15"/>
      <c r="I422" s="16"/>
      <c r="J422" s="16"/>
    </row>
    <row r="423" spans="1:10" x14ac:dyDescent="0.25">
      <c r="A423" s="15" t="s">
        <v>570</v>
      </c>
      <c r="B423" s="15" t="s">
        <v>571</v>
      </c>
      <c r="C423" s="15"/>
      <c r="D423" s="15"/>
      <c r="E423" s="15"/>
      <c r="F423" s="15"/>
      <c r="G423" s="15"/>
      <c r="H423" s="15"/>
      <c r="I423" s="16"/>
      <c r="J423" s="16"/>
    </row>
    <row r="424" spans="1:10" x14ac:dyDescent="0.25">
      <c r="F424" s="14" t="s">
        <v>59</v>
      </c>
      <c r="G424" s="14" t="str">
        <f>IF((COUNT(C407:C423)&lt;&gt;COUNT(G407:G423)),"", ROUND(SUM(G407:G423),2))</f>
        <v/>
      </c>
      <c r="H424" s="13" t="str">
        <f>IF((COUNT(C407:C423)&lt;&gt;COUNT(G407:G423)),"Neužpildytos visų objektų kainos", "")</f>
        <v>Neužpildytos visų objektų kainos</v>
      </c>
    </row>
    <row r="425" spans="1:10" x14ac:dyDescent="0.25">
      <c r="D425" s="14" t="s">
        <v>60</v>
      </c>
      <c r="E425" s="16"/>
      <c r="F425" s="14" t="s">
        <v>61</v>
      </c>
      <c r="G425" s="14" t="str">
        <f>IF(OR(G424="",E425=""),"", ROUND(PRODUCT(E425,G424)/100,2))</f>
        <v/>
      </c>
      <c r="H425" s="13" t="str">
        <f>IF(E425="", "Nurodykite taikomą PVM dydį", "")</f>
        <v>Nurodykite taikomą PVM dydį</v>
      </c>
    </row>
    <row r="426" spans="1:10" x14ac:dyDescent="0.25">
      <c r="F426" s="14" t="s">
        <v>62</v>
      </c>
      <c r="G426" s="14">
        <f>IF(ISBLANK(G425), "", ROUND(SUM(G424:G425),2))</f>
        <v>0</v>
      </c>
    </row>
    <row r="430" spans="1:10" x14ac:dyDescent="0.25">
      <c r="A430" s="12" t="s">
        <v>572</v>
      </c>
      <c r="B430" s="12" t="s">
        <v>573</v>
      </c>
    </row>
    <row r="432" spans="1:10" x14ac:dyDescent="0.25">
      <c r="A432" s="12" t="s">
        <v>28</v>
      </c>
    </row>
    <row r="433" spans="1:10" ht="90" x14ac:dyDescent="0.25">
      <c r="A433" s="14" t="s">
        <v>29</v>
      </c>
      <c r="B433" s="14" t="s">
        <v>30</v>
      </c>
      <c r="C433" s="14" t="s">
        <v>31</v>
      </c>
      <c r="D433" s="14" t="s">
        <v>32</v>
      </c>
      <c r="E433" s="14" t="s">
        <v>33</v>
      </c>
      <c r="F433" s="14" t="s">
        <v>34</v>
      </c>
      <c r="G433" s="14" t="s">
        <v>35</v>
      </c>
      <c r="H433" s="20" t="s">
        <v>36</v>
      </c>
      <c r="I433" s="14" t="s">
        <v>37</v>
      </c>
      <c r="J433" s="20" t="s">
        <v>574</v>
      </c>
    </row>
    <row r="434" spans="1:10" x14ac:dyDescent="0.25">
      <c r="A434" s="14" t="s">
        <v>575</v>
      </c>
      <c r="B434" s="14" t="s">
        <v>576</v>
      </c>
      <c r="C434" s="15"/>
      <c r="D434" s="15"/>
      <c r="E434" s="15"/>
      <c r="F434" s="15"/>
      <c r="G434" s="15"/>
      <c r="H434" s="15"/>
      <c r="I434" s="15"/>
      <c r="J434" s="15"/>
    </row>
    <row r="435" spans="1:10" x14ac:dyDescent="0.25">
      <c r="A435" s="15" t="s">
        <v>577</v>
      </c>
      <c r="B435" s="15" t="s">
        <v>576</v>
      </c>
      <c r="C435" s="15">
        <v>5</v>
      </c>
      <c r="D435" s="15" t="s">
        <v>69</v>
      </c>
      <c r="E435" s="16"/>
      <c r="F435" s="16"/>
      <c r="G435" s="15" t="str">
        <f>IF(ISBLANK(E435),"", PRODUCT(C435,E435))</f>
        <v/>
      </c>
      <c r="H435" s="16"/>
      <c r="I435" s="15"/>
      <c r="J435" s="15"/>
    </row>
    <row r="436" spans="1:10" x14ac:dyDescent="0.25">
      <c r="A436" s="15" t="s">
        <v>578</v>
      </c>
      <c r="B436" s="15" t="s">
        <v>579</v>
      </c>
      <c r="C436" s="15"/>
      <c r="D436" s="15"/>
      <c r="E436" s="15"/>
      <c r="F436" s="15"/>
      <c r="G436" s="15"/>
      <c r="H436" s="15"/>
      <c r="I436" s="16"/>
      <c r="J436" s="16"/>
    </row>
    <row r="437" spans="1:10" x14ac:dyDescent="0.25">
      <c r="A437" s="15" t="s">
        <v>580</v>
      </c>
      <c r="B437" s="15" t="s">
        <v>581</v>
      </c>
      <c r="C437" s="15"/>
      <c r="D437" s="15"/>
      <c r="E437" s="15"/>
      <c r="F437" s="15"/>
      <c r="G437" s="15"/>
      <c r="H437" s="15"/>
      <c r="I437" s="16"/>
      <c r="J437" s="16"/>
    </row>
    <row r="438" spans="1:10" x14ac:dyDescent="0.25">
      <c r="A438" s="15" t="s">
        <v>582</v>
      </c>
      <c r="B438" s="15" t="s">
        <v>583</v>
      </c>
      <c r="C438" s="15"/>
      <c r="D438" s="15"/>
      <c r="E438" s="15"/>
      <c r="F438" s="15"/>
      <c r="G438" s="15"/>
      <c r="H438" s="15"/>
      <c r="I438" s="16"/>
      <c r="J438" s="16"/>
    </row>
    <row r="439" spans="1:10" x14ac:dyDescent="0.25">
      <c r="F439" s="14" t="s">
        <v>59</v>
      </c>
      <c r="G439" s="14" t="str">
        <f>IF((COUNT(C435:C438)&lt;&gt;COUNT(G435:G438)),"", ROUND(SUM(G435:G438),2))</f>
        <v/>
      </c>
      <c r="H439" s="13" t="str">
        <f>IF((COUNT(C435:C438)&lt;&gt;COUNT(G435:G438)),"Neužpildytos visų objektų kainos", "")</f>
        <v>Neužpildytos visų objektų kainos</v>
      </c>
    </row>
    <row r="440" spans="1:10" x14ac:dyDescent="0.25">
      <c r="D440" s="14" t="s">
        <v>60</v>
      </c>
      <c r="E440" s="16"/>
      <c r="F440" s="14" t="s">
        <v>61</v>
      </c>
      <c r="G440" s="14" t="str">
        <f>IF(OR(G439="",E440=""),"", ROUND(PRODUCT(E440,G439)/100,2))</f>
        <v/>
      </c>
      <c r="H440" s="13" t="str">
        <f>IF(E440="", "Nurodykite taikomą PVM dydį", "")</f>
        <v>Nurodykite taikomą PVM dydį</v>
      </c>
    </row>
    <row r="441" spans="1:10" x14ac:dyDescent="0.25">
      <c r="F441" s="14" t="s">
        <v>62</v>
      </c>
      <c r="G441" s="14">
        <f>IF(ISBLANK(G440), "", ROUND(SUM(G439:G440),2))</f>
        <v>0</v>
      </c>
    </row>
    <row r="445" spans="1:10" x14ac:dyDescent="0.25">
      <c r="A445" s="12" t="s">
        <v>584</v>
      </c>
      <c r="B445" s="12" t="s">
        <v>585</v>
      </c>
    </row>
    <row r="447" spans="1:10" x14ac:dyDescent="0.25">
      <c r="A447" s="12" t="s">
        <v>28</v>
      </c>
    </row>
    <row r="448" spans="1:10" ht="90" x14ac:dyDescent="0.25">
      <c r="A448" s="14" t="s">
        <v>29</v>
      </c>
      <c r="B448" s="14" t="s">
        <v>30</v>
      </c>
      <c r="C448" s="14" t="s">
        <v>31</v>
      </c>
      <c r="D448" s="14" t="s">
        <v>32</v>
      </c>
      <c r="E448" s="14" t="s">
        <v>33</v>
      </c>
      <c r="F448" s="14" t="s">
        <v>34</v>
      </c>
      <c r="G448" s="14" t="s">
        <v>35</v>
      </c>
      <c r="H448" s="20" t="s">
        <v>36</v>
      </c>
      <c r="I448" s="14" t="s">
        <v>37</v>
      </c>
      <c r="J448" s="20" t="s">
        <v>586</v>
      </c>
    </row>
    <row r="449" spans="1:10" x14ac:dyDescent="0.25">
      <c r="A449" s="14" t="s">
        <v>587</v>
      </c>
      <c r="B449" s="14" t="s">
        <v>588</v>
      </c>
      <c r="C449" s="15"/>
      <c r="D449" s="15"/>
      <c r="E449" s="15"/>
      <c r="F449" s="15"/>
      <c r="G449" s="15"/>
      <c r="H449" s="15"/>
      <c r="I449" s="15"/>
      <c r="J449" s="15"/>
    </row>
    <row r="450" spans="1:10" x14ac:dyDescent="0.25">
      <c r="A450" s="15" t="s">
        <v>589</v>
      </c>
      <c r="B450" s="15" t="s">
        <v>590</v>
      </c>
      <c r="C450" s="15">
        <v>91</v>
      </c>
      <c r="D450" s="15" t="s">
        <v>69</v>
      </c>
      <c r="E450" s="16"/>
      <c r="F450" s="16"/>
      <c r="G450" s="15" t="str">
        <f>IF(ISBLANK(E450),"", PRODUCT(C450,E450))</f>
        <v/>
      </c>
      <c r="H450" s="16"/>
      <c r="I450" s="15"/>
      <c r="J450" s="15"/>
    </row>
    <row r="451" spans="1:10" x14ac:dyDescent="0.25">
      <c r="A451" s="15" t="s">
        <v>591</v>
      </c>
      <c r="B451" s="15" t="s">
        <v>592</v>
      </c>
      <c r="C451" s="15"/>
      <c r="D451" s="15"/>
      <c r="E451" s="15"/>
      <c r="F451" s="15"/>
      <c r="G451" s="15"/>
      <c r="H451" s="15"/>
      <c r="I451" s="16"/>
      <c r="J451" s="16"/>
    </row>
    <row r="452" spans="1:10" x14ac:dyDescent="0.25">
      <c r="A452" s="15" t="s">
        <v>593</v>
      </c>
      <c r="B452" s="15" t="s">
        <v>594</v>
      </c>
      <c r="C452" s="15"/>
      <c r="D452" s="15"/>
      <c r="E452" s="15"/>
      <c r="F452" s="15"/>
      <c r="G452" s="15"/>
      <c r="H452" s="15"/>
      <c r="I452" s="16"/>
      <c r="J452" s="16"/>
    </row>
    <row r="453" spans="1:10" x14ac:dyDescent="0.25">
      <c r="A453" s="15" t="s">
        <v>595</v>
      </c>
      <c r="B453" s="15" t="s">
        <v>596</v>
      </c>
      <c r="C453" s="15"/>
      <c r="D453" s="15"/>
      <c r="E453" s="15"/>
      <c r="F453" s="15"/>
      <c r="G453" s="15"/>
      <c r="H453" s="15"/>
      <c r="I453" s="16"/>
      <c r="J453" s="16"/>
    </row>
    <row r="454" spans="1:10" x14ac:dyDescent="0.25">
      <c r="A454" s="15" t="s">
        <v>597</v>
      </c>
      <c r="B454" s="15" t="s">
        <v>598</v>
      </c>
      <c r="C454" s="15">
        <v>132</v>
      </c>
      <c r="D454" s="15" t="s">
        <v>69</v>
      </c>
      <c r="E454" s="16"/>
      <c r="F454" s="16"/>
      <c r="G454" s="15" t="str">
        <f>IF(ISBLANK(E454),"", PRODUCT(C454,E454))</f>
        <v/>
      </c>
      <c r="H454" s="16"/>
      <c r="I454" s="15"/>
      <c r="J454" s="15"/>
    </row>
    <row r="455" spans="1:10" x14ac:dyDescent="0.25">
      <c r="A455" s="15" t="s">
        <v>599</v>
      </c>
      <c r="B455" s="15" t="s">
        <v>600</v>
      </c>
      <c r="C455" s="15"/>
      <c r="D455" s="15"/>
      <c r="E455" s="15"/>
      <c r="F455" s="15"/>
      <c r="G455" s="15"/>
      <c r="H455" s="15"/>
      <c r="I455" s="16"/>
      <c r="J455" s="16"/>
    </row>
    <row r="456" spans="1:10" x14ac:dyDescent="0.25">
      <c r="A456" s="15" t="s">
        <v>601</v>
      </c>
      <c r="B456" s="15" t="s">
        <v>594</v>
      </c>
      <c r="C456" s="15"/>
      <c r="D456" s="15"/>
      <c r="E456" s="15"/>
      <c r="F456" s="15"/>
      <c r="G456" s="15"/>
      <c r="H456" s="15"/>
      <c r="I456" s="16"/>
      <c r="J456" s="16"/>
    </row>
    <row r="457" spans="1:10" x14ac:dyDescent="0.25">
      <c r="A457" s="15" t="s">
        <v>602</v>
      </c>
      <c r="B457" s="15" t="s">
        <v>603</v>
      </c>
      <c r="C457" s="15"/>
      <c r="D457" s="15"/>
      <c r="E457" s="15"/>
      <c r="F457" s="15"/>
      <c r="G457" s="15"/>
      <c r="H457" s="15"/>
      <c r="I457" s="16"/>
      <c r="J457" s="16"/>
    </row>
    <row r="458" spans="1:10" x14ac:dyDescent="0.25">
      <c r="A458" s="15" t="s">
        <v>604</v>
      </c>
      <c r="B458" s="15" t="s">
        <v>590</v>
      </c>
      <c r="C458" s="15">
        <v>5</v>
      </c>
      <c r="D458" s="15" t="s">
        <v>42</v>
      </c>
      <c r="E458" s="16"/>
      <c r="F458" s="16"/>
      <c r="G458" s="15" t="str">
        <f>IF(ISBLANK(E458),"", PRODUCT(C458,E458))</f>
        <v/>
      </c>
      <c r="H458" s="16"/>
      <c r="I458" s="15"/>
      <c r="J458" s="15"/>
    </row>
    <row r="459" spans="1:10" x14ac:dyDescent="0.25">
      <c r="A459" s="15" t="s">
        <v>605</v>
      </c>
      <c r="B459" s="15" t="s">
        <v>606</v>
      </c>
      <c r="C459" s="15"/>
      <c r="D459" s="15"/>
      <c r="E459" s="15"/>
      <c r="F459" s="15"/>
      <c r="G459" s="15"/>
      <c r="H459" s="15"/>
      <c r="I459" s="16"/>
      <c r="J459" s="16"/>
    </row>
    <row r="460" spans="1:10" x14ac:dyDescent="0.25">
      <c r="A460" s="15" t="s">
        <v>607</v>
      </c>
      <c r="B460" s="15" t="s">
        <v>594</v>
      </c>
      <c r="C460" s="15"/>
      <c r="D460" s="15"/>
      <c r="E460" s="15"/>
      <c r="F460" s="15"/>
      <c r="G460" s="15"/>
      <c r="H460" s="15"/>
      <c r="I460" s="16"/>
      <c r="J460" s="16"/>
    </row>
    <row r="461" spans="1:10" x14ac:dyDescent="0.25">
      <c r="A461" s="15" t="s">
        <v>608</v>
      </c>
      <c r="B461" s="15" t="s">
        <v>609</v>
      </c>
      <c r="C461" s="15"/>
      <c r="D461" s="15"/>
      <c r="E461" s="15"/>
      <c r="F461" s="15"/>
      <c r="G461" s="15"/>
      <c r="H461" s="15"/>
      <c r="I461" s="16"/>
      <c r="J461" s="16"/>
    </row>
    <row r="462" spans="1:10" x14ac:dyDescent="0.25">
      <c r="F462" s="14" t="s">
        <v>59</v>
      </c>
      <c r="G462" s="14" t="str">
        <f>IF((COUNT(C450:C461)&lt;&gt;COUNT(G450:G461)),"", ROUND(SUM(G450:G461),2))</f>
        <v/>
      </c>
      <c r="H462" s="13" t="str">
        <f>IF((COUNT(C450:C461)&lt;&gt;COUNT(G450:G461)),"Neužpildytos visų objektų kainos", "")</f>
        <v>Neužpildytos visų objektų kainos</v>
      </c>
    </row>
    <row r="463" spans="1:10" x14ac:dyDescent="0.25">
      <c r="D463" s="14" t="s">
        <v>60</v>
      </c>
      <c r="E463" s="16"/>
      <c r="F463" s="14" t="s">
        <v>61</v>
      </c>
      <c r="G463" s="14" t="str">
        <f>IF(OR(G462="",E463=""),"", ROUND(PRODUCT(E463,G462)/100,2))</f>
        <v/>
      </c>
      <c r="H463" s="13" t="str">
        <f>IF(E463="", "Nurodykite taikomą PVM dydį", "")</f>
        <v>Nurodykite taikomą PVM dydį</v>
      </c>
    </row>
    <row r="464" spans="1:10" x14ac:dyDescent="0.25">
      <c r="F464" s="14" t="s">
        <v>62</v>
      </c>
      <c r="G464" s="14">
        <f>IF(ISBLANK(G463), "", ROUND(SUM(G462:G463),2))</f>
        <v>0</v>
      </c>
    </row>
    <row r="468" spans="1:10" x14ac:dyDescent="0.25">
      <c r="A468" s="12" t="s">
        <v>610</v>
      </c>
      <c r="B468" s="12" t="s">
        <v>611</v>
      </c>
    </row>
    <row r="470" spans="1:10" x14ac:dyDescent="0.25">
      <c r="A470" s="12" t="s">
        <v>28</v>
      </c>
    </row>
    <row r="471" spans="1:10" ht="90" x14ac:dyDescent="0.25">
      <c r="A471" s="14" t="s">
        <v>29</v>
      </c>
      <c r="B471" s="14" t="s">
        <v>30</v>
      </c>
      <c r="C471" s="14" t="s">
        <v>31</v>
      </c>
      <c r="D471" s="14" t="s">
        <v>32</v>
      </c>
      <c r="E471" s="14" t="s">
        <v>33</v>
      </c>
      <c r="F471" s="14" t="s">
        <v>34</v>
      </c>
      <c r="G471" s="14" t="s">
        <v>35</v>
      </c>
      <c r="H471" s="20" t="s">
        <v>36</v>
      </c>
      <c r="I471" s="14" t="s">
        <v>37</v>
      </c>
      <c r="J471" s="20" t="s">
        <v>586</v>
      </c>
    </row>
    <row r="472" spans="1:10" x14ac:dyDescent="0.25">
      <c r="A472" s="14" t="s">
        <v>612</v>
      </c>
      <c r="B472" s="14" t="s">
        <v>613</v>
      </c>
      <c r="C472" s="15"/>
      <c r="D472" s="15"/>
      <c r="E472" s="15"/>
      <c r="F472" s="15"/>
      <c r="G472" s="15"/>
      <c r="H472" s="15"/>
      <c r="I472" s="15"/>
      <c r="J472" s="15"/>
    </row>
    <row r="473" spans="1:10" x14ac:dyDescent="0.25">
      <c r="A473" s="15" t="s">
        <v>614</v>
      </c>
      <c r="B473" s="15" t="s">
        <v>615</v>
      </c>
      <c r="C473" s="15">
        <v>1</v>
      </c>
      <c r="D473" s="15" t="s">
        <v>69</v>
      </c>
      <c r="E473" s="16"/>
      <c r="F473" s="16"/>
      <c r="G473" s="15" t="str">
        <f>IF(ISBLANK(E473),"", PRODUCT(C473,E473))</f>
        <v/>
      </c>
      <c r="H473" s="16"/>
      <c r="I473" s="15"/>
      <c r="J473" s="15"/>
    </row>
    <row r="474" spans="1:10" x14ac:dyDescent="0.25">
      <c r="A474" s="15" t="s">
        <v>616</v>
      </c>
      <c r="B474" s="15" t="s">
        <v>617</v>
      </c>
      <c r="C474" s="15"/>
      <c r="D474" s="15"/>
      <c r="E474" s="15"/>
      <c r="F474" s="15"/>
      <c r="G474" s="15"/>
      <c r="H474" s="15"/>
      <c r="I474" s="16"/>
      <c r="J474" s="16"/>
    </row>
    <row r="475" spans="1:10" x14ac:dyDescent="0.25">
      <c r="A475" s="15" t="s">
        <v>618</v>
      </c>
      <c r="B475" s="15" t="s">
        <v>619</v>
      </c>
      <c r="C475" s="15">
        <v>1</v>
      </c>
      <c r="D475" s="15" t="s">
        <v>69</v>
      </c>
      <c r="E475" s="16"/>
      <c r="F475" s="16"/>
      <c r="G475" s="15" t="str">
        <f>IF(ISBLANK(E475),"", PRODUCT(C475,E475))</f>
        <v/>
      </c>
      <c r="H475" s="16"/>
      <c r="I475" s="15"/>
      <c r="J475" s="15"/>
    </row>
    <row r="476" spans="1:10" x14ac:dyDescent="0.25">
      <c r="A476" s="15" t="s">
        <v>620</v>
      </c>
      <c r="B476" s="15" t="s">
        <v>621</v>
      </c>
      <c r="C476" s="15"/>
      <c r="D476" s="15"/>
      <c r="E476" s="15"/>
      <c r="F476" s="15"/>
      <c r="G476" s="15"/>
      <c r="H476" s="15"/>
      <c r="I476" s="16"/>
      <c r="J476" s="16"/>
    </row>
    <row r="477" spans="1:10" x14ac:dyDescent="0.25">
      <c r="A477" s="15" t="s">
        <v>622</v>
      </c>
      <c r="B477" s="15" t="s">
        <v>623</v>
      </c>
      <c r="C477" s="15">
        <v>2</v>
      </c>
      <c r="D477" s="15" t="s">
        <v>69</v>
      </c>
      <c r="E477" s="16"/>
      <c r="F477" s="16"/>
      <c r="G477" s="15" t="str">
        <f>IF(ISBLANK(E477),"", PRODUCT(C477,E477))</f>
        <v/>
      </c>
      <c r="H477" s="16"/>
      <c r="I477" s="15"/>
      <c r="J477" s="15"/>
    </row>
    <row r="478" spans="1:10" x14ac:dyDescent="0.25">
      <c r="A478" s="15" t="s">
        <v>624</v>
      </c>
      <c r="B478" s="15" t="s">
        <v>625</v>
      </c>
      <c r="C478" s="15"/>
      <c r="D478" s="15"/>
      <c r="E478" s="15"/>
      <c r="F478" s="15"/>
      <c r="G478" s="15"/>
      <c r="H478" s="15"/>
      <c r="I478" s="16"/>
      <c r="J478" s="16"/>
    </row>
    <row r="479" spans="1:10" x14ac:dyDescent="0.25">
      <c r="A479" s="15" t="s">
        <v>626</v>
      </c>
      <c r="B479" s="15" t="s">
        <v>619</v>
      </c>
      <c r="C479" s="15">
        <v>1</v>
      </c>
      <c r="D479" s="15" t="s">
        <v>69</v>
      </c>
      <c r="E479" s="16"/>
      <c r="F479" s="16"/>
      <c r="G479" s="15" t="str">
        <f>IF(ISBLANK(E479),"", PRODUCT(C479,E479))</f>
        <v/>
      </c>
      <c r="H479" s="16"/>
      <c r="I479" s="15"/>
      <c r="J479" s="15"/>
    </row>
    <row r="480" spans="1:10" x14ac:dyDescent="0.25">
      <c r="A480" s="15" t="s">
        <v>627</v>
      </c>
      <c r="B480" s="15" t="s">
        <v>628</v>
      </c>
      <c r="C480" s="15"/>
      <c r="D480" s="15"/>
      <c r="E480" s="15"/>
      <c r="F480" s="15"/>
      <c r="G480" s="15"/>
      <c r="H480" s="15"/>
      <c r="I480" s="16"/>
      <c r="J480" s="16"/>
    </row>
    <row r="481" spans="1:10" x14ac:dyDescent="0.25">
      <c r="F481" s="14" t="s">
        <v>59</v>
      </c>
      <c r="G481" s="14" t="str">
        <f>IF((COUNT(C473:C480)&lt;&gt;COUNT(G473:G480)),"", ROUND(SUM(G473:G480),2))</f>
        <v/>
      </c>
      <c r="H481" s="13" t="str">
        <f>IF((COUNT(C473:C480)&lt;&gt;COUNT(G473:G480)),"Neužpildytos visų objektų kainos", "")</f>
        <v>Neužpildytos visų objektų kainos</v>
      </c>
    </row>
    <row r="482" spans="1:10" x14ac:dyDescent="0.25">
      <c r="D482" s="14" t="s">
        <v>60</v>
      </c>
      <c r="E482" s="16"/>
      <c r="F482" s="14" t="s">
        <v>61</v>
      </c>
      <c r="G482" s="14" t="str">
        <f>IF(OR(G481="",E482=""),"", ROUND(PRODUCT(E482,G481)/100,2))</f>
        <v/>
      </c>
      <c r="H482" s="13" t="str">
        <f>IF(E482="", "Nurodykite taikomą PVM dydį", "")</f>
        <v>Nurodykite taikomą PVM dydį</v>
      </c>
    </row>
    <row r="483" spans="1:10" x14ac:dyDescent="0.25">
      <c r="F483" s="14" t="s">
        <v>62</v>
      </c>
      <c r="G483" s="14">
        <f>IF(ISBLANK(G482), "", ROUND(SUM(G481:G482),2))</f>
        <v>0</v>
      </c>
    </row>
    <row r="487" spans="1:10" x14ac:dyDescent="0.25">
      <c r="A487" s="12" t="s">
        <v>629</v>
      </c>
      <c r="B487" s="12" t="s">
        <v>630</v>
      </c>
    </row>
    <row r="489" spans="1:10" x14ac:dyDescent="0.25">
      <c r="A489" s="12" t="s">
        <v>28</v>
      </c>
    </row>
    <row r="490" spans="1:10" ht="90" x14ac:dyDescent="0.25">
      <c r="A490" s="14" t="s">
        <v>29</v>
      </c>
      <c r="B490" s="14" t="s">
        <v>30</v>
      </c>
      <c r="C490" s="14" t="s">
        <v>31</v>
      </c>
      <c r="D490" s="14" t="s">
        <v>32</v>
      </c>
      <c r="E490" s="14" t="s">
        <v>33</v>
      </c>
      <c r="F490" s="14" t="s">
        <v>34</v>
      </c>
      <c r="G490" s="14" t="s">
        <v>35</v>
      </c>
      <c r="H490" s="20" t="s">
        <v>36</v>
      </c>
      <c r="I490" s="14" t="s">
        <v>37</v>
      </c>
      <c r="J490" s="20" t="s">
        <v>586</v>
      </c>
    </row>
    <row r="491" spans="1:10" x14ac:dyDescent="0.25">
      <c r="A491" s="14" t="s">
        <v>631</v>
      </c>
      <c r="B491" s="14" t="s">
        <v>632</v>
      </c>
      <c r="C491" s="15"/>
      <c r="D491" s="15"/>
      <c r="E491" s="15"/>
      <c r="F491" s="15"/>
      <c r="G491" s="15"/>
      <c r="H491" s="15"/>
      <c r="I491" s="15"/>
      <c r="J491" s="15"/>
    </row>
    <row r="492" spans="1:10" x14ac:dyDescent="0.25">
      <c r="A492" s="15" t="s">
        <v>633</v>
      </c>
      <c r="B492" s="15" t="s">
        <v>632</v>
      </c>
      <c r="C492" s="15">
        <v>6</v>
      </c>
      <c r="D492" s="15" t="s">
        <v>69</v>
      </c>
      <c r="E492" s="16"/>
      <c r="F492" s="16"/>
      <c r="G492" s="15" t="str">
        <f>IF(ISBLANK(E492),"", PRODUCT(C492,E492))</f>
        <v/>
      </c>
      <c r="H492" s="16"/>
      <c r="I492" s="15"/>
      <c r="J492" s="15"/>
    </row>
    <row r="493" spans="1:10" x14ac:dyDescent="0.25">
      <c r="A493" s="15" t="s">
        <v>634</v>
      </c>
      <c r="B493" s="15" t="s">
        <v>635</v>
      </c>
      <c r="C493" s="15"/>
      <c r="D493" s="15"/>
      <c r="E493" s="15"/>
      <c r="F493" s="15"/>
      <c r="G493" s="15"/>
      <c r="H493" s="15"/>
      <c r="I493" s="16"/>
      <c r="J493" s="16"/>
    </row>
    <row r="494" spans="1:10" x14ac:dyDescent="0.25">
      <c r="A494" s="15" t="s">
        <v>636</v>
      </c>
      <c r="B494" s="15" t="s">
        <v>637</v>
      </c>
      <c r="C494" s="15"/>
      <c r="D494" s="15"/>
      <c r="E494" s="15"/>
      <c r="F494" s="15"/>
      <c r="G494" s="15"/>
      <c r="H494" s="15"/>
      <c r="I494" s="16"/>
      <c r="J494" s="16"/>
    </row>
    <row r="495" spans="1:10" x14ac:dyDescent="0.25">
      <c r="A495" s="15" t="s">
        <v>638</v>
      </c>
      <c r="B495" s="15" t="s">
        <v>639</v>
      </c>
      <c r="C495" s="15"/>
      <c r="D495" s="15"/>
      <c r="E495" s="15"/>
      <c r="F495" s="15"/>
      <c r="G495" s="15"/>
      <c r="H495" s="15"/>
      <c r="I495" s="16"/>
      <c r="J495" s="16"/>
    </row>
    <row r="496" spans="1:10" x14ac:dyDescent="0.25">
      <c r="A496" s="15" t="s">
        <v>640</v>
      </c>
      <c r="B496" s="15" t="s">
        <v>641</v>
      </c>
      <c r="C496" s="15"/>
      <c r="D496" s="15"/>
      <c r="E496" s="15"/>
      <c r="F496" s="15"/>
      <c r="G496" s="15"/>
      <c r="H496" s="15"/>
      <c r="I496" s="16"/>
      <c r="J496" s="16"/>
    </row>
    <row r="497" spans="1:10" x14ac:dyDescent="0.25">
      <c r="A497" s="15" t="s">
        <v>642</v>
      </c>
      <c r="B497" s="15" t="s">
        <v>643</v>
      </c>
      <c r="C497" s="15"/>
      <c r="D497" s="15"/>
      <c r="E497" s="15"/>
      <c r="F497" s="15"/>
      <c r="G497" s="15"/>
      <c r="H497" s="15"/>
      <c r="I497" s="16"/>
      <c r="J497" s="16"/>
    </row>
    <row r="498" spans="1:10" x14ac:dyDescent="0.25">
      <c r="A498" s="15" t="s">
        <v>644</v>
      </c>
      <c r="B498" s="15" t="s">
        <v>645</v>
      </c>
      <c r="C498" s="15"/>
      <c r="D498" s="15"/>
      <c r="E498" s="15"/>
      <c r="F498" s="15"/>
      <c r="G498" s="15"/>
      <c r="H498" s="15"/>
      <c r="I498" s="16"/>
      <c r="J498" s="16"/>
    </row>
    <row r="499" spans="1:10" x14ac:dyDescent="0.25">
      <c r="F499" s="14" t="s">
        <v>59</v>
      </c>
      <c r="G499" s="14" t="str">
        <f>IF((COUNT(C492:C498)&lt;&gt;COUNT(G492:G498)),"", ROUND(SUM(G492:G498),2))</f>
        <v/>
      </c>
      <c r="H499" s="13" t="str">
        <f>IF((COUNT(C492:C498)&lt;&gt;COUNT(G492:G498)),"Neužpildytos visų objektų kainos", "")</f>
        <v>Neužpildytos visų objektų kainos</v>
      </c>
    </row>
    <row r="500" spans="1:10" x14ac:dyDescent="0.25">
      <c r="D500" s="14" t="s">
        <v>60</v>
      </c>
      <c r="E500" s="16"/>
      <c r="F500" s="14" t="s">
        <v>61</v>
      </c>
      <c r="G500" s="14" t="str">
        <f>IF(OR(G499="",E500=""),"", ROUND(PRODUCT(E500,G499)/100,2))</f>
        <v/>
      </c>
      <c r="H500" s="13" t="str">
        <f>IF(E500="", "Nurodykite taikomą PVM dydį", "")</f>
        <v>Nurodykite taikomą PVM dydį</v>
      </c>
    </row>
    <row r="501" spans="1:10" x14ac:dyDescent="0.25">
      <c r="F501" s="14" t="s">
        <v>62</v>
      </c>
      <c r="G501" s="14">
        <f>IF(ISBLANK(G500), "", ROUND(SUM(G499:G500),2))</f>
        <v>0</v>
      </c>
    </row>
    <row r="505" spans="1:10" x14ac:dyDescent="0.25">
      <c r="A505" s="12" t="s">
        <v>646</v>
      </c>
      <c r="B505" s="12" t="s">
        <v>647</v>
      </c>
    </row>
    <row r="507" spans="1:10" x14ac:dyDescent="0.25">
      <c r="A507" s="12" t="s">
        <v>28</v>
      </c>
    </row>
    <row r="508" spans="1:10" ht="90" x14ac:dyDescent="0.25">
      <c r="A508" s="14" t="s">
        <v>29</v>
      </c>
      <c r="B508" s="14" t="s">
        <v>30</v>
      </c>
      <c r="C508" s="14" t="s">
        <v>31</v>
      </c>
      <c r="D508" s="14" t="s">
        <v>32</v>
      </c>
      <c r="E508" s="14" t="s">
        <v>33</v>
      </c>
      <c r="F508" s="14" t="s">
        <v>34</v>
      </c>
      <c r="G508" s="14" t="s">
        <v>35</v>
      </c>
      <c r="H508" s="20" t="s">
        <v>36</v>
      </c>
      <c r="I508" s="14" t="s">
        <v>37</v>
      </c>
      <c r="J508" s="20" t="s">
        <v>586</v>
      </c>
    </row>
    <row r="509" spans="1:10" x14ac:dyDescent="0.25">
      <c r="A509" s="14" t="s">
        <v>648</v>
      </c>
      <c r="B509" s="14" t="s">
        <v>649</v>
      </c>
      <c r="C509" s="15"/>
      <c r="D509" s="15"/>
      <c r="E509" s="15"/>
      <c r="F509" s="15"/>
      <c r="G509" s="15"/>
      <c r="H509" s="15"/>
      <c r="I509" s="15"/>
      <c r="J509" s="15"/>
    </row>
    <row r="510" spans="1:10" x14ac:dyDescent="0.25">
      <c r="A510" s="15" t="s">
        <v>650</v>
      </c>
      <c r="B510" s="15" t="s">
        <v>651</v>
      </c>
      <c r="C510" s="15">
        <v>10</v>
      </c>
      <c r="D510" s="15" t="s">
        <v>69</v>
      </c>
      <c r="E510" s="16"/>
      <c r="F510" s="16"/>
      <c r="G510" s="15" t="str">
        <f>IF(ISBLANK(E510),"", PRODUCT(C510,E510))</f>
        <v/>
      </c>
      <c r="H510" s="16"/>
      <c r="I510" s="15"/>
      <c r="J510" s="15"/>
    </row>
    <row r="511" spans="1:10" x14ac:dyDescent="0.25">
      <c r="A511" s="15" t="s">
        <v>652</v>
      </c>
      <c r="B511" s="15" t="s">
        <v>653</v>
      </c>
      <c r="C511" s="15"/>
      <c r="D511" s="15"/>
      <c r="E511" s="15"/>
      <c r="F511" s="15"/>
      <c r="G511" s="15"/>
      <c r="H511" s="15"/>
      <c r="I511" s="16"/>
      <c r="J511" s="16"/>
    </row>
    <row r="512" spans="1:10" x14ac:dyDescent="0.25">
      <c r="A512" s="15" t="s">
        <v>654</v>
      </c>
      <c r="B512" s="15" t="s">
        <v>655</v>
      </c>
      <c r="C512" s="15"/>
      <c r="D512" s="15"/>
      <c r="E512" s="15"/>
      <c r="F512" s="15"/>
      <c r="G512" s="15"/>
      <c r="H512" s="15"/>
      <c r="I512" s="16"/>
      <c r="J512" s="16"/>
    </row>
    <row r="513" spans="1:10" x14ac:dyDescent="0.25">
      <c r="A513" s="15" t="s">
        <v>656</v>
      </c>
      <c r="B513" s="15" t="s">
        <v>657</v>
      </c>
      <c r="C513" s="15"/>
      <c r="D513" s="15"/>
      <c r="E513" s="15"/>
      <c r="F513" s="15"/>
      <c r="G513" s="15"/>
      <c r="H513" s="15"/>
      <c r="I513" s="16"/>
      <c r="J513" s="16"/>
    </row>
    <row r="514" spans="1:10" x14ac:dyDescent="0.25">
      <c r="A514" s="15" t="s">
        <v>658</v>
      </c>
      <c r="B514" s="15" t="s">
        <v>659</v>
      </c>
      <c r="C514" s="15"/>
      <c r="D514" s="15"/>
      <c r="E514" s="15"/>
      <c r="F514" s="15"/>
      <c r="G514" s="15"/>
      <c r="H514" s="15"/>
      <c r="I514" s="16"/>
      <c r="J514" s="16"/>
    </row>
    <row r="515" spans="1:10" x14ac:dyDescent="0.25">
      <c r="A515" s="15" t="s">
        <v>660</v>
      </c>
      <c r="B515" s="15" t="s">
        <v>661</v>
      </c>
      <c r="C515" s="15"/>
      <c r="D515" s="15"/>
      <c r="E515" s="15"/>
      <c r="F515" s="15"/>
      <c r="G515" s="15"/>
      <c r="H515" s="15"/>
      <c r="I515" s="16"/>
      <c r="J515" s="16"/>
    </row>
    <row r="516" spans="1:10" x14ac:dyDescent="0.25">
      <c r="A516" s="15" t="s">
        <v>662</v>
      </c>
      <c r="B516" s="15" t="s">
        <v>663</v>
      </c>
      <c r="C516" s="15"/>
      <c r="D516" s="15"/>
      <c r="E516" s="15"/>
      <c r="F516" s="15"/>
      <c r="G516" s="15"/>
      <c r="H516" s="15"/>
      <c r="I516" s="16"/>
      <c r="J516" s="16"/>
    </row>
    <row r="517" spans="1:10" x14ac:dyDescent="0.25">
      <c r="A517" s="15" t="s">
        <v>664</v>
      </c>
      <c r="B517" s="15" t="s">
        <v>665</v>
      </c>
      <c r="C517" s="15">
        <v>15</v>
      </c>
      <c r="D517" s="15" t="s">
        <v>69</v>
      </c>
      <c r="E517" s="16"/>
      <c r="F517" s="16"/>
      <c r="G517" s="15" t="str">
        <f>IF(ISBLANK(E517),"", PRODUCT(C517,E517))</f>
        <v/>
      </c>
      <c r="H517" s="16"/>
      <c r="I517" s="15"/>
      <c r="J517" s="15"/>
    </row>
    <row r="518" spans="1:10" x14ac:dyDescent="0.25">
      <c r="A518" s="15" t="s">
        <v>666</v>
      </c>
      <c r="B518" s="15" t="s">
        <v>667</v>
      </c>
      <c r="C518" s="15"/>
      <c r="D518" s="15"/>
      <c r="E518" s="15"/>
      <c r="F518" s="15"/>
      <c r="G518" s="15"/>
      <c r="H518" s="15"/>
      <c r="I518" s="16"/>
      <c r="J518" s="16"/>
    </row>
    <row r="519" spans="1:10" x14ac:dyDescent="0.25">
      <c r="A519" s="15" t="s">
        <v>668</v>
      </c>
      <c r="B519" s="15" t="s">
        <v>669</v>
      </c>
      <c r="C519" s="15"/>
      <c r="D519" s="15"/>
      <c r="E519" s="15"/>
      <c r="F519" s="15"/>
      <c r="G519" s="15"/>
      <c r="H519" s="15"/>
      <c r="I519" s="16"/>
      <c r="J519" s="16"/>
    </row>
    <row r="520" spans="1:10" x14ac:dyDescent="0.25">
      <c r="A520" s="15" t="s">
        <v>670</v>
      </c>
      <c r="B520" s="15" t="s">
        <v>663</v>
      </c>
      <c r="C520" s="15"/>
      <c r="D520" s="15"/>
      <c r="E520" s="15"/>
      <c r="F520" s="15"/>
      <c r="G520" s="15"/>
      <c r="H520" s="15"/>
      <c r="I520" s="16"/>
      <c r="J520" s="16"/>
    </row>
    <row r="521" spans="1:10" x14ac:dyDescent="0.25">
      <c r="A521" s="15" t="s">
        <v>671</v>
      </c>
      <c r="B521" s="15" t="s">
        <v>672</v>
      </c>
      <c r="C521" s="15">
        <v>30</v>
      </c>
      <c r="D521" s="15" t="s">
        <v>69</v>
      </c>
      <c r="E521" s="16"/>
      <c r="F521" s="16"/>
      <c r="G521" s="15" t="str">
        <f>IF(ISBLANK(E521),"", PRODUCT(C521,E521))</f>
        <v/>
      </c>
      <c r="H521" s="16"/>
      <c r="I521" s="15"/>
      <c r="J521" s="15"/>
    </row>
    <row r="522" spans="1:10" x14ac:dyDescent="0.25">
      <c r="A522" s="15" t="s">
        <v>673</v>
      </c>
      <c r="B522" s="15" t="s">
        <v>667</v>
      </c>
      <c r="C522" s="15"/>
      <c r="D522" s="15"/>
      <c r="E522" s="15"/>
      <c r="F522" s="15"/>
      <c r="G522" s="15"/>
      <c r="H522" s="15"/>
      <c r="I522" s="16"/>
      <c r="J522" s="16"/>
    </row>
    <row r="523" spans="1:10" x14ac:dyDescent="0.25">
      <c r="A523" s="15" t="s">
        <v>674</v>
      </c>
      <c r="B523" s="15" t="s">
        <v>669</v>
      </c>
      <c r="C523" s="15"/>
      <c r="D523" s="15"/>
      <c r="E523" s="15"/>
      <c r="F523" s="15"/>
      <c r="G523" s="15"/>
      <c r="H523" s="15"/>
      <c r="I523" s="16"/>
      <c r="J523" s="16"/>
    </row>
    <row r="524" spans="1:10" x14ac:dyDescent="0.25">
      <c r="A524" s="15" t="s">
        <v>675</v>
      </c>
      <c r="B524" s="15" t="s">
        <v>676</v>
      </c>
      <c r="C524" s="15"/>
      <c r="D524" s="15"/>
      <c r="E524" s="15"/>
      <c r="F524" s="15"/>
      <c r="G524" s="15"/>
      <c r="H524" s="15"/>
      <c r="I524" s="16"/>
      <c r="J524" s="16"/>
    </row>
    <row r="525" spans="1:10" x14ac:dyDescent="0.25">
      <c r="A525" s="15" t="s">
        <v>677</v>
      </c>
      <c r="B525" s="15" t="s">
        <v>672</v>
      </c>
      <c r="C525" s="15">
        <v>20</v>
      </c>
      <c r="D525" s="15" t="s">
        <v>69</v>
      </c>
      <c r="E525" s="16"/>
      <c r="F525" s="16"/>
      <c r="G525" s="15" t="str">
        <f>IF(ISBLANK(E525),"", PRODUCT(C525,E525))</f>
        <v/>
      </c>
      <c r="H525" s="16"/>
      <c r="I525" s="15"/>
      <c r="J525" s="15"/>
    </row>
    <row r="526" spans="1:10" x14ac:dyDescent="0.25">
      <c r="A526" s="15" t="s">
        <v>678</v>
      </c>
      <c r="B526" s="15" t="s">
        <v>667</v>
      </c>
      <c r="C526" s="15"/>
      <c r="D526" s="15"/>
      <c r="E526" s="15"/>
      <c r="F526" s="15"/>
      <c r="G526" s="15"/>
      <c r="H526" s="15"/>
      <c r="I526" s="16"/>
      <c r="J526" s="16"/>
    </row>
    <row r="527" spans="1:10" x14ac:dyDescent="0.25">
      <c r="A527" s="15" t="s">
        <v>679</v>
      </c>
      <c r="B527" s="15" t="s">
        <v>669</v>
      </c>
      <c r="C527" s="15"/>
      <c r="D527" s="15"/>
      <c r="E527" s="15"/>
      <c r="F527" s="15"/>
      <c r="G527" s="15"/>
      <c r="H527" s="15"/>
      <c r="I527" s="16"/>
      <c r="J527" s="16"/>
    </row>
    <row r="528" spans="1:10" x14ac:dyDescent="0.25">
      <c r="A528" s="15" t="s">
        <v>680</v>
      </c>
      <c r="B528" s="15" t="s">
        <v>681</v>
      </c>
      <c r="C528" s="15"/>
      <c r="D528" s="15"/>
      <c r="E528" s="15"/>
      <c r="F528" s="15"/>
      <c r="G528" s="15"/>
      <c r="H528" s="15"/>
      <c r="I528" s="16"/>
      <c r="J528" s="16"/>
    </row>
    <row r="529" spans="1:10" x14ac:dyDescent="0.25">
      <c r="A529" s="15" t="s">
        <v>682</v>
      </c>
      <c r="B529" s="15" t="s">
        <v>672</v>
      </c>
      <c r="C529" s="15">
        <v>30</v>
      </c>
      <c r="D529" s="15" t="s">
        <v>69</v>
      </c>
      <c r="E529" s="16"/>
      <c r="F529" s="16"/>
      <c r="G529" s="15" t="str">
        <f>IF(ISBLANK(E529),"", PRODUCT(C529,E529))</f>
        <v/>
      </c>
      <c r="H529" s="16"/>
      <c r="I529" s="15"/>
      <c r="J529" s="15"/>
    </row>
    <row r="530" spans="1:10" x14ac:dyDescent="0.25">
      <c r="A530" s="15" t="s">
        <v>683</v>
      </c>
      <c r="B530" s="15" t="s">
        <v>667</v>
      </c>
      <c r="C530" s="15"/>
      <c r="D530" s="15"/>
      <c r="E530" s="15"/>
      <c r="F530" s="15"/>
      <c r="G530" s="15"/>
      <c r="H530" s="15"/>
      <c r="I530" s="16"/>
      <c r="J530" s="16"/>
    </row>
    <row r="531" spans="1:10" x14ac:dyDescent="0.25">
      <c r="A531" s="15" t="s">
        <v>684</v>
      </c>
      <c r="B531" s="15" t="s">
        <v>669</v>
      </c>
      <c r="C531" s="15"/>
      <c r="D531" s="15"/>
      <c r="E531" s="15"/>
      <c r="F531" s="15"/>
      <c r="G531" s="15"/>
      <c r="H531" s="15"/>
      <c r="I531" s="16"/>
      <c r="J531" s="16"/>
    </row>
    <row r="532" spans="1:10" x14ac:dyDescent="0.25">
      <c r="A532" s="15" t="s">
        <v>685</v>
      </c>
      <c r="B532" s="15" t="s">
        <v>686</v>
      </c>
      <c r="C532" s="15"/>
      <c r="D532" s="15"/>
      <c r="E532" s="15"/>
      <c r="F532" s="15"/>
      <c r="G532" s="15"/>
      <c r="H532" s="15"/>
      <c r="I532" s="16"/>
      <c r="J532" s="16"/>
    </row>
    <row r="533" spans="1:10" x14ac:dyDescent="0.25">
      <c r="A533" s="15" t="s">
        <v>687</v>
      </c>
      <c r="B533" s="15" t="s">
        <v>672</v>
      </c>
      <c r="C533" s="15">
        <v>15</v>
      </c>
      <c r="D533" s="15" t="s">
        <v>69</v>
      </c>
      <c r="E533" s="16"/>
      <c r="F533" s="16"/>
      <c r="G533" s="15" t="str">
        <f>IF(ISBLANK(E533),"", PRODUCT(C533,E533))</f>
        <v/>
      </c>
      <c r="H533" s="16"/>
      <c r="I533" s="15"/>
      <c r="J533" s="15"/>
    </row>
    <row r="534" spans="1:10" x14ac:dyDescent="0.25">
      <c r="A534" s="15" t="s">
        <v>688</v>
      </c>
      <c r="B534" s="15" t="s">
        <v>667</v>
      </c>
      <c r="C534" s="15"/>
      <c r="D534" s="15"/>
      <c r="E534" s="15"/>
      <c r="F534" s="15"/>
      <c r="G534" s="15"/>
      <c r="H534" s="15"/>
      <c r="I534" s="16"/>
      <c r="J534" s="16"/>
    </row>
    <row r="535" spans="1:10" x14ac:dyDescent="0.25">
      <c r="A535" s="15" t="s">
        <v>689</v>
      </c>
      <c r="B535" s="15" t="s">
        <v>669</v>
      </c>
      <c r="C535" s="15"/>
      <c r="D535" s="15"/>
      <c r="E535" s="15"/>
      <c r="F535" s="15"/>
      <c r="G535" s="15"/>
      <c r="H535" s="15"/>
      <c r="I535" s="16"/>
      <c r="J535" s="16"/>
    </row>
    <row r="536" spans="1:10" x14ac:dyDescent="0.25">
      <c r="A536" s="15" t="s">
        <v>690</v>
      </c>
      <c r="B536" s="15" t="s">
        <v>691</v>
      </c>
      <c r="C536" s="15"/>
      <c r="D536" s="15"/>
      <c r="E536" s="15"/>
      <c r="F536" s="15"/>
      <c r="G536" s="15"/>
      <c r="H536" s="15"/>
      <c r="I536" s="16"/>
      <c r="J536" s="16"/>
    </row>
    <row r="537" spans="1:10" x14ac:dyDescent="0.25">
      <c r="F537" s="14" t="s">
        <v>59</v>
      </c>
      <c r="G537" s="14" t="str">
        <f>IF((COUNT(C510:C536)&lt;&gt;COUNT(G510:G536)),"", ROUND(SUM(G510:G536),2))</f>
        <v/>
      </c>
      <c r="H537" s="13" t="str">
        <f>IF((COUNT(C510:C536)&lt;&gt;COUNT(G510:G536)),"Neužpildytos visų objektų kainos", "")</f>
        <v>Neužpildytos visų objektų kainos</v>
      </c>
    </row>
    <row r="538" spans="1:10" x14ac:dyDescent="0.25">
      <c r="D538" s="14" t="s">
        <v>60</v>
      </c>
      <c r="E538" s="16"/>
      <c r="F538" s="14" t="s">
        <v>61</v>
      </c>
      <c r="G538" s="14" t="str">
        <f>IF(OR(G537="",E538=""),"", ROUND(PRODUCT(E538,G537)/100,2))</f>
        <v/>
      </c>
      <c r="H538" s="13" t="str">
        <f>IF(E538="", "Nurodykite taikomą PVM dydį", "")</f>
        <v>Nurodykite taikomą PVM dydį</v>
      </c>
    </row>
    <row r="539" spans="1:10" x14ac:dyDescent="0.25">
      <c r="F539" s="14" t="s">
        <v>62</v>
      </c>
      <c r="G539" s="14">
        <f>IF(ISBLANK(G538), "", ROUND(SUM(G537:G538),2))</f>
        <v>0</v>
      </c>
    </row>
    <row r="543" spans="1:10" x14ac:dyDescent="0.25">
      <c r="A543" s="12" t="s">
        <v>692</v>
      </c>
      <c r="B543" s="12" t="s">
        <v>693</v>
      </c>
    </row>
    <row r="545" spans="1:10" x14ac:dyDescent="0.25">
      <c r="A545" s="12" t="s">
        <v>28</v>
      </c>
    </row>
    <row r="546" spans="1:10" ht="90" x14ac:dyDescent="0.25">
      <c r="A546" s="14" t="s">
        <v>29</v>
      </c>
      <c r="B546" s="14" t="s">
        <v>30</v>
      </c>
      <c r="C546" s="14" t="s">
        <v>31</v>
      </c>
      <c r="D546" s="14" t="s">
        <v>32</v>
      </c>
      <c r="E546" s="14" t="s">
        <v>33</v>
      </c>
      <c r="F546" s="14" t="s">
        <v>34</v>
      </c>
      <c r="G546" s="14" t="s">
        <v>35</v>
      </c>
      <c r="H546" s="20" t="s">
        <v>36</v>
      </c>
      <c r="I546" s="14" t="s">
        <v>37</v>
      </c>
      <c r="J546" s="20" t="s">
        <v>586</v>
      </c>
    </row>
    <row r="547" spans="1:10" x14ac:dyDescent="0.25">
      <c r="A547" s="14" t="s">
        <v>694</v>
      </c>
      <c r="B547" s="14" t="s">
        <v>695</v>
      </c>
      <c r="C547" s="15"/>
      <c r="D547" s="15"/>
      <c r="E547" s="15"/>
      <c r="F547" s="15"/>
      <c r="G547" s="15"/>
      <c r="H547" s="15"/>
      <c r="I547" s="15"/>
      <c r="J547" s="15"/>
    </row>
    <row r="548" spans="1:10" x14ac:dyDescent="0.25">
      <c r="A548" s="15" t="s">
        <v>696</v>
      </c>
      <c r="B548" s="15" t="s">
        <v>697</v>
      </c>
      <c r="C548" s="15">
        <v>1</v>
      </c>
      <c r="D548" s="15" t="s">
        <v>69</v>
      </c>
      <c r="E548" s="16"/>
      <c r="F548" s="16"/>
      <c r="G548" s="15" t="str">
        <f>IF(ISBLANK(E548),"", PRODUCT(C548,E548))</f>
        <v/>
      </c>
      <c r="H548" s="16"/>
      <c r="I548" s="15"/>
      <c r="J548" s="15"/>
    </row>
    <row r="549" spans="1:10" x14ac:dyDescent="0.25">
      <c r="A549" s="15" t="s">
        <v>698</v>
      </c>
      <c r="B549" s="15" t="s">
        <v>699</v>
      </c>
      <c r="C549" s="15"/>
      <c r="D549" s="15"/>
      <c r="E549" s="15"/>
      <c r="F549" s="15"/>
      <c r="G549" s="15"/>
      <c r="H549" s="15"/>
      <c r="I549" s="16"/>
      <c r="J549" s="16"/>
    </row>
    <row r="550" spans="1:10" x14ac:dyDescent="0.25">
      <c r="A550" s="15" t="s">
        <v>700</v>
      </c>
      <c r="B550" s="15" t="s">
        <v>701</v>
      </c>
      <c r="C550" s="15"/>
      <c r="D550" s="15"/>
      <c r="E550" s="15"/>
      <c r="F550" s="15"/>
      <c r="G550" s="15"/>
      <c r="H550" s="15"/>
      <c r="I550" s="16"/>
      <c r="J550" s="16"/>
    </row>
    <row r="551" spans="1:10" x14ac:dyDescent="0.25">
      <c r="A551" s="15" t="s">
        <v>702</v>
      </c>
      <c r="B551" s="15" t="s">
        <v>703</v>
      </c>
      <c r="C551" s="15"/>
      <c r="D551" s="15"/>
      <c r="E551" s="15"/>
      <c r="F551" s="15"/>
      <c r="G551" s="15"/>
      <c r="H551" s="15"/>
      <c r="I551" s="16"/>
      <c r="J551" s="16"/>
    </row>
    <row r="552" spans="1:10" x14ac:dyDescent="0.25">
      <c r="A552" s="15" t="s">
        <v>704</v>
      </c>
      <c r="B552" s="15" t="s">
        <v>697</v>
      </c>
      <c r="C552" s="15">
        <v>1</v>
      </c>
      <c r="D552" s="15" t="s">
        <v>69</v>
      </c>
      <c r="E552" s="16"/>
      <c r="F552" s="16"/>
      <c r="G552" s="15" t="str">
        <f>IF(ISBLANK(E552),"", PRODUCT(C552,E552))</f>
        <v/>
      </c>
      <c r="H552" s="16"/>
      <c r="I552" s="15"/>
      <c r="J552" s="15"/>
    </row>
    <row r="553" spans="1:10" x14ac:dyDescent="0.25">
      <c r="A553" s="15" t="s">
        <v>705</v>
      </c>
      <c r="B553" s="15" t="s">
        <v>699</v>
      </c>
      <c r="C553" s="15"/>
      <c r="D553" s="15"/>
      <c r="E553" s="15"/>
      <c r="F553" s="15"/>
      <c r="G553" s="15"/>
      <c r="H553" s="15"/>
      <c r="I553" s="16"/>
      <c r="J553" s="16"/>
    </row>
    <row r="554" spans="1:10" x14ac:dyDescent="0.25">
      <c r="A554" s="15" t="s">
        <v>706</v>
      </c>
      <c r="B554" s="15" t="s">
        <v>701</v>
      </c>
      <c r="C554" s="15"/>
      <c r="D554" s="15"/>
      <c r="E554" s="15"/>
      <c r="F554" s="15"/>
      <c r="G554" s="15"/>
      <c r="H554" s="15"/>
      <c r="I554" s="16"/>
      <c r="J554" s="16"/>
    </row>
    <row r="555" spans="1:10" x14ac:dyDescent="0.25">
      <c r="A555" s="15" t="s">
        <v>707</v>
      </c>
      <c r="B555" s="15" t="s">
        <v>708</v>
      </c>
      <c r="C555" s="15"/>
      <c r="D555" s="15"/>
      <c r="E555" s="15"/>
      <c r="F555" s="15"/>
      <c r="G555" s="15"/>
      <c r="H555" s="15"/>
      <c r="I555" s="16"/>
      <c r="J555" s="16"/>
    </row>
    <row r="556" spans="1:10" x14ac:dyDescent="0.25">
      <c r="A556" s="15" t="s">
        <v>709</v>
      </c>
      <c r="B556" s="15" t="s">
        <v>697</v>
      </c>
      <c r="C556" s="15">
        <v>1</v>
      </c>
      <c r="D556" s="15" t="s">
        <v>69</v>
      </c>
      <c r="E556" s="16"/>
      <c r="F556" s="16"/>
      <c r="G556" s="15" t="str">
        <f>IF(ISBLANK(E556),"", PRODUCT(C556,E556))</f>
        <v/>
      </c>
      <c r="H556" s="16"/>
      <c r="I556" s="15"/>
      <c r="J556" s="15"/>
    </row>
    <row r="557" spans="1:10" x14ac:dyDescent="0.25">
      <c r="A557" s="15" t="s">
        <v>710</v>
      </c>
      <c r="B557" s="15" t="s">
        <v>699</v>
      </c>
      <c r="C557" s="15"/>
      <c r="D557" s="15"/>
      <c r="E557" s="15"/>
      <c r="F557" s="15"/>
      <c r="G557" s="15"/>
      <c r="H557" s="15"/>
      <c r="I557" s="16"/>
      <c r="J557" s="16"/>
    </row>
    <row r="558" spans="1:10" x14ac:dyDescent="0.25">
      <c r="A558" s="15" t="s">
        <v>711</v>
      </c>
      <c r="B558" s="15" t="s">
        <v>701</v>
      </c>
      <c r="C558" s="15"/>
      <c r="D558" s="15"/>
      <c r="E558" s="15"/>
      <c r="F558" s="15"/>
      <c r="G558" s="15"/>
      <c r="H558" s="15"/>
      <c r="I558" s="16"/>
      <c r="J558" s="16"/>
    </row>
    <row r="559" spans="1:10" x14ac:dyDescent="0.25">
      <c r="A559" s="15" t="s">
        <v>712</v>
      </c>
      <c r="B559" s="15" t="s">
        <v>713</v>
      </c>
      <c r="C559" s="15"/>
      <c r="D559" s="15"/>
      <c r="E559" s="15"/>
      <c r="F559" s="15"/>
      <c r="G559" s="15"/>
      <c r="H559" s="15"/>
      <c r="I559" s="16"/>
      <c r="J559" s="16"/>
    </row>
    <row r="560" spans="1:10" x14ac:dyDescent="0.25">
      <c r="F560" s="14" t="s">
        <v>59</v>
      </c>
      <c r="G560" s="14" t="str">
        <f>IF((COUNT(C548:C559)&lt;&gt;COUNT(G548:G559)),"", ROUND(SUM(G548:G559),2))</f>
        <v/>
      </c>
      <c r="H560" s="13" t="str">
        <f>IF((COUNT(C548:C559)&lt;&gt;COUNT(G548:G559)),"Neužpildytos visų objektų kainos", "")</f>
        <v>Neužpildytos visų objektų kainos</v>
      </c>
    </row>
    <row r="561" spans="1:10" x14ac:dyDescent="0.25">
      <c r="D561" s="14" t="s">
        <v>60</v>
      </c>
      <c r="E561" s="16"/>
      <c r="F561" s="14" t="s">
        <v>61</v>
      </c>
      <c r="G561" s="14" t="str">
        <f>IF(OR(G560="",E561=""),"", ROUND(PRODUCT(E561,G560)/100,2))</f>
        <v/>
      </c>
      <c r="H561" s="13" t="str">
        <f>IF(E561="", "Nurodykite taikomą PVM dydį", "")</f>
        <v>Nurodykite taikomą PVM dydį</v>
      </c>
    </row>
    <row r="562" spans="1:10" x14ac:dyDescent="0.25">
      <c r="F562" s="14" t="s">
        <v>62</v>
      </c>
      <c r="G562" s="14">
        <f>IF(ISBLANK(G561), "", ROUND(SUM(G560:G561),2))</f>
        <v>0</v>
      </c>
    </row>
    <row r="566" spans="1:10" x14ac:dyDescent="0.25">
      <c r="A566" s="12" t="s">
        <v>714</v>
      </c>
      <c r="B566" s="12" t="s">
        <v>715</v>
      </c>
    </row>
    <row r="568" spans="1:10" x14ac:dyDescent="0.25">
      <c r="A568" s="12" t="s">
        <v>28</v>
      </c>
    </row>
    <row r="569" spans="1:10" ht="90" x14ac:dyDescent="0.25">
      <c r="A569" s="14" t="s">
        <v>29</v>
      </c>
      <c r="B569" s="14" t="s">
        <v>30</v>
      </c>
      <c r="C569" s="14" t="s">
        <v>31</v>
      </c>
      <c r="D569" s="14" t="s">
        <v>32</v>
      </c>
      <c r="E569" s="14" t="s">
        <v>33</v>
      </c>
      <c r="F569" s="14" t="s">
        <v>34</v>
      </c>
      <c r="G569" s="14" t="s">
        <v>35</v>
      </c>
      <c r="H569" s="20" t="s">
        <v>36</v>
      </c>
      <c r="I569" s="14" t="s">
        <v>37</v>
      </c>
      <c r="J569" s="20" t="s">
        <v>716</v>
      </c>
    </row>
    <row r="570" spans="1:10" x14ac:dyDescent="0.25">
      <c r="A570" s="14" t="s">
        <v>717</v>
      </c>
      <c r="B570" s="14" t="s">
        <v>718</v>
      </c>
      <c r="C570" s="15"/>
      <c r="D570" s="15"/>
      <c r="E570" s="15"/>
      <c r="F570" s="15"/>
      <c r="G570" s="15"/>
      <c r="H570" s="15"/>
      <c r="I570" s="15"/>
      <c r="J570" s="15"/>
    </row>
    <row r="571" spans="1:10" x14ac:dyDescent="0.25">
      <c r="A571" s="15" t="s">
        <v>719</v>
      </c>
      <c r="B571" s="15" t="s">
        <v>720</v>
      </c>
      <c r="C571" s="15">
        <v>2</v>
      </c>
      <c r="D571" s="15" t="s">
        <v>69</v>
      </c>
      <c r="E571" s="16"/>
      <c r="F571" s="16"/>
      <c r="G571" s="15" t="str">
        <f>IF(ISBLANK(E571),"", PRODUCT(C571,E571))</f>
        <v/>
      </c>
      <c r="H571" s="16"/>
      <c r="I571" s="15"/>
      <c r="J571" s="15"/>
    </row>
    <row r="572" spans="1:10" x14ac:dyDescent="0.25">
      <c r="A572" s="15" t="s">
        <v>721</v>
      </c>
      <c r="B572" s="15" t="s">
        <v>722</v>
      </c>
      <c r="C572" s="15"/>
      <c r="D572" s="15"/>
      <c r="E572" s="15"/>
      <c r="F572" s="15"/>
      <c r="G572" s="15"/>
      <c r="H572" s="15"/>
      <c r="I572" s="16"/>
      <c r="J572" s="16"/>
    </row>
    <row r="573" spans="1:10" x14ac:dyDescent="0.25">
      <c r="A573" s="15" t="s">
        <v>723</v>
      </c>
      <c r="B573" s="15" t="s">
        <v>724</v>
      </c>
      <c r="C573" s="15"/>
      <c r="D573" s="15"/>
      <c r="E573" s="15"/>
      <c r="F573" s="15"/>
      <c r="G573" s="15"/>
      <c r="H573" s="15"/>
      <c r="I573" s="16"/>
      <c r="J573" s="16"/>
    </row>
    <row r="574" spans="1:10" x14ac:dyDescent="0.25">
      <c r="A574" s="15" t="s">
        <v>725</v>
      </c>
      <c r="B574" s="15" t="s">
        <v>726</v>
      </c>
      <c r="C574" s="15"/>
      <c r="D574" s="15"/>
      <c r="E574" s="15"/>
      <c r="F574" s="15"/>
      <c r="G574" s="15"/>
      <c r="H574" s="15"/>
      <c r="I574" s="16"/>
      <c r="J574" s="16"/>
    </row>
    <row r="575" spans="1:10" x14ac:dyDescent="0.25">
      <c r="A575" s="15" t="s">
        <v>727</v>
      </c>
      <c r="B575" s="15" t="s">
        <v>728</v>
      </c>
      <c r="C575" s="15"/>
      <c r="D575" s="15"/>
      <c r="E575" s="15"/>
      <c r="F575" s="15"/>
      <c r="G575" s="15"/>
      <c r="H575" s="15"/>
      <c r="I575" s="16"/>
      <c r="J575" s="16"/>
    </row>
    <row r="576" spans="1:10" x14ac:dyDescent="0.25">
      <c r="A576" s="15" t="s">
        <v>729</v>
      </c>
      <c r="B576" s="15" t="s">
        <v>730</v>
      </c>
      <c r="C576" s="15"/>
      <c r="D576" s="15"/>
      <c r="E576" s="15"/>
      <c r="F576" s="15"/>
      <c r="G576" s="15"/>
      <c r="H576" s="15"/>
      <c r="I576" s="16"/>
      <c r="J576" s="16"/>
    </row>
    <row r="577" spans="1:10" x14ac:dyDescent="0.25">
      <c r="A577" s="15" t="s">
        <v>731</v>
      </c>
      <c r="B577" s="15" t="s">
        <v>732</v>
      </c>
      <c r="C577" s="15">
        <v>2</v>
      </c>
      <c r="D577" s="15" t="s">
        <v>733</v>
      </c>
      <c r="E577" s="16"/>
      <c r="F577" s="16"/>
      <c r="G577" s="15" t="str">
        <f>IF(ISBLANK(E577),"", PRODUCT(C577,E577))</f>
        <v/>
      </c>
      <c r="H577" s="16"/>
      <c r="I577" s="15"/>
      <c r="J577" s="15"/>
    </row>
    <row r="578" spans="1:10" x14ac:dyDescent="0.25">
      <c r="A578" s="15" t="s">
        <v>734</v>
      </c>
      <c r="B578" s="15" t="s">
        <v>735</v>
      </c>
      <c r="C578" s="15"/>
      <c r="D578" s="15"/>
      <c r="E578" s="15"/>
      <c r="F578" s="15"/>
      <c r="G578" s="15"/>
      <c r="H578" s="15"/>
      <c r="I578" s="16"/>
      <c r="J578" s="16"/>
    </row>
    <row r="579" spans="1:10" x14ac:dyDescent="0.25">
      <c r="A579" s="15" t="s">
        <v>736</v>
      </c>
      <c r="B579" s="15" t="s">
        <v>737</v>
      </c>
      <c r="C579" s="15"/>
      <c r="D579" s="15"/>
      <c r="E579" s="15"/>
      <c r="F579" s="15"/>
      <c r="G579" s="15"/>
      <c r="H579" s="15"/>
      <c r="I579" s="16"/>
      <c r="J579" s="16"/>
    </row>
    <row r="580" spans="1:10" x14ac:dyDescent="0.25">
      <c r="A580" s="15" t="s">
        <v>738</v>
      </c>
      <c r="B580" s="15" t="s">
        <v>739</v>
      </c>
      <c r="C580" s="15"/>
      <c r="D580" s="15"/>
      <c r="E580" s="15"/>
      <c r="F580" s="15"/>
      <c r="G580" s="15"/>
      <c r="H580" s="15"/>
      <c r="I580" s="16"/>
      <c r="J580" s="16"/>
    </row>
    <row r="581" spans="1:10" x14ac:dyDescent="0.25">
      <c r="A581" s="15" t="s">
        <v>740</v>
      </c>
      <c r="B581" s="15" t="s">
        <v>741</v>
      </c>
      <c r="C581" s="15"/>
      <c r="D581" s="15"/>
      <c r="E581" s="15"/>
      <c r="F581" s="15"/>
      <c r="G581" s="15"/>
      <c r="H581" s="15"/>
      <c r="I581" s="16"/>
      <c r="J581" s="16"/>
    </row>
    <row r="582" spans="1:10" x14ac:dyDescent="0.25">
      <c r="A582" s="15" t="s">
        <v>742</v>
      </c>
      <c r="B582" s="15" t="s">
        <v>743</v>
      </c>
      <c r="C582" s="15"/>
      <c r="D582" s="15"/>
      <c r="E582" s="15"/>
      <c r="F582" s="15"/>
      <c r="G582" s="15"/>
      <c r="H582" s="15"/>
      <c r="I582" s="16"/>
      <c r="J582" s="16"/>
    </row>
    <row r="583" spans="1:10" x14ac:dyDescent="0.25">
      <c r="F583" s="14" t="s">
        <v>59</v>
      </c>
      <c r="G583" s="14" t="str">
        <f>IF((COUNT(C571:C582)&lt;&gt;COUNT(G571:G582)),"", ROUND(SUM(G571:G582),2))</f>
        <v/>
      </c>
      <c r="H583" s="13" t="str">
        <f>IF((COUNT(C571:C582)&lt;&gt;COUNT(G571:G582)),"Neužpildytos visų objektų kainos", "")</f>
        <v>Neužpildytos visų objektų kainos</v>
      </c>
    </row>
    <row r="584" spans="1:10" x14ac:dyDescent="0.25">
      <c r="D584" s="14" t="s">
        <v>60</v>
      </c>
      <c r="E584" s="16"/>
      <c r="F584" s="14" t="s">
        <v>61</v>
      </c>
      <c r="G584" s="14" t="str">
        <f>IF(OR(G583="",E584=""),"", ROUND(PRODUCT(E584,G583)/100,2))</f>
        <v/>
      </c>
      <c r="H584" s="13" t="str">
        <f>IF(E584="", "Nurodykite taikomą PVM dydį", "")</f>
        <v>Nurodykite taikomą PVM dydį</v>
      </c>
    </row>
    <row r="585" spans="1:10" x14ac:dyDescent="0.25">
      <c r="F585" s="14" t="s">
        <v>62</v>
      </c>
      <c r="G585" s="14">
        <f>IF(ISBLANK(G584), "", ROUND(SUM(G583:G584),2))</f>
        <v>0</v>
      </c>
    </row>
    <row r="589" spans="1:10" x14ac:dyDescent="0.25">
      <c r="A589" s="12" t="s">
        <v>744</v>
      </c>
      <c r="B589" s="12" t="s">
        <v>745</v>
      </c>
    </row>
    <row r="591" spans="1:10" x14ac:dyDescent="0.25">
      <c r="A591" s="12" t="s">
        <v>28</v>
      </c>
    </row>
    <row r="592" spans="1:10" ht="90" x14ac:dyDescent="0.25">
      <c r="A592" s="14" t="s">
        <v>29</v>
      </c>
      <c r="B592" s="14" t="s">
        <v>30</v>
      </c>
      <c r="C592" s="14" t="s">
        <v>31</v>
      </c>
      <c r="D592" s="14" t="s">
        <v>32</v>
      </c>
      <c r="E592" s="14" t="s">
        <v>33</v>
      </c>
      <c r="F592" s="14" t="s">
        <v>34</v>
      </c>
      <c r="G592" s="14" t="s">
        <v>35</v>
      </c>
      <c r="H592" s="20" t="s">
        <v>36</v>
      </c>
      <c r="I592" s="14" t="s">
        <v>37</v>
      </c>
      <c r="J592" s="20" t="s">
        <v>716</v>
      </c>
    </row>
    <row r="593" spans="1:10" x14ac:dyDescent="0.25">
      <c r="A593" s="14" t="s">
        <v>746</v>
      </c>
      <c r="B593" s="14" t="s">
        <v>747</v>
      </c>
      <c r="C593" s="15"/>
      <c r="D593" s="15"/>
      <c r="E593" s="15"/>
      <c r="F593" s="15"/>
      <c r="G593" s="15"/>
      <c r="H593" s="15"/>
      <c r="I593" s="15"/>
      <c r="J593" s="15"/>
    </row>
    <row r="594" spans="1:10" x14ac:dyDescent="0.25">
      <c r="A594" s="15" t="s">
        <v>748</v>
      </c>
      <c r="B594" s="15" t="s">
        <v>747</v>
      </c>
      <c r="C594" s="15">
        <v>5</v>
      </c>
      <c r="D594" s="15" t="s">
        <v>69</v>
      </c>
      <c r="E594" s="16"/>
      <c r="F594" s="16"/>
      <c r="G594" s="15" t="str">
        <f>IF(ISBLANK(E594),"", PRODUCT(C594,E594))</f>
        <v/>
      </c>
      <c r="H594" s="16"/>
      <c r="I594" s="15"/>
      <c r="J594" s="15"/>
    </row>
    <row r="595" spans="1:10" x14ac:dyDescent="0.25">
      <c r="A595" s="15" t="s">
        <v>749</v>
      </c>
      <c r="B595" s="15" t="s">
        <v>750</v>
      </c>
      <c r="C595" s="15"/>
      <c r="D595" s="15"/>
      <c r="E595" s="15"/>
      <c r="F595" s="15"/>
      <c r="G595" s="15"/>
      <c r="H595" s="15"/>
      <c r="I595" s="16"/>
      <c r="J595" s="16"/>
    </row>
    <row r="596" spans="1:10" x14ac:dyDescent="0.25">
      <c r="A596" s="15" t="s">
        <v>751</v>
      </c>
      <c r="B596" s="15" t="s">
        <v>752</v>
      </c>
      <c r="C596" s="15"/>
      <c r="D596" s="15"/>
      <c r="E596" s="15"/>
      <c r="F596" s="15"/>
      <c r="G596" s="15"/>
      <c r="H596" s="15"/>
      <c r="I596" s="16"/>
      <c r="J596" s="16"/>
    </row>
    <row r="597" spans="1:10" x14ac:dyDescent="0.25">
      <c r="A597" s="15" t="s">
        <v>753</v>
      </c>
      <c r="B597" s="15" t="s">
        <v>754</v>
      </c>
      <c r="C597" s="15"/>
      <c r="D597" s="15"/>
      <c r="E597" s="15"/>
      <c r="F597" s="15"/>
      <c r="G597" s="15"/>
      <c r="H597" s="15"/>
      <c r="I597" s="16"/>
      <c r="J597" s="16"/>
    </row>
    <row r="598" spans="1:10" x14ac:dyDescent="0.25">
      <c r="A598" s="15" t="s">
        <v>755</v>
      </c>
      <c r="B598" s="15" t="s">
        <v>756</v>
      </c>
      <c r="C598" s="15"/>
      <c r="D598" s="15"/>
      <c r="E598" s="15"/>
      <c r="F598" s="15"/>
      <c r="G598" s="15"/>
      <c r="H598" s="15"/>
      <c r="I598" s="16"/>
      <c r="J598" s="16"/>
    </row>
    <row r="599" spans="1:10" x14ac:dyDescent="0.25">
      <c r="F599" s="14" t="s">
        <v>59</v>
      </c>
      <c r="G599" s="14" t="str">
        <f>IF((COUNT(C594:C598)&lt;&gt;COUNT(G594:G598)),"", ROUND(SUM(G594:G598),2))</f>
        <v/>
      </c>
      <c r="H599" s="13" t="str">
        <f>IF((COUNT(C594:C598)&lt;&gt;COUNT(G594:G598)),"Neužpildytos visų objektų kainos", "")</f>
        <v>Neužpildytos visų objektų kainos</v>
      </c>
    </row>
    <row r="600" spans="1:10" x14ac:dyDescent="0.25">
      <c r="D600" s="14" t="s">
        <v>60</v>
      </c>
      <c r="E600" s="16"/>
      <c r="F600" s="14" t="s">
        <v>61</v>
      </c>
      <c r="G600" s="14" t="str">
        <f>IF(OR(G599="",E600=""),"", ROUND(PRODUCT(E600,G599)/100,2))</f>
        <v/>
      </c>
      <c r="H600" s="13" t="str">
        <f>IF(E600="", "Nurodykite taikomą PVM dydį", "")</f>
        <v>Nurodykite taikomą PVM dydį</v>
      </c>
    </row>
    <row r="601" spans="1:10" x14ac:dyDescent="0.25">
      <c r="F601" s="14" t="s">
        <v>62</v>
      </c>
      <c r="G601" s="14">
        <f>IF(ISBLANK(G600), "", ROUND(SUM(G599:G600),2))</f>
        <v>0</v>
      </c>
    </row>
    <row r="605" spans="1:10" x14ac:dyDescent="0.25">
      <c r="A605" s="12" t="s">
        <v>757</v>
      </c>
      <c r="B605" s="12" t="s">
        <v>758</v>
      </c>
    </row>
    <row r="607" spans="1:10" x14ac:dyDescent="0.25">
      <c r="A607" s="12" t="s">
        <v>28</v>
      </c>
    </row>
    <row r="608" spans="1:10" ht="90" x14ac:dyDescent="0.25">
      <c r="A608" s="14" t="s">
        <v>29</v>
      </c>
      <c r="B608" s="14" t="s">
        <v>30</v>
      </c>
      <c r="C608" s="14" t="s">
        <v>31</v>
      </c>
      <c r="D608" s="14" t="s">
        <v>32</v>
      </c>
      <c r="E608" s="14" t="s">
        <v>33</v>
      </c>
      <c r="F608" s="14" t="s">
        <v>34</v>
      </c>
      <c r="G608" s="14" t="s">
        <v>35</v>
      </c>
      <c r="H608" s="20" t="s">
        <v>36</v>
      </c>
      <c r="I608" s="14" t="s">
        <v>37</v>
      </c>
      <c r="J608" s="20" t="s">
        <v>759</v>
      </c>
    </row>
    <row r="609" spans="1:10" x14ac:dyDescent="0.25">
      <c r="A609" s="14" t="s">
        <v>760</v>
      </c>
      <c r="B609" s="14" t="s">
        <v>761</v>
      </c>
      <c r="C609" s="15"/>
      <c r="D609" s="15"/>
      <c r="E609" s="15"/>
      <c r="F609" s="15"/>
      <c r="G609" s="15"/>
      <c r="H609" s="15"/>
      <c r="I609" s="15"/>
      <c r="J609" s="15"/>
    </row>
    <row r="610" spans="1:10" x14ac:dyDescent="0.25">
      <c r="A610" s="15" t="s">
        <v>762</v>
      </c>
      <c r="B610" s="15" t="s">
        <v>761</v>
      </c>
      <c r="C610" s="15">
        <v>100</v>
      </c>
      <c r="D610" s="15" t="s">
        <v>69</v>
      </c>
      <c r="E610" s="16"/>
      <c r="F610" s="16"/>
      <c r="G610" s="15" t="str">
        <f>IF(ISBLANK(E610),"", PRODUCT(C610,E610))</f>
        <v/>
      </c>
      <c r="H610" s="16"/>
      <c r="I610" s="15"/>
      <c r="J610" s="15"/>
    </row>
    <row r="611" spans="1:10" x14ac:dyDescent="0.25">
      <c r="A611" s="15" t="s">
        <v>763</v>
      </c>
      <c r="B611" s="15" t="s">
        <v>764</v>
      </c>
      <c r="C611" s="15"/>
      <c r="D611" s="15"/>
      <c r="E611" s="15"/>
      <c r="F611" s="15"/>
      <c r="G611" s="15"/>
      <c r="H611" s="15"/>
      <c r="I611" s="16"/>
      <c r="J611" s="16"/>
    </row>
    <row r="612" spans="1:10" x14ac:dyDescent="0.25">
      <c r="A612" s="15" t="s">
        <v>765</v>
      </c>
      <c r="B612" s="15" t="s">
        <v>766</v>
      </c>
      <c r="C612" s="15"/>
      <c r="D612" s="15"/>
      <c r="E612" s="15"/>
      <c r="F612" s="15"/>
      <c r="G612" s="15"/>
      <c r="H612" s="15"/>
      <c r="I612" s="16"/>
      <c r="J612" s="16"/>
    </row>
    <row r="613" spans="1:10" x14ac:dyDescent="0.25">
      <c r="A613" s="15" t="s">
        <v>767</v>
      </c>
      <c r="B613" s="15" t="s">
        <v>768</v>
      </c>
      <c r="C613" s="15"/>
      <c r="D613" s="15"/>
      <c r="E613" s="15"/>
      <c r="F613" s="15"/>
      <c r="G613" s="15"/>
      <c r="H613" s="15"/>
      <c r="I613" s="16"/>
      <c r="J613" s="16"/>
    </row>
    <row r="614" spans="1:10" x14ac:dyDescent="0.25">
      <c r="A614" s="15" t="s">
        <v>769</v>
      </c>
      <c r="B614" s="15" t="s">
        <v>770</v>
      </c>
      <c r="C614" s="15"/>
      <c r="D614" s="15"/>
      <c r="E614" s="15"/>
      <c r="F614" s="15"/>
      <c r="G614" s="15"/>
      <c r="H614" s="15"/>
      <c r="I614" s="16"/>
      <c r="J614" s="16"/>
    </row>
    <row r="615" spans="1:10" x14ac:dyDescent="0.25">
      <c r="A615" s="15" t="s">
        <v>771</v>
      </c>
      <c r="B615" s="15" t="s">
        <v>772</v>
      </c>
      <c r="C615" s="15"/>
      <c r="D615" s="15"/>
      <c r="E615" s="15"/>
      <c r="F615" s="15"/>
      <c r="G615" s="15"/>
      <c r="H615" s="15"/>
      <c r="I615" s="16"/>
      <c r="J615" s="16"/>
    </row>
    <row r="616" spans="1:10" x14ac:dyDescent="0.25">
      <c r="A616" s="15" t="s">
        <v>773</v>
      </c>
      <c r="B616" s="15" t="s">
        <v>774</v>
      </c>
      <c r="C616" s="15"/>
      <c r="D616" s="15"/>
      <c r="E616" s="15"/>
      <c r="F616" s="15"/>
      <c r="G616" s="15"/>
      <c r="H616" s="15"/>
      <c r="I616" s="16"/>
      <c r="J616" s="16"/>
    </row>
    <row r="617" spans="1:10" x14ac:dyDescent="0.25">
      <c r="A617" s="15" t="s">
        <v>775</v>
      </c>
      <c r="B617" s="15" t="s">
        <v>776</v>
      </c>
      <c r="C617" s="15"/>
      <c r="D617" s="15"/>
      <c r="E617" s="15"/>
      <c r="F617" s="15"/>
      <c r="G617" s="15"/>
      <c r="H617" s="15"/>
      <c r="I617" s="16"/>
      <c r="J617" s="16"/>
    </row>
    <row r="618" spans="1:10" x14ac:dyDescent="0.25">
      <c r="F618" s="14" t="s">
        <v>59</v>
      </c>
      <c r="G618" s="14" t="str">
        <f>IF((COUNT(C610:C617)&lt;&gt;COUNT(G610:G617)),"", ROUND(SUM(G610:G617),2))</f>
        <v/>
      </c>
      <c r="H618" s="13" t="str">
        <f>IF((COUNT(C610:C617)&lt;&gt;COUNT(G610:G617)),"Neužpildytos visų objektų kainos", "")</f>
        <v>Neužpildytos visų objektų kainos</v>
      </c>
    </row>
    <row r="619" spans="1:10" x14ac:dyDescent="0.25">
      <c r="D619" s="14" t="s">
        <v>60</v>
      </c>
      <c r="E619" s="16"/>
      <c r="F619" s="14" t="s">
        <v>61</v>
      </c>
      <c r="G619" s="14" t="str">
        <f>IF(OR(G618="",E619=""),"", ROUND(PRODUCT(E619,G618)/100,2))</f>
        <v/>
      </c>
      <c r="H619" s="13" t="str">
        <f>IF(E619="", "Nurodykite taikomą PVM dydį", "")</f>
        <v>Nurodykite taikomą PVM dydį</v>
      </c>
    </row>
    <row r="620" spans="1:10" x14ac:dyDescent="0.25">
      <c r="F620" s="14" t="s">
        <v>62</v>
      </c>
      <c r="G620" s="14">
        <f>IF(ISBLANK(G619), "", ROUND(SUM(G618:G619),2))</f>
        <v>0</v>
      </c>
    </row>
    <row r="624" spans="1:10" x14ac:dyDescent="0.25">
      <c r="A624" s="12" t="s">
        <v>777</v>
      </c>
      <c r="B624" s="12" t="s">
        <v>778</v>
      </c>
    </row>
    <row r="626" spans="1:10" x14ac:dyDescent="0.25">
      <c r="A626" s="12" t="s">
        <v>28</v>
      </c>
    </row>
    <row r="627" spans="1:10" ht="90" x14ac:dyDescent="0.25">
      <c r="A627" s="14" t="s">
        <v>29</v>
      </c>
      <c r="B627" s="14" t="s">
        <v>30</v>
      </c>
      <c r="C627" s="14" t="s">
        <v>31</v>
      </c>
      <c r="D627" s="14" t="s">
        <v>32</v>
      </c>
      <c r="E627" s="14" t="s">
        <v>33</v>
      </c>
      <c r="F627" s="14" t="s">
        <v>34</v>
      </c>
      <c r="G627" s="14" t="s">
        <v>35</v>
      </c>
      <c r="H627" s="20" t="s">
        <v>36</v>
      </c>
      <c r="I627" s="14" t="s">
        <v>37</v>
      </c>
      <c r="J627" s="20" t="s">
        <v>759</v>
      </c>
    </row>
    <row r="628" spans="1:10" x14ac:dyDescent="0.25">
      <c r="A628" s="14" t="s">
        <v>779</v>
      </c>
      <c r="B628" s="14" t="s">
        <v>780</v>
      </c>
      <c r="C628" s="15"/>
      <c r="D628" s="15"/>
      <c r="E628" s="15"/>
      <c r="F628" s="15"/>
      <c r="G628" s="15"/>
      <c r="H628" s="15"/>
      <c r="I628" s="15"/>
      <c r="J628" s="15"/>
    </row>
    <row r="629" spans="1:10" x14ac:dyDescent="0.25">
      <c r="A629" s="15" t="s">
        <v>781</v>
      </c>
      <c r="B629" s="15" t="s">
        <v>780</v>
      </c>
      <c r="C629" s="15">
        <v>300</v>
      </c>
      <c r="D629" s="15" t="s">
        <v>782</v>
      </c>
      <c r="E629" s="16">
        <v>12</v>
      </c>
      <c r="F629" s="16">
        <v>12.6</v>
      </c>
      <c r="G629" s="15">
        <f>IF(ISBLANK(E629),"", PRODUCT(C629,E629))</f>
        <v>3600</v>
      </c>
      <c r="H629" s="16" t="s">
        <v>1297</v>
      </c>
      <c r="I629" s="15"/>
      <c r="J629" s="15"/>
    </row>
    <row r="630" spans="1:10" x14ac:dyDescent="0.25">
      <c r="A630" s="15" t="s">
        <v>783</v>
      </c>
      <c r="B630" s="15" t="s">
        <v>784</v>
      </c>
      <c r="C630" s="15"/>
      <c r="D630" s="15"/>
      <c r="E630" s="15"/>
      <c r="F630" s="15"/>
      <c r="G630" s="15"/>
      <c r="H630" s="15"/>
      <c r="I630" s="16" t="s">
        <v>784</v>
      </c>
      <c r="J630" s="16" t="s">
        <v>1302</v>
      </c>
    </row>
    <row r="631" spans="1:10" x14ac:dyDescent="0.25">
      <c r="A631" s="15" t="s">
        <v>785</v>
      </c>
      <c r="B631" s="15" t="s">
        <v>786</v>
      </c>
      <c r="C631" s="15"/>
      <c r="D631" s="15"/>
      <c r="E631" s="15"/>
      <c r="F631" s="15"/>
      <c r="G631" s="15"/>
      <c r="H631" s="15"/>
      <c r="I631" s="16" t="s">
        <v>786</v>
      </c>
      <c r="J631" s="16"/>
    </row>
    <row r="632" spans="1:10" x14ac:dyDescent="0.25">
      <c r="A632" s="15" t="s">
        <v>787</v>
      </c>
      <c r="B632" s="15" t="s">
        <v>788</v>
      </c>
      <c r="C632" s="15"/>
      <c r="D632" s="15"/>
      <c r="E632" s="15"/>
      <c r="F632" s="15"/>
      <c r="G632" s="15"/>
      <c r="H632" s="15"/>
      <c r="I632" s="16" t="s">
        <v>1298</v>
      </c>
      <c r="J632" s="16"/>
    </row>
    <row r="633" spans="1:10" x14ac:dyDescent="0.25">
      <c r="A633" s="15" t="s">
        <v>789</v>
      </c>
      <c r="B633" s="15" t="s">
        <v>790</v>
      </c>
      <c r="C633" s="15"/>
      <c r="D633" s="15"/>
      <c r="E633" s="15"/>
      <c r="F633" s="15"/>
      <c r="G633" s="15"/>
      <c r="H633" s="15"/>
      <c r="I633" s="16" t="s">
        <v>790</v>
      </c>
      <c r="J633" s="16"/>
    </row>
    <row r="634" spans="1:10" x14ac:dyDescent="0.25">
      <c r="A634" s="15" t="s">
        <v>791</v>
      </c>
      <c r="B634" s="15" t="s">
        <v>792</v>
      </c>
      <c r="C634" s="15"/>
      <c r="D634" s="15"/>
      <c r="E634" s="15"/>
      <c r="F634" s="15"/>
      <c r="G634" s="15"/>
      <c r="H634" s="15"/>
      <c r="I634" s="16" t="s">
        <v>792</v>
      </c>
      <c r="J634" s="16"/>
    </row>
    <row r="635" spans="1:10" x14ac:dyDescent="0.25">
      <c r="A635" s="15" t="s">
        <v>793</v>
      </c>
      <c r="B635" s="15" t="s">
        <v>794</v>
      </c>
      <c r="C635" s="15"/>
      <c r="D635" s="15"/>
      <c r="E635" s="15"/>
      <c r="F635" s="15"/>
      <c r="G635" s="15"/>
      <c r="H635" s="15"/>
      <c r="I635" s="16" t="s">
        <v>794</v>
      </c>
      <c r="J635" s="16"/>
    </row>
    <row r="636" spans="1:10" x14ac:dyDescent="0.25">
      <c r="A636" s="15" t="s">
        <v>795</v>
      </c>
      <c r="B636" s="15" t="s">
        <v>780</v>
      </c>
      <c r="C636" s="15">
        <v>72</v>
      </c>
      <c r="D636" s="15" t="s">
        <v>782</v>
      </c>
      <c r="E636" s="16">
        <v>18</v>
      </c>
      <c r="F636" s="16">
        <v>18.899999999999999</v>
      </c>
      <c r="G636" s="15">
        <f>IF(ISBLANK(E636),"", PRODUCT(C636,E636))</f>
        <v>1296</v>
      </c>
      <c r="H636" s="16" t="s">
        <v>1300</v>
      </c>
      <c r="I636" s="15"/>
      <c r="J636" s="15"/>
    </row>
    <row r="637" spans="1:10" x14ac:dyDescent="0.25">
      <c r="A637" s="15" t="s">
        <v>796</v>
      </c>
      <c r="B637" s="15" t="s">
        <v>797</v>
      </c>
      <c r="C637" s="15"/>
      <c r="D637" s="15"/>
      <c r="E637" s="15"/>
      <c r="F637" s="15"/>
      <c r="G637" s="15"/>
      <c r="H637" s="15"/>
      <c r="I637" s="16" t="s">
        <v>1299</v>
      </c>
      <c r="J637" s="16" t="s">
        <v>1302</v>
      </c>
    </row>
    <row r="638" spans="1:10" x14ac:dyDescent="0.25">
      <c r="A638" s="15" t="s">
        <v>798</v>
      </c>
      <c r="B638" s="15" t="s">
        <v>799</v>
      </c>
      <c r="C638" s="15"/>
      <c r="D638" s="15"/>
      <c r="E638" s="15"/>
      <c r="F638" s="15"/>
      <c r="G638" s="15"/>
      <c r="H638" s="15"/>
      <c r="I638" s="16" t="s">
        <v>799</v>
      </c>
      <c r="J638" s="16"/>
    </row>
    <row r="639" spans="1:10" x14ac:dyDescent="0.25">
      <c r="A639" s="15" t="s">
        <v>800</v>
      </c>
      <c r="B639" s="15" t="s">
        <v>801</v>
      </c>
      <c r="C639" s="15"/>
      <c r="D639" s="15"/>
      <c r="E639" s="15"/>
      <c r="F639" s="15"/>
      <c r="G639" s="15"/>
      <c r="H639" s="15"/>
      <c r="I639" s="16" t="s">
        <v>801</v>
      </c>
      <c r="J639" s="16"/>
    </row>
    <row r="640" spans="1:10" x14ac:dyDescent="0.25">
      <c r="A640" s="15" t="s">
        <v>802</v>
      </c>
      <c r="B640" s="15" t="s">
        <v>803</v>
      </c>
      <c r="C640" s="15"/>
      <c r="D640" s="15"/>
      <c r="E640" s="15"/>
      <c r="F640" s="15"/>
      <c r="G640" s="15"/>
      <c r="H640" s="15"/>
      <c r="I640" s="16" t="s">
        <v>810</v>
      </c>
      <c r="J640" s="16"/>
    </row>
    <row r="641" spans="1:10" x14ac:dyDescent="0.25">
      <c r="A641" s="15" t="s">
        <v>804</v>
      </c>
      <c r="B641" s="15" t="s">
        <v>780</v>
      </c>
      <c r="C641" s="15">
        <v>170</v>
      </c>
      <c r="D641" s="15" t="s">
        <v>782</v>
      </c>
      <c r="E641" s="16">
        <v>88</v>
      </c>
      <c r="F641" s="16">
        <v>92.4</v>
      </c>
      <c r="G641" s="15">
        <f>IF(ISBLANK(E641),"", PRODUCT(C641,E641))</f>
        <v>14960</v>
      </c>
      <c r="H641" s="16" t="s">
        <v>1301</v>
      </c>
      <c r="I641" s="15"/>
      <c r="J641" s="15"/>
    </row>
    <row r="642" spans="1:10" x14ac:dyDescent="0.25">
      <c r="A642" s="15" t="s">
        <v>805</v>
      </c>
      <c r="B642" s="15" t="s">
        <v>806</v>
      </c>
      <c r="C642" s="15"/>
      <c r="D642" s="15"/>
      <c r="E642" s="15"/>
      <c r="F642" s="15"/>
      <c r="G642" s="15"/>
      <c r="H642" s="15"/>
      <c r="I642" s="16" t="s">
        <v>806</v>
      </c>
      <c r="J642" s="16" t="s">
        <v>1303</v>
      </c>
    </row>
    <row r="643" spans="1:10" x14ac:dyDescent="0.25">
      <c r="A643" s="15" t="s">
        <v>807</v>
      </c>
      <c r="B643" s="15" t="s">
        <v>799</v>
      </c>
      <c r="C643" s="15"/>
      <c r="D643" s="15"/>
      <c r="E643" s="15"/>
      <c r="F643" s="15"/>
      <c r="G643" s="15"/>
      <c r="H643" s="15"/>
      <c r="I643" s="16" t="s">
        <v>799</v>
      </c>
      <c r="J643" s="16"/>
    </row>
    <row r="644" spans="1:10" x14ac:dyDescent="0.25">
      <c r="A644" s="15" t="s">
        <v>808</v>
      </c>
      <c r="B644" s="15" t="s">
        <v>792</v>
      </c>
      <c r="C644" s="15"/>
      <c r="D644" s="15"/>
      <c r="E644" s="15"/>
      <c r="F644" s="15"/>
      <c r="G644" s="15"/>
      <c r="H644" s="15"/>
      <c r="I644" s="16" t="s">
        <v>792</v>
      </c>
      <c r="J644" s="16"/>
    </row>
    <row r="645" spans="1:10" x14ac:dyDescent="0.25">
      <c r="A645" s="15" t="s">
        <v>809</v>
      </c>
      <c r="B645" s="15" t="s">
        <v>810</v>
      </c>
      <c r="C645" s="15"/>
      <c r="D645" s="15"/>
      <c r="E645" s="15"/>
      <c r="F645" s="15"/>
      <c r="G645" s="15"/>
      <c r="H645" s="15"/>
      <c r="I645" s="16" t="s">
        <v>810</v>
      </c>
      <c r="J645" s="16"/>
    </row>
    <row r="646" spans="1:10" x14ac:dyDescent="0.25">
      <c r="F646" s="14" t="s">
        <v>59</v>
      </c>
      <c r="G646" s="14">
        <f>IF((COUNT(C629:C645)&lt;&gt;COUNT(G629:G645)),"", ROUND(SUM(G629:G645),2))</f>
        <v>19856</v>
      </c>
      <c r="H646" s="13" t="str">
        <f>IF((COUNT(C629:C645)&lt;&gt;COUNT(G629:G645)),"Neužpildytos visų objektų kainos", "")</f>
        <v/>
      </c>
    </row>
    <row r="647" spans="1:10" x14ac:dyDescent="0.25">
      <c r="D647" s="14" t="s">
        <v>60</v>
      </c>
      <c r="E647" s="16">
        <v>5</v>
      </c>
      <c r="F647" s="14" t="s">
        <v>61</v>
      </c>
      <c r="G647" s="14">
        <f>IF(OR(G646="",E647=""),"", ROUND(PRODUCT(E647,G646)/100,2))</f>
        <v>992.8</v>
      </c>
      <c r="H647" s="13" t="str">
        <f>IF(E647="", "Nurodykite taikomą PVM dydį", "")</f>
        <v/>
      </c>
    </row>
    <row r="648" spans="1:10" x14ac:dyDescent="0.25">
      <c r="F648" s="14" t="s">
        <v>62</v>
      </c>
      <c r="G648" s="14">
        <f>IF(ISBLANK(G647), "", ROUND(SUM(G646:G647),2))</f>
        <v>20848.8</v>
      </c>
    </row>
    <row r="652" spans="1:10" x14ac:dyDescent="0.25">
      <c r="A652" s="12" t="s">
        <v>811</v>
      </c>
      <c r="B652" s="12" t="s">
        <v>812</v>
      </c>
    </row>
    <row r="654" spans="1:10" x14ac:dyDescent="0.25">
      <c r="A654" s="12" t="s">
        <v>28</v>
      </c>
    </row>
    <row r="655" spans="1:10" ht="90" x14ac:dyDescent="0.25">
      <c r="A655" s="14" t="s">
        <v>29</v>
      </c>
      <c r="B655" s="14" t="s">
        <v>30</v>
      </c>
      <c r="C655" s="14" t="s">
        <v>31</v>
      </c>
      <c r="D655" s="14" t="s">
        <v>32</v>
      </c>
      <c r="E655" s="14" t="s">
        <v>33</v>
      </c>
      <c r="F655" s="14" t="s">
        <v>34</v>
      </c>
      <c r="G655" s="14" t="s">
        <v>35</v>
      </c>
      <c r="H655" s="20" t="s">
        <v>36</v>
      </c>
      <c r="I655" s="14" t="s">
        <v>37</v>
      </c>
      <c r="J655" s="20" t="s">
        <v>759</v>
      </c>
    </row>
    <row r="656" spans="1:10" x14ac:dyDescent="0.25">
      <c r="A656" s="14" t="s">
        <v>813</v>
      </c>
      <c r="B656" s="14" t="s">
        <v>814</v>
      </c>
      <c r="C656" s="15"/>
      <c r="D656" s="15"/>
      <c r="E656" s="15"/>
      <c r="F656" s="15"/>
      <c r="G656" s="15"/>
      <c r="H656" s="15"/>
      <c r="I656" s="15"/>
      <c r="J656" s="15"/>
    </row>
    <row r="657" spans="1:10" x14ac:dyDescent="0.25">
      <c r="A657" s="15" t="s">
        <v>815</v>
      </c>
      <c r="B657" s="15" t="s">
        <v>816</v>
      </c>
      <c r="C657" s="15">
        <v>70</v>
      </c>
      <c r="D657" s="15" t="s">
        <v>69</v>
      </c>
      <c r="E657" s="16"/>
      <c r="F657" s="16"/>
      <c r="G657" s="15" t="str">
        <f>IF(ISBLANK(E657),"", PRODUCT(C657,E657))</f>
        <v/>
      </c>
      <c r="H657" s="16"/>
      <c r="I657" s="15"/>
      <c r="J657" s="15"/>
    </row>
    <row r="658" spans="1:10" x14ac:dyDescent="0.25">
      <c r="A658" s="15" t="s">
        <v>817</v>
      </c>
      <c r="B658" s="15" t="s">
        <v>818</v>
      </c>
      <c r="C658" s="15"/>
      <c r="D658" s="15"/>
      <c r="E658" s="15"/>
      <c r="F658" s="15"/>
      <c r="G658" s="15"/>
      <c r="H658" s="15"/>
      <c r="I658" s="16"/>
      <c r="J658" s="16"/>
    </row>
    <row r="659" spans="1:10" x14ac:dyDescent="0.25">
      <c r="A659" s="15" t="s">
        <v>819</v>
      </c>
      <c r="B659" s="15" t="s">
        <v>321</v>
      </c>
      <c r="C659" s="15"/>
      <c r="D659" s="15"/>
      <c r="E659" s="15"/>
      <c r="F659" s="15"/>
      <c r="G659" s="15"/>
      <c r="H659" s="15"/>
      <c r="I659" s="16"/>
      <c r="J659" s="16"/>
    </row>
    <row r="660" spans="1:10" x14ac:dyDescent="0.25">
      <c r="A660" s="15" t="s">
        <v>820</v>
      </c>
      <c r="B660" s="15" t="s">
        <v>355</v>
      </c>
      <c r="C660" s="15"/>
      <c r="D660" s="15"/>
      <c r="E660" s="15"/>
      <c r="F660" s="15"/>
      <c r="G660" s="15"/>
      <c r="H660" s="15"/>
      <c r="I660" s="16"/>
      <c r="J660" s="16"/>
    </row>
    <row r="661" spans="1:10" x14ac:dyDescent="0.25">
      <c r="A661" s="15" t="s">
        <v>821</v>
      </c>
      <c r="B661" s="15" t="s">
        <v>327</v>
      </c>
      <c r="C661" s="15"/>
      <c r="D661" s="15"/>
      <c r="E661" s="15"/>
      <c r="F661" s="15"/>
      <c r="G661" s="15"/>
      <c r="H661" s="15"/>
      <c r="I661" s="16"/>
      <c r="J661" s="16"/>
    </row>
    <row r="662" spans="1:10" x14ac:dyDescent="0.25">
      <c r="A662" s="15" t="s">
        <v>822</v>
      </c>
      <c r="B662" s="15" t="s">
        <v>823</v>
      </c>
      <c r="C662" s="15"/>
      <c r="D662" s="15"/>
      <c r="E662" s="15"/>
      <c r="F662" s="15"/>
      <c r="G662" s="15"/>
      <c r="H662" s="15"/>
      <c r="I662" s="16"/>
      <c r="J662" s="16"/>
    </row>
    <row r="663" spans="1:10" x14ac:dyDescent="0.25">
      <c r="A663" s="15" t="s">
        <v>824</v>
      </c>
      <c r="B663" s="15" t="s">
        <v>825</v>
      </c>
      <c r="C663" s="15"/>
      <c r="D663" s="15"/>
      <c r="E663" s="15"/>
      <c r="F663" s="15"/>
      <c r="G663" s="15"/>
      <c r="H663" s="15"/>
      <c r="I663" s="16"/>
      <c r="J663" s="16"/>
    </row>
    <row r="664" spans="1:10" x14ac:dyDescent="0.25">
      <c r="A664" s="15" t="s">
        <v>826</v>
      </c>
      <c r="B664" s="15" t="s">
        <v>827</v>
      </c>
      <c r="C664" s="15"/>
      <c r="D664" s="15"/>
      <c r="E664" s="15"/>
      <c r="F664" s="15"/>
      <c r="G664" s="15"/>
      <c r="H664" s="15"/>
      <c r="I664" s="16"/>
      <c r="J664" s="16"/>
    </row>
    <row r="665" spans="1:10" x14ac:dyDescent="0.25">
      <c r="A665" s="15" t="s">
        <v>828</v>
      </c>
      <c r="B665" s="15" t="s">
        <v>829</v>
      </c>
      <c r="C665" s="15"/>
      <c r="D665" s="15"/>
      <c r="E665" s="15"/>
      <c r="F665" s="15"/>
      <c r="G665" s="15"/>
      <c r="H665" s="15"/>
      <c r="I665" s="16"/>
      <c r="J665" s="16"/>
    </row>
    <row r="666" spans="1:10" x14ac:dyDescent="0.25">
      <c r="A666" s="15" t="s">
        <v>830</v>
      </c>
      <c r="B666" s="15" t="s">
        <v>831</v>
      </c>
      <c r="C666" s="15"/>
      <c r="D666" s="15"/>
      <c r="E666" s="15"/>
      <c r="F666" s="15"/>
      <c r="G666" s="15"/>
      <c r="H666" s="15"/>
      <c r="I666" s="16"/>
      <c r="J666" s="16"/>
    </row>
    <row r="667" spans="1:10" x14ac:dyDescent="0.25">
      <c r="A667" s="15" t="s">
        <v>832</v>
      </c>
      <c r="B667" s="15" t="s">
        <v>833</v>
      </c>
      <c r="C667" s="15"/>
      <c r="D667" s="15"/>
      <c r="E667" s="15"/>
      <c r="F667" s="15"/>
      <c r="G667" s="15"/>
      <c r="H667" s="15"/>
      <c r="I667" s="16"/>
      <c r="J667" s="16"/>
    </row>
    <row r="668" spans="1:10" x14ac:dyDescent="0.25">
      <c r="A668" s="15" t="s">
        <v>834</v>
      </c>
      <c r="B668" s="15" t="s">
        <v>816</v>
      </c>
      <c r="C668" s="15">
        <v>24</v>
      </c>
      <c r="D668" s="15" t="s">
        <v>69</v>
      </c>
      <c r="E668" s="16"/>
      <c r="F668" s="16"/>
      <c r="G668" s="15" t="str">
        <f>IF(ISBLANK(E668),"", PRODUCT(C668,E668))</f>
        <v/>
      </c>
      <c r="H668" s="16"/>
      <c r="I668" s="15"/>
      <c r="J668" s="15"/>
    </row>
    <row r="669" spans="1:10" x14ac:dyDescent="0.25">
      <c r="A669" s="15" t="s">
        <v>835</v>
      </c>
      <c r="B669" s="15" t="s">
        <v>836</v>
      </c>
      <c r="C669" s="15"/>
      <c r="D669" s="15"/>
      <c r="E669" s="15"/>
      <c r="F669" s="15"/>
      <c r="G669" s="15"/>
      <c r="H669" s="15"/>
      <c r="I669" s="16"/>
      <c r="J669" s="16"/>
    </row>
    <row r="670" spans="1:10" x14ac:dyDescent="0.25">
      <c r="A670" s="15" t="s">
        <v>837</v>
      </c>
      <c r="B670" s="15" t="s">
        <v>321</v>
      </c>
      <c r="C670" s="15"/>
      <c r="D670" s="15"/>
      <c r="E670" s="15"/>
      <c r="F670" s="15"/>
      <c r="G670" s="15"/>
      <c r="H670" s="15"/>
      <c r="I670" s="16"/>
      <c r="J670" s="16"/>
    </row>
    <row r="671" spans="1:10" x14ac:dyDescent="0.25">
      <c r="A671" s="15" t="s">
        <v>838</v>
      </c>
      <c r="B671" s="15" t="s">
        <v>355</v>
      </c>
      <c r="C671" s="15"/>
      <c r="D671" s="15"/>
      <c r="E671" s="15"/>
      <c r="F671" s="15"/>
      <c r="G671" s="15"/>
      <c r="H671" s="15"/>
      <c r="I671" s="16"/>
      <c r="J671" s="16"/>
    </row>
    <row r="672" spans="1:10" x14ac:dyDescent="0.25">
      <c r="A672" s="15" t="s">
        <v>839</v>
      </c>
      <c r="B672" s="15" t="s">
        <v>327</v>
      </c>
      <c r="C672" s="15"/>
      <c r="D672" s="15"/>
      <c r="E672" s="15"/>
      <c r="F672" s="15"/>
      <c r="G672" s="15"/>
      <c r="H672" s="15"/>
      <c r="I672" s="16"/>
      <c r="J672" s="16"/>
    </row>
    <row r="673" spans="1:10" x14ac:dyDescent="0.25">
      <c r="A673" s="15" t="s">
        <v>840</v>
      </c>
      <c r="B673" s="15" t="s">
        <v>823</v>
      </c>
      <c r="C673" s="15"/>
      <c r="D673" s="15"/>
      <c r="E673" s="15"/>
      <c r="F673" s="15"/>
      <c r="G673" s="15"/>
      <c r="H673" s="15"/>
      <c r="I673" s="16"/>
      <c r="J673" s="16"/>
    </row>
    <row r="674" spans="1:10" x14ac:dyDescent="0.25">
      <c r="A674" s="15" t="s">
        <v>841</v>
      </c>
      <c r="B674" s="15" t="s">
        <v>825</v>
      </c>
      <c r="C674" s="15"/>
      <c r="D674" s="15"/>
      <c r="E674" s="15"/>
      <c r="F674" s="15"/>
      <c r="G674" s="15"/>
      <c r="H674" s="15"/>
      <c r="I674" s="16"/>
      <c r="J674" s="16"/>
    </row>
    <row r="675" spans="1:10" x14ac:dyDescent="0.25">
      <c r="A675" s="15" t="s">
        <v>842</v>
      </c>
      <c r="B675" s="15" t="s">
        <v>827</v>
      </c>
      <c r="C675" s="15"/>
      <c r="D675" s="15"/>
      <c r="E675" s="15"/>
      <c r="F675" s="15"/>
      <c r="G675" s="15"/>
      <c r="H675" s="15"/>
      <c r="I675" s="16"/>
      <c r="J675" s="16"/>
    </row>
    <row r="676" spans="1:10" x14ac:dyDescent="0.25">
      <c r="A676" s="15" t="s">
        <v>843</v>
      </c>
      <c r="B676" s="15" t="s">
        <v>829</v>
      </c>
      <c r="C676" s="15"/>
      <c r="D676" s="15"/>
      <c r="E676" s="15"/>
      <c r="F676" s="15"/>
      <c r="G676" s="15"/>
      <c r="H676" s="15"/>
      <c r="I676" s="16"/>
      <c r="J676" s="16"/>
    </row>
    <row r="677" spans="1:10" x14ac:dyDescent="0.25">
      <c r="A677" s="15" t="s">
        <v>844</v>
      </c>
      <c r="B677" s="15" t="s">
        <v>831</v>
      </c>
      <c r="C677" s="15"/>
      <c r="D677" s="15"/>
      <c r="E677" s="15"/>
      <c r="F677" s="15"/>
      <c r="G677" s="15"/>
      <c r="H677" s="15"/>
      <c r="I677" s="16"/>
      <c r="J677" s="16"/>
    </row>
    <row r="678" spans="1:10" x14ac:dyDescent="0.25">
      <c r="A678" s="15" t="s">
        <v>845</v>
      </c>
      <c r="B678" s="15" t="s">
        <v>833</v>
      </c>
      <c r="C678" s="15"/>
      <c r="D678" s="15"/>
      <c r="E678" s="15"/>
      <c r="F678" s="15"/>
      <c r="G678" s="15"/>
      <c r="H678" s="15"/>
      <c r="I678" s="16"/>
      <c r="J678" s="16"/>
    </row>
    <row r="679" spans="1:10" x14ac:dyDescent="0.25">
      <c r="A679" s="15" t="s">
        <v>846</v>
      </c>
      <c r="B679" s="15" t="s">
        <v>847</v>
      </c>
      <c r="C679" s="15">
        <v>20</v>
      </c>
      <c r="D679" s="15" t="s">
        <v>69</v>
      </c>
      <c r="E679" s="16"/>
      <c r="F679" s="16"/>
      <c r="G679" s="15" t="str">
        <f>IF(ISBLANK(E679),"", PRODUCT(C679,E679))</f>
        <v/>
      </c>
      <c r="H679" s="16"/>
      <c r="I679" s="15"/>
      <c r="J679" s="15"/>
    </row>
    <row r="680" spans="1:10" x14ac:dyDescent="0.25">
      <c r="A680" s="15" t="s">
        <v>848</v>
      </c>
      <c r="B680" s="15" t="s">
        <v>849</v>
      </c>
      <c r="C680" s="15"/>
      <c r="D680" s="15"/>
      <c r="E680" s="15"/>
      <c r="F680" s="15"/>
      <c r="G680" s="15"/>
      <c r="H680" s="15"/>
      <c r="I680" s="16"/>
      <c r="J680" s="16"/>
    </row>
    <row r="681" spans="1:10" x14ac:dyDescent="0.25">
      <c r="A681" s="15" t="s">
        <v>850</v>
      </c>
      <c r="B681" s="15" t="s">
        <v>321</v>
      </c>
      <c r="C681" s="15"/>
      <c r="D681" s="15"/>
      <c r="E681" s="15"/>
      <c r="F681" s="15"/>
      <c r="G681" s="15"/>
      <c r="H681" s="15"/>
      <c r="I681" s="16"/>
      <c r="J681" s="16"/>
    </row>
    <row r="682" spans="1:10" x14ac:dyDescent="0.25">
      <c r="A682" s="15" t="s">
        <v>851</v>
      </c>
      <c r="B682" s="15" t="s">
        <v>327</v>
      </c>
      <c r="C682" s="15"/>
      <c r="D682" s="15"/>
      <c r="E682" s="15"/>
      <c r="F682" s="15"/>
      <c r="G682" s="15"/>
      <c r="H682" s="15"/>
      <c r="I682" s="16"/>
      <c r="J682" s="16"/>
    </row>
    <row r="683" spans="1:10" x14ac:dyDescent="0.25">
      <c r="A683" s="15" t="s">
        <v>852</v>
      </c>
      <c r="B683" s="15" t="s">
        <v>823</v>
      </c>
      <c r="C683" s="15"/>
      <c r="D683" s="15"/>
      <c r="E683" s="15"/>
      <c r="F683" s="15"/>
      <c r="G683" s="15"/>
      <c r="H683" s="15"/>
      <c r="I683" s="16"/>
      <c r="J683" s="16"/>
    </row>
    <row r="684" spans="1:10" x14ac:dyDescent="0.25">
      <c r="A684" s="15" t="s">
        <v>853</v>
      </c>
      <c r="B684" s="15" t="s">
        <v>825</v>
      </c>
      <c r="C684" s="15"/>
      <c r="D684" s="15"/>
      <c r="E684" s="15"/>
      <c r="F684" s="15"/>
      <c r="G684" s="15"/>
      <c r="H684" s="15"/>
      <c r="I684" s="16"/>
      <c r="J684" s="16"/>
    </row>
    <row r="685" spans="1:10" x14ac:dyDescent="0.25">
      <c r="A685" s="15" t="s">
        <v>854</v>
      </c>
      <c r="B685" s="15" t="s">
        <v>827</v>
      </c>
      <c r="C685" s="15"/>
      <c r="D685" s="15"/>
      <c r="E685" s="15"/>
      <c r="F685" s="15"/>
      <c r="G685" s="15"/>
      <c r="H685" s="15"/>
      <c r="I685" s="16"/>
      <c r="J685" s="16"/>
    </row>
    <row r="686" spans="1:10" x14ac:dyDescent="0.25">
      <c r="A686" s="15" t="s">
        <v>855</v>
      </c>
      <c r="B686" s="15" t="s">
        <v>829</v>
      </c>
      <c r="C686" s="15"/>
      <c r="D686" s="15"/>
      <c r="E686" s="15"/>
      <c r="F686" s="15"/>
      <c r="G686" s="15"/>
      <c r="H686" s="15"/>
      <c r="I686" s="16"/>
      <c r="J686" s="16"/>
    </row>
    <row r="687" spans="1:10" x14ac:dyDescent="0.25">
      <c r="A687" s="15" t="s">
        <v>856</v>
      </c>
      <c r="B687" s="15" t="s">
        <v>857</v>
      </c>
      <c r="C687" s="15"/>
      <c r="D687" s="15"/>
      <c r="E687" s="15"/>
      <c r="F687" s="15"/>
      <c r="G687" s="15"/>
      <c r="H687" s="15"/>
      <c r="I687" s="16"/>
      <c r="J687" s="16"/>
    </row>
    <row r="688" spans="1:10" x14ac:dyDescent="0.25">
      <c r="A688" s="15" t="s">
        <v>858</v>
      </c>
      <c r="B688" s="15" t="s">
        <v>859</v>
      </c>
      <c r="C688" s="15"/>
      <c r="D688" s="15"/>
      <c r="E688" s="15"/>
      <c r="F688" s="15"/>
      <c r="G688" s="15"/>
      <c r="H688" s="15"/>
      <c r="I688" s="16"/>
      <c r="J688" s="16"/>
    </row>
    <row r="689" spans="1:10" x14ac:dyDescent="0.25">
      <c r="F689" s="14" t="s">
        <v>59</v>
      </c>
      <c r="G689" s="14" t="str">
        <f>IF((COUNT(C657:C688)&lt;&gt;COUNT(G657:G688)),"", ROUND(SUM(G657:G688),2))</f>
        <v/>
      </c>
      <c r="H689" s="13" t="str">
        <f>IF((COUNT(C657:C688)&lt;&gt;COUNT(G657:G688)),"Neužpildytos visų objektų kainos", "")</f>
        <v>Neužpildytos visų objektų kainos</v>
      </c>
    </row>
    <row r="690" spans="1:10" x14ac:dyDescent="0.25">
      <c r="D690" s="14" t="s">
        <v>60</v>
      </c>
      <c r="E690" s="16"/>
      <c r="F690" s="14" t="s">
        <v>61</v>
      </c>
      <c r="G690" s="14" t="str">
        <f>IF(OR(G689="",E690=""),"", ROUND(PRODUCT(E690,G689)/100,2))</f>
        <v/>
      </c>
      <c r="H690" s="13" t="str">
        <f>IF(E690="", "Nurodykite taikomą PVM dydį", "")</f>
        <v>Nurodykite taikomą PVM dydį</v>
      </c>
    </row>
    <row r="691" spans="1:10" x14ac:dyDescent="0.25">
      <c r="F691" s="14" t="s">
        <v>62</v>
      </c>
      <c r="G691" s="14">
        <f>IF(ISBLANK(G690), "", ROUND(SUM(G689:G690),2))</f>
        <v>0</v>
      </c>
    </row>
    <row r="695" spans="1:10" x14ac:dyDescent="0.25">
      <c r="A695" s="12" t="s">
        <v>860</v>
      </c>
      <c r="B695" s="12" t="s">
        <v>861</v>
      </c>
    </row>
    <row r="697" spans="1:10" x14ac:dyDescent="0.25">
      <c r="A697" s="12" t="s">
        <v>28</v>
      </c>
    </row>
    <row r="698" spans="1:10" ht="90" x14ac:dyDescent="0.25">
      <c r="A698" s="14" t="s">
        <v>29</v>
      </c>
      <c r="B698" s="14" t="s">
        <v>30</v>
      </c>
      <c r="C698" s="14" t="s">
        <v>31</v>
      </c>
      <c r="D698" s="14" t="s">
        <v>32</v>
      </c>
      <c r="E698" s="14" t="s">
        <v>33</v>
      </c>
      <c r="F698" s="14" t="s">
        <v>34</v>
      </c>
      <c r="G698" s="14" t="s">
        <v>35</v>
      </c>
      <c r="H698" s="20" t="s">
        <v>36</v>
      </c>
      <c r="I698" s="14" t="s">
        <v>37</v>
      </c>
      <c r="J698" s="20" t="s">
        <v>759</v>
      </c>
    </row>
    <row r="699" spans="1:10" x14ac:dyDescent="0.25">
      <c r="A699" s="14" t="s">
        <v>862</v>
      </c>
      <c r="B699" s="14" t="s">
        <v>863</v>
      </c>
      <c r="C699" s="15"/>
      <c r="D699" s="15"/>
      <c r="E699" s="15"/>
      <c r="F699" s="15"/>
      <c r="G699" s="15"/>
      <c r="H699" s="15"/>
      <c r="I699" s="15"/>
      <c r="J699" s="15"/>
    </row>
    <row r="700" spans="1:10" x14ac:dyDescent="0.25">
      <c r="A700" s="15" t="s">
        <v>864</v>
      </c>
      <c r="B700" s="15" t="s">
        <v>865</v>
      </c>
      <c r="C700" s="15">
        <v>50</v>
      </c>
      <c r="D700" s="15" t="s">
        <v>69</v>
      </c>
      <c r="E700" s="16"/>
      <c r="F700" s="16"/>
      <c r="G700" s="15" t="str">
        <f>IF(ISBLANK(E700),"", PRODUCT(C700,E700))</f>
        <v/>
      </c>
      <c r="H700" s="16"/>
      <c r="I700" s="15"/>
      <c r="J700" s="15"/>
    </row>
    <row r="701" spans="1:10" x14ac:dyDescent="0.25">
      <c r="A701" s="15" t="s">
        <v>866</v>
      </c>
      <c r="B701" s="15" t="s">
        <v>867</v>
      </c>
      <c r="C701" s="15"/>
      <c r="D701" s="15"/>
      <c r="E701" s="15"/>
      <c r="F701" s="15"/>
      <c r="G701" s="15"/>
      <c r="H701" s="15"/>
      <c r="I701" s="16"/>
      <c r="J701" s="16"/>
    </row>
    <row r="702" spans="1:10" x14ac:dyDescent="0.25">
      <c r="A702" s="15" t="s">
        <v>868</v>
      </c>
      <c r="B702" s="15" t="s">
        <v>869</v>
      </c>
      <c r="C702" s="15"/>
      <c r="D702" s="15"/>
      <c r="E702" s="15"/>
      <c r="F702" s="15"/>
      <c r="G702" s="15"/>
      <c r="H702" s="15"/>
      <c r="I702" s="16"/>
      <c r="J702" s="16"/>
    </row>
    <row r="703" spans="1:10" x14ac:dyDescent="0.25">
      <c r="A703" s="15" t="s">
        <v>870</v>
      </c>
      <c r="B703" s="15" t="s">
        <v>270</v>
      </c>
      <c r="C703" s="15"/>
      <c r="D703" s="15"/>
      <c r="E703" s="15"/>
      <c r="F703" s="15"/>
      <c r="G703" s="15"/>
      <c r="H703" s="15"/>
      <c r="I703" s="16"/>
      <c r="J703" s="16"/>
    </row>
    <row r="704" spans="1:10" x14ac:dyDescent="0.25">
      <c r="A704" s="15" t="s">
        <v>871</v>
      </c>
      <c r="B704" s="15" t="s">
        <v>872</v>
      </c>
      <c r="C704" s="15"/>
      <c r="D704" s="15"/>
      <c r="E704" s="15"/>
      <c r="F704" s="15"/>
      <c r="G704" s="15"/>
      <c r="H704" s="15"/>
      <c r="I704" s="16"/>
      <c r="J704" s="16"/>
    </row>
    <row r="705" spans="1:10" x14ac:dyDescent="0.25">
      <c r="A705" s="15" t="s">
        <v>873</v>
      </c>
      <c r="B705" s="15" t="s">
        <v>874</v>
      </c>
      <c r="C705" s="15"/>
      <c r="D705" s="15"/>
      <c r="E705" s="15"/>
      <c r="F705" s="15"/>
      <c r="G705" s="15"/>
      <c r="H705" s="15"/>
      <c r="I705" s="16"/>
      <c r="J705" s="16"/>
    </row>
    <row r="706" spans="1:10" x14ac:dyDescent="0.25">
      <c r="A706" s="15" t="s">
        <v>875</v>
      </c>
      <c r="B706" s="15" t="s">
        <v>876</v>
      </c>
      <c r="C706" s="15">
        <v>9</v>
      </c>
      <c r="D706" s="15" t="s">
        <v>69</v>
      </c>
      <c r="E706" s="16"/>
      <c r="F706" s="16"/>
      <c r="G706" s="15" t="str">
        <f>IF(ISBLANK(E706),"", PRODUCT(C706,E706))</f>
        <v/>
      </c>
      <c r="H706" s="16"/>
      <c r="I706" s="15"/>
      <c r="J706" s="15"/>
    </row>
    <row r="707" spans="1:10" x14ac:dyDescent="0.25">
      <c r="A707" s="15" t="s">
        <v>877</v>
      </c>
      <c r="B707" s="15" t="s">
        <v>878</v>
      </c>
      <c r="C707" s="15"/>
      <c r="D707" s="15"/>
      <c r="E707" s="15"/>
      <c r="F707" s="15"/>
      <c r="G707" s="15"/>
      <c r="H707" s="15"/>
      <c r="I707" s="16"/>
      <c r="J707" s="16"/>
    </row>
    <row r="708" spans="1:10" x14ac:dyDescent="0.25">
      <c r="A708" s="15" t="s">
        <v>879</v>
      </c>
      <c r="B708" s="15" t="s">
        <v>880</v>
      </c>
      <c r="C708" s="15"/>
      <c r="D708" s="15"/>
      <c r="E708" s="15"/>
      <c r="F708" s="15"/>
      <c r="G708" s="15"/>
      <c r="H708" s="15"/>
      <c r="I708" s="16"/>
      <c r="J708" s="16"/>
    </row>
    <row r="709" spans="1:10" x14ac:dyDescent="0.25">
      <c r="A709" s="15" t="s">
        <v>881</v>
      </c>
      <c r="B709" s="15" t="s">
        <v>882</v>
      </c>
      <c r="C709" s="15"/>
      <c r="D709" s="15"/>
      <c r="E709" s="15"/>
      <c r="F709" s="15"/>
      <c r="G709" s="15"/>
      <c r="H709" s="15"/>
      <c r="I709" s="16"/>
      <c r="J709" s="16"/>
    </row>
    <row r="710" spans="1:10" x14ac:dyDescent="0.25">
      <c r="A710" s="15" t="s">
        <v>883</v>
      </c>
      <c r="B710" s="15" t="s">
        <v>884</v>
      </c>
      <c r="C710" s="15">
        <v>9</v>
      </c>
      <c r="D710" s="15" t="s">
        <v>69</v>
      </c>
      <c r="E710" s="16"/>
      <c r="F710" s="16"/>
      <c r="G710" s="15" t="str">
        <f>IF(ISBLANK(E710),"", PRODUCT(C710,E710))</f>
        <v/>
      </c>
      <c r="H710" s="16"/>
      <c r="I710" s="15"/>
      <c r="J710" s="15"/>
    </row>
    <row r="711" spans="1:10" x14ac:dyDescent="0.25">
      <c r="A711" s="15" t="s">
        <v>885</v>
      </c>
      <c r="B711" s="15" t="s">
        <v>886</v>
      </c>
      <c r="C711" s="15"/>
      <c r="D711" s="15"/>
      <c r="E711" s="15"/>
      <c r="F711" s="15"/>
      <c r="G711" s="15"/>
      <c r="H711" s="15"/>
      <c r="I711" s="16"/>
      <c r="J711" s="16"/>
    </row>
    <row r="712" spans="1:10" x14ac:dyDescent="0.25">
      <c r="A712" s="15" t="s">
        <v>887</v>
      </c>
      <c r="B712" s="15" t="s">
        <v>880</v>
      </c>
      <c r="C712" s="15"/>
      <c r="D712" s="15"/>
      <c r="E712" s="15"/>
      <c r="F712" s="15"/>
      <c r="G712" s="15"/>
      <c r="H712" s="15"/>
      <c r="I712" s="16"/>
      <c r="J712" s="16"/>
    </row>
    <row r="713" spans="1:10" x14ac:dyDescent="0.25">
      <c r="A713" s="15" t="s">
        <v>888</v>
      </c>
      <c r="B713" s="15" t="s">
        <v>882</v>
      </c>
      <c r="C713" s="15"/>
      <c r="D713" s="15"/>
      <c r="E713" s="15"/>
      <c r="F713" s="15"/>
      <c r="G713" s="15"/>
      <c r="H713" s="15"/>
      <c r="I713" s="16"/>
      <c r="J713" s="16"/>
    </row>
    <row r="714" spans="1:10" x14ac:dyDescent="0.25">
      <c r="F714" s="14" t="s">
        <v>59</v>
      </c>
      <c r="G714" s="14" t="str">
        <f>IF((COUNT(C700:C713)&lt;&gt;COUNT(G700:G713)),"", ROUND(SUM(G700:G713),2))</f>
        <v/>
      </c>
      <c r="H714" s="13" t="str">
        <f>IF((COUNT(C700:C713)&lt;&gt;COUNT(G700:G713)),"Neužpildytos visų objektų kainos", "")</f>
        <v>Neužpildytos visų objektų kainos</v>
      </c>
    </row>
    <row r="715" spans="1:10" x14ac:dyDescent="0.25">
      <c r="D715" s="14" t="s">
        <v>60</v>
      </c>
      <c r="E715" s="16"/>
      <c r="F715" s="14" t="s">
        <v>61</v>
      </c>
      <c r="G715" s="14" t="str">
        <f>IF(OR(G714="",E715=""),"", ROUND(PRODUCT(E715,G714)/100,2))</f>
        <v/>
      </c>
      <c r="H715" s="13" t="str">
        <f>IF(E715="", "Nurodykite taikomą PVM dydį", "")</f>
        <v>Nurodykite taikomą PVM dydį</v>
      </c>
    </row>
    <row r="716" spans="1:10" x14ac:dyDescent="0.25">
      <c r="F716" s="14" t="s">
        <v>62</v>
      </c>
      <c r="G716" s="14">
        <f>IF(ISBLANK(G715), "", ROUND(SUM(G714:G715),2))</f>
        <v>0</v>
      </c>
    </row>
    <row r="720" spans="1:10" x14ac:dyDescent="0.25">
      <c r="A720" s="12" t="s">
        <v>889</v>
      </c>
      <c r="B720" s="12" t="s">
        <v>890</v>
      </c>
    </row>
    <row r="722" spans="1:10" x14ac:dyDescent="0.25">
      <c r="A722" s="12" t="s">
        <v>28</v>
      </c>
    </row>
    <row r="723" spans="1:10" ht="90" x14ac:dyDescent="0.25">
      <c r="A723" s="14" t="s">
        <v>29</v>
      </c>
      <c r="B723" s="14" t="s">
        <v>30</v>
      </c>
      <c r="C723" s="14" t="s">
        <v>31</v>
      </c>
      <c r="D723" s="14" t="s">
        <v>32</v>
      </c>
      <c r="E723" s="14" t="s">
        <v>33</v>
      </c>
      <c r="F723" s="14" t="s">
        <v>34</v>
      </c>
      <c r="G723" s="14" t="s">
        <v>35</v>
      </c>
      <c r="H723" s="20" t="s">
        <v>36</v>
      </c>
      <c r="I723" s="14" t="s">
        <v>37</v>
      </c>
      <c r="J723" s="20" t="s">
        <v>759</v>
      </c>
    </row>
    <row r="724" spans="1:10" x14ac:dyDescent="0.25">
      <c r="A724" s="14" t="s">
        <v>891</v>
      </c>
      <c r="B724" s="14" t="s">
        <v>892</v>
      </c>
      <c r="C724" s="15"/>
      <c r="D724" s="15"/>
      <c r="E724" s="15"/>
      <c r="F724" s="15"/>
      <c r="G724" s="15"/>
      <c r="H724" s="15"/>
      <c r="I724" s="15"/>
      <c r="J724" s="15"/>
    </row>
    <row r="725" spans="1:10" x14ac:dyDescent="0.25">
      <c r="A725" s="15" t="s">
        <v>893</v>
      </c>
      <c r="B725" s="15" t="s">
        <v>894</v>
      </c>
      <c r="C725" s="15">
        <v>5</v>
      </c>
      <c r="D725" s="15" t="s">
        <v>69</v>
      </c>
      <c r="E725" s="16"/>
      <c r="F725" s="16"/>
      <c r="G725" s="15" t="str">
        <f>IF(ISBLANK(E725),"", PRODUCT(C725,E725))</f>
        <v/>
      </c>
      <c r="H725" s="16"/>
      <c r="I725" s="15"/>
      <c r="J725" s="15"/>
    </row>
    <row r="726" spans="1:10" x14ac:dyDescent="0.25">
      <c r="A726" s="15" t="s">
        <v>895</v>
      </c>
      <c r="B726" s="15" t="s">
        <v>896</v>
      </c>
      <c r="C726" s="15"/>
      <c r="D726" s="15"/>
      <c r="E726" s="15"/>
      <c r="F726" s="15"/>
      <c r="G726" s="15"/>
      <c r="H726" s="15"/>
      <c r="I726" s="16"/>
      <c r="J726" s="16"/>
    </row>
    <row r="727" spans="1:10" x14ac:dyDescent="0.25">
      <c r="A727" s="15" t="s">
        <v>897</v>
      </c>
      <c r="B727" s="15" t="s">
        <v>898</v>
      </c>
      <c r="C727" s="15"/>
      <c r="D727" s="15"/>
      <c r="E727" s="15"/>
      <c r="F727" s="15"/>
      <c r="G727" s="15"/>
      <c r="H727" s="15"/>
      <c r="I727" s="16"/>
      <c r="J727" s="16"/>
    </row>
    <row r="728" spans="1:10" x14ac:dyDescent="0.25">
      <c r="A728" s="15" t="s">
        <v>899</v>
      </c>
      <c r="B728" s="15" t="s">
        <v>900</v>
      </c>
      <c r="C728" s="15"/>
      <c r="D728" s="15"/>
      <c r="E728" s="15"/>
      <c r="F728" s="15"/>
      <c r="G728" s="15"/>
      <c r="H728" s="15"/>
      <c r="I728" s="16"/>
      <c r="J728" s="16"/>
    </row>
    <row r="729" spans="1:10" x14ac:dyDescent="0.25">
      <c r="A729" s="15" t="s">
        <v>901</v>
      </c>
      <c r="B729" s="15" t="s">
        <v>902</v>
      </c>
      <c r="C729" s="15"/>
      <c r="D729" s="15"/>
      <c r="E729" s="15"/>
      <c r="F729" s="15"/>
      <c r="G729" s="15"/>
      <c r="H729" s="15"/>
      <c r="I729" s="16"/>
      <c r="J729" s="16"/>
    </row>
    <row r="730" spans="1:10" x14ac:dyDescent="0.25">
      <c r="A730" s="15" t="s">
        <v>903</v>
      </c>
      <c r="B730" s="15" t="s">
        <v>904</v>
      </c>
      <c r="C730" s="15">
        <v>6</v>
      </c>
      <c r="D730" s="15" t="s">
        <v>69</v>
      </c>
      <c r="E730" s="16"/>
      <c r="F730" s="16"/>
      <c r="G730" s="15" t="str">
        <f>IF(ISBLANK(E730),"", PRODUCT(C730,E730))</f>
        <v/>
      </c>
      <c r="H730" s="16"/>
      <c r="I730" s="15"/>
      <c r="J730" s="15"/>
    </row>
    <row r="731" spans="1:10" x14ac:dyDescent="0.25">
      <c r="A731" s="15" t="s">
        <v>905</v>
      </c>
      <c r="B731" s="15" t="s">
        <v>906</v>
      </c>
      <c r="C731" s="15"/>
      <c r="D731" s="15"/>
      <c r="E731" s="15"/>
      <c r="F731" s="15"/>
      <c r="G731" s="15"/>
      <c r="H731" s="15"/>
      <c r="I731" s="16"/>
      <c r="J731" s="16"/>
    </row>
    <row r="732" spans="1:10" x14ac:dyDescent="0.25">
      <c r="A732" s="15" t="s">
        <v>907</v>
      </c>
      <c r="B732" s="15" t="s">
        <v>904</v>
      </c>
      <c r="C732" s="15">
        <v>6</v>
      </c>
      <c r="D732" s="15" t="s">
        <v>69</v>
      </c>
      <c r="E732" s="16"/>
      <c r="F732" s="16"/>
      <c r="G732" s="15" t="str">
        <f>IF(ISBLANK(E732),"", PRODUCT(C732,E732))</f>
        <v/>
      </c>
      <c r="H732" s="16"/>
      <c r="I732" s="15"/>
      <c r="J732" s="15"/>
    </row>
    <row r="733" spans="1:10" x14ac:dyDescent="0.25">
      <c r="A733" s="15" t="s">
        <v>908</v>
      </c>
      <c r="B733" s="15" t="s">
        <v>909</v>
      </c>
      <c r="C733" s="15"/>
      <c r="D733" s="15"/>
      <c r="E733" s="15"/>
      <c r="F733" s="15"/>
      <c r="G733" s="15"/>
      <c r="H733" s="15"/>
      <c r="I733" s="16"/>
      <c r="J733" s="16"/>
    </row>
    <row r="734" spans="1:10" x14ac:dyDescent="0.25">
      <c r="A734" s="15" t="s">
        <v>910</v>
      </c>
      <c r="B734" s="15" t="s">
        <v>904</v>
      </c>
      <c r="C734" s="15">
        <v>6</v>
      </c>
      <c r="D734" s="15" t="s">
        <v>69</v>
      </c>
      <c r="E734" s="16"/>
      <c r="F734" s="16"/>
      <c r="G734" s="15" t="str">
        <f>IF(ISBLANK(E734),"", PRODUCT(C734,E734))</f>
        <v/>
      </c>
      <c r="H734" s="16"/>
      <c r="I734" s="15"/>
      <c r="J734" s="15"/>
    </row>
    <row r="735" spans="1:10" x14ac:dyDescent="0.25">
      <c r="A735" s="15" t="s">
        <v>911</v>
      </c>
      <c r="B735" s="15" t="s">
        <v>912</v>
      </c>
      <c r="C735" s="15"/>
      <c r="D735" s="15"/>
      <c r="E735" s="15"/>
      <c r="F735" s="15"/>
      <c r="G735" s="15"/>
      <c r="H735" s="15"/>
      <c r="I735" s="16"/>
      <c r="J735" s="16"/>
    </row>
    <row r="736" spans="1:10" x14ac:dyDescent="0.25">
      <c r="F736" s="14" t="s">
        <v>59</v>
      </c>
      <c r="G736" s="14" t="str">
        <f>IF((COUNT(C725:C735)&lt;&gt;COUNT(G725:G735)),"", ROUND(SUM(G725:G735),2))</f>
        <v/>
      </c>
      <c r="H736" s="13" t="str">
        <f>IF((COUNT(C725:C735)&lt;&gt;COUNT(G725:G735)),"Neužpildytos visų objektų kainos", "")</f>
        <v>Neužpildytos visų objektų kainos</v>
      </c>
    </row>
    <row r="737" spans="1:10" x14ac:dyDescent="0.25">
      <c r="D737" s="14" t="s">
        <v>60</v>
      </c>
      <c r="E737" s="16"/>
      <c r="F737" s="14" t="s">
        <v>61</v>
      </c>
      <c r="G737" s="14" t="str">
        <f>IF(OR(G736="",E737=""),"", ROUND(PRODUCT(E737,G736)/100,2))</f>
        <v/>
      </c>
      <c r="H737" s="13" t="str">
        <f>IF(E737="", "Nurodykite taikomą PVM dydį", "")</f>
        <v>Nurodykite taikomą PVM dydį</v>
      </c>
    </row>
    <row r="738" spans="1:10" x14ac:dyDescent="0.25">
      <c r="F738" s="14" t="s">
        <v>62</v>
      </c>
      <c r="G738" s="14">
        <f>IF(ISBLANK(G737), "", ROUND(SUM(G736:G737),2))</f>
        <v>0</v>
      </c>
    </row>
    <row r="742" spans="1:10" x14ac:dyDescent="0.25">
      <c r="A742" s="12" t="s">
        <v>913</v>
      </c>
      <c r="B742" s="12" t="s">
        <v>914</v>
      </c>
    </row>
    <row r="744" spans="1:10" x14ac:dyDescent="0.25">
      <c r="A744" s="12" t="s">
        <v>28</v>
      </c>
    </row>
    <row r="745" spans="1:10" ht="90" x14ac:dyDescent="0.25">
      <c r="A745" s="14" t="s">
        <v>29</v>
      </c>
      <c r="B745" s="14" t="s">
        <v>30</v>
      </c>
      <c r="C745" s="14" t="s">
        <v>31</v>
      </c>
      <c r="D745" s="14" t="s">
        <v>32</v>
      </c>
      <c r="E745" s="14" t="s">
        <v>33</v>
      </c>
      <c r="F745" s="14" t="s">
        <v>34</v>
      </c>
      <c r="G745" s="14" t="s">
        <v>35</v>
      </c>
      <c r="H745" s="20" t="s">
        <v>36</v>
      </c>
      <c r="I745" s="14" t="s">
        <v>37</v>
      </c>
      <c r="J745" s="20" t="s">
        <v>759</v>
      </c>
    </row>
    <row r="746" spans="1:10" x14ac:dyDescent="0.25">
      <c r="A746" s="14" t="s">
        <v>915</v>
      </c>
      <c r="B746" s="14" t="s">
        <v>916</v>
      </c>
      <c r="C746" s="15"/>
      <c r="D746" s="15"/>
      <c r="E746" s="15"/>
      <c r="F746" s="15"/>
      <c r="G746" s="15"/>
      <c r="H746" s="15"/>
      <c r="I746" s="15"/>
      <c r="J746" s="15"/>
    </row>
    <row r="747" spans="1:10" x14ac:dyDescent="0.25">
      <c r="A747" s="15" t="s">
        <v>917</v>
      </c>
      <c r="B747" s="15" t="s">
        <v>916</v>
      </c>
      <c r="C747" s="15">
        <v>100</v>
      </c>
      <c r="D747" s="15" t="s">
        <v>69</v>
      </c>
      <c r="E747" s="16"/>
      <c r="F747" s="16"/>
      <c r="G747" s="15" t="str">
        <f>IF(ISBLANK(E747),"", PRODUCT(C747,E747))</f>
        <v/>
      </c>
      <c r="H747" s="16"/>
      <c r="I747" s="15"/>
      <c r="J747" s="15"/>
    </row>
    <row r="748" spans="1:10" x14ac:dyDescent="0.25">
      <c r="A748" s="15" t="s">
        <v>918</v>
      </c>
      <c r="B748" s="15" t="s">
        <v>919</v>
      </c>
      <c r="C748" s="15"/>
      <c r="D748" s="15"/>
      <c r="E748" s="15"/>
      <c r="F748" s="15"/>
      <c r="G748" s="15"/>
      <c r="H748" s="15"/>
      <c r="I748" s="16"/>
      <c r="J748" s="16"/>
    </row>
    <row r="749" spans="1:10" x14ac:dyDescent="0.25">
      <c r="A749" s="15" t="s">
        <v>920</v>
      </c>
      <c r="B749" s="15" t="s">
        <v>921</v>
      </c>
      <c r="C749" s="15"/>
      <c r="D749" s="15"/>
      <c r="E749" s="15"/>
      <c r="F749" s="15"/>
      <c r="G749" s="15"/>
      <c r="H749" s="15"/>
      <c r="I749" s="16"/>
      <c r="J749" s="16"/>
    </row>
    <row r="750" spans="1:10" x14ac:dyDescent="0.25">
      <c r="A750" s="15" t="s">
        <v>922</v>
      </c>
      <c r="B750" s="15" t="s">
        <v>923</v>
      </c>
      <c r="C750" s="15"/>
      <c r="D750" s="15"/>
      <c r="E750" s="15"/>
      <c r="F750" s="15"/>
      <c r="G750" s="15"/>
      <c r="H750" s="15"/>
      <c r="I750" s="16"/>
      <c r="J750" s="16"/>
    </row>
    <row r="751" spans="1:10" x14ac:dyDescent="0.25">
      <c r="A751" s="15" t="s">
        <v>924</v>
      </c>
      <c r="B751" s="15" t="s">
        <v>925</v>
      </c>
      <c r="C751" s="15"/>
      <c r="D751" s="15"/>
      <c r="E751" s="15"/>
      <c r="F751" s="15"/>
      <c r="G751" s="15"/>
      <c r="H751" s="15"/>
      <c r="I751" s="16"/>
      <c r="J751" s="16"/>
    </row>
    <row r="752" spans="1:10" x14ac:dyDescent="0.25">
      <c r="A752" s="15" t="s">
        <v>926</v>
      </c>
      <c r="B752" s="15" t="s">
        <v>927</v>
      </c>
      <c r="C752" s="15"/>
      <c r="D752" s="15"/>
      <c r="E752" s="15"/>
      <c r="F752" s="15"/>
      <c r="G752" s="15"/>
      <c r="H752" s="15"/>
      <c r="I752" s="16"/>
      <c r="J752" s="16"/>
    </row>
    <row r="753" spans="1:10" x14ac:dyDescent="0.25">
      <c r="F753" s="14" t="s">
        <v>59</v>
      </c>
      <c r="G753" s="14" t="str">
        <f>IF((COUNT(C747:C752)&lt;&gt;COUNT(G747:G752)),"", ROUND(SUM(G747:G752),2))</f>
        <v/>
      </c>
      <c r="H753" s="13" t="str">
        <f>IF((COUNT(C747:C752)&lt;&gt;COUNT(G747:G752)),"Neužpildytos visų objektų kainos", "")</f>
        <v>Neužpildytos visų objektų kainos</v>
      </c>
    </row>
    <row r="754" spans="1:10" x14ac:dyDescent="0.25">
      <c r="D754" s="14" t="s">
        <v>60</v>
      </c>
      <c r="E754" s="16"/>
      <c r="F754" s="14" t="s">
        <v>61</v>
      </c>
      <c r="G754" s="14" t="str">
        <f>IF(OR(G753="",E754=""),"", ROUND(PRODUCT(E754,G753)/100,2))</f>
        <v/>
      </c>
      <c r="H754" s="13" t="str">
        <f>IF(E754="", "Nurodykite taikomą PVM dydį", "")</f>
        <v>Nurodykite taikomą PVM dydį</v>
      </c>
    </row>
    <row r="755" spans="1:10" x14ac:dyDescent="0.25">
      <c r="F755" s="14" t="s">
        <v>62</v>
      </c>
      <c r="G755" s="14">
        <f>IF(ISBLANK(G754), "", ROUND(SUM(G753:G754),2))</f>
        <v>0</v>
      </c>
    </row>
    <row r="759" spans="1:10" x14ac:dyDescent="0.25">
      <c r="A759" s="12" t="s">
        <v>928</v>
      </c>
      <c r="B759" s="12" t="s">
        <v>929</v>
      </c>
    </row>
    <row r="761" spans="1:10" x14ac:dyDescent="0.25">
      <c r="A761" s="12" t="s">
        <v>28</v>
      </c>
    </row>
    <row r="762" spans="1:10" ht="90" x14ac:dyDescent="0.25">
      <c r="A762" s="14" t="s">
        <v>29</v>
      </c>
      <c r="B762" s="14" t="s">
        <v>30</v>
      </c>
      <c r="C762" s="14" t="s">
        <v>31</v>
      </c>
      <c r="D762" s="14" t="s">
        <v>32</v>
      </c>
      <c r="E762" s="14" t="s">
        <v>33</v>
      </c>
      <c r="F762" s="14" t="s">
        <v>34</v>
      </c>
      <c r="G762" s="14" t="s">
        <v>35</v>
      </c>
      <c r="H762" s="20" t="s">
        <v>36</v>
      </c>
      <c r="I762" s="14" t="s">
        <v>37</v>
      </c>
      <c r="J762" s="20" t="s">
        <v>930</v>
      </c>
    </row>
    <row r="763" spans="1:10" x14ac:dyDescent="0.25">
      <c r="A763" s="14" t="s">
        <v>931</v>
      </c>
      <c r="B763" s="14" t="s">
        <v>932</v>
      </c>
      <c r="C763" s="15"/>
      <c r="D763" s="15"/>
      <c r="E763" s="15"/>
      <c r="F763" s="15"/>
      <c r="G763" s="15"/>
      <c r="H763" s="15"/>
      <c r="I763" s="15"/>
      <c r="J763" s="15"/>
    </row>
    <row r="764" spans="1:10" x14ac:dyDescent="0.25">
      <c r="A764" s="15" t="s">
        <v>933</v>
      </c>
      <c r="B764" s="15" t="s">
        <v>934</v>
      </c>
      <c r="C764" s="15">
        <v>80</v>
      </c>
      <c r="D764" s="15" t="s">
        <v>69</v>
      </c>
      <c r="E764" s="16"/>
      <c r="F764" s="16"/>
      <c r="G764" s="15" t="str">
        <f>IF(ISBLANK(E764),"", PRODUCT(C764,E764))</f>
        <v/>
      </c>
      <c r="H764" s="16"/>
      <c r="I764" s="15"/>
      <c r="J764" s="15"/>
    </row>
    <row r="765" spans="1:10" x14ac:dyDescent="0.25">
      <c r="A765" s="15" t="s">
        <v>935</v>
      </c>
      <c r="B765" s="15" t="s">
        <v>936</v>
      </c>
      <c r="C765" s="15"/>
      <c r="D765" s="15"/>
      <c r="E765" s="15"/>
      <c r="F765" s="15"/>
      <c r="G765" s="15"/>
      <c r="H765" s="15"/>
      <c r="I765" s="16"/>
      <c r="J765" s="16"/>
    </row>
    <row r="766" spans="1:10" x14ac:dyDescent="0.25">
      <c r="A766" s="15" t="s">
        <v>937</v>
      </c>
      <c r="B766" s="15" t="s">
        <v>938</v>
      </c>
      <c r="C766" s="15"/>
      <c r="D766" s="15"/>
      <c r="E766" s="15"/>
      <c r="F766" s="15"/>
      <c r="G766" s="15"/>
      <c r="H766" s="15"/>
      <c r="I766" s="16"/>
      <c r="J766" s="16"/>
    </row>
    <row r="767" spans="1:10" x14ac:dyDescent="0.25">
      <c r="A767" s="15" t="s">
        <v>939</v>
      </c>
      <c r="B767" s="15" t="s">
        <v>940</v>
      </c>
      <c r="C767" s="15"/>
      <c r="D767" s="15"/>
      <c r="E767" s="15"/>
      <c r="F767" s="15"/>
      <c r="G767" s="15"/>
      <c r="H767" s="15"/>
      <c r="I767" s="16"/>
      <c r="J767" s="16"/>
    </row>
    <row r="768" spans="1:10" x14ac:dyDescent="0.25">
      <c r="A768" s="15" t="s">
        <v>941</v>
      </c>
      <c r="B768" s="15" t="s">
        <v>942</v>
      </c>
      <c r="C768" s="15"/>
      <c r="D768" s="15"/>
      <c r="E768" s="15"/>
      <c r="F768" s="15"/>
      <c r="G768" s="15"/>
      <c r="H768" s="15"/>
      <c r="I768" s="16"/>
      <c r="J768" s="16"/>
    </row>
    <row r="769" spans="1:10" x14ac:dyDescent="0.25">
      <c r="A769" s="15" t="s">
        <v>943</v>
      </c>
      <c r="B769" s="15" t="s">
        <v>944</v>
      </c>
      <c r="C769" s="15"/>
      <c r="D769" s="15"/>
      <c r="E769" s="15"/>
      <c r="F769" s="15"/>
      <c r="G769" s="15"/>
      <c r="H769" s="15"/>
      <c r="I769" s="16"/>
      <c r="J769" s="16"/>
    </row>
    <row r="770" spans="1:10" x14ac:dyDescent="0.25">
      <c r="A770" s="15" t="s">
        <v>945</v>
      </c>
      <c r="B770" s="15" t="s">
        <v>946</v>
      </c>
      <c r="C770" s="15"/>
      <c r="D770" s="15"/>
      <c r="E770" s="15"/>
      <c r="F770" s="15"/>
      <c r="G770" s="15"/>
      <c r="H770" s="15"/>
      <c r="I770" s="16"/>
      <c r="J770" s="16"/>
    </row>
    <row r="771" spans="1:10" x14ac:dyDescent="0.25">
      <c r="A771" s="15" t="s">
        <v>947</v>
      </c>
      <c r="B771" s="15" t="s">
        <v>948</v>
      </c>
      <c r="C771" s="15"/>
      <c r="D771" s="15"/>
      <c r="E771" s="15"/>
      <c r="F771" s="15"/>
      <c r="G771" s="15"/>
      <c r="H771" s="15"/>
      <c r="I771" s="16"/>
      <c r="J771" s="16"/>
    </row>
    <row r="772" spans="1:10" x14ac:dyDescent="0.25">
      <c r="A772" s="15" t="s">
        <v>949</v>
      </c>
      <c r="B772" s="15" t="s">
        <v>934</v>
      </c>
      <c r="C772" s="15">
        <v>40</v>
      </c>
      <c r="D772" s="15" t="s">
        <v>69</v>
      </c>
      <c r="E772" s="16"/>
      <c r="F772" s="16"/>
      <c r="G772" s="15" t="str">
        <f>IF(ISBLANK(E772),"", PRODUCT(C772,E772))</f>
        <v/>
      </c>
      <c r="H772" s="16"/>
      <c r="I772" s="15"/>
      <c r="J772" s="15"/>
    </row>
    <row r="773" spans="1:10" x14ac:dyDescent="0.25">
      <c r="A773" s="15" t="s">
        <v>950</v>
      </c>
      <c r="B773" s="15" t="s">
        <v>951</v>
      </c>
      <c r="C773" s="15"/>
      <c r="D773" s="15"/>
      <c r="E773" s="15"/>
      <c r="F773" s="15"/>
      <c r="G773" s="15"/>
      <c r="H773" s="15"/>
      <c r="I773" s="16"/>
      <c r="J773" s="16"/>
    </row>
    <row r="774" spans="1:10" x14ac:dyDescent="0.25">
      <c r="A774" s="15" t="s">
        <v>952</v>
      </c>
      <c r="B774" s="15" t="s">
        <v>938</v>
      </c>
      <c r="C774" s="15"/>
      <c r="D774" s="15"/>
      <c r="E774" s="15"/>
      <c r="F774" s="15"/>
      <c r="G774" s="15"/>
      <c r="H774" s="15"/>
      <c r="I774" s="16"/>
      <c r="J774" s="16"/>
    </row>
    <row r="775" spans="1:10" x14ac:dyDescent="0.25">
      <c r="A775" s="15" t="s">
        <v>953</v>
      </c>
      <c r="B775" s="15" t="s">
        <v>940</v>
      </c>
      <c r="C775" s="15"/>
      <c r="D775" s="15"/>
      <c r="E775" s="15"/>
      <c r="F775" s="15"/>
      <c r="G775" s="15"/>
      <c r="H775" s="15"/>
      <c r="I775" s="16"/>
      <c r="J775" s="16"/>
    </row>
    <row r="776" spans="1:10" x14ac:dyDescent="0.25">
      <c r="A776" s="15" t="s">
        <v>954</v>
      </c>
      <c r="B776" s="15" t="s">
        <v>942</v>
      </c>
      <c r="C776" s="15"/>
      <c r="D776" s="15"/>
      <c r="E776" s="15"/>
      <c r="F776" s="15"/>
      <c r="G776" s="15"/>
      <c r="H776" s="15"/>
      <c r="I776" s="16"/>
      <c r="J776" s="16"/>
    </row>
    <row r="777" spans="1:10" x14ac:dyDescent="0.25">
      <c r="A777" s="15" t="s">
        <v>955</v>
      </c>
      <c r="B777" s="15" t="s">
        <v>944</v>
      </c>
      <c r="C777" s="15"/>
      <c r="D777" s="15"/>
      <c r="E777" s="15"/>
      <c r="F777" s="15"/>
      <c r="G777" s="15"/>
      <c r="H777" s="15"/>
      <c r="I777" s="16"/>
      <c r="J777" s="16"/>
    </row>
    <row r="778" spans="1:10" x14ac:dyDescent="0.25">
      <c r="A778" s="15" t="s">
        <v>956</v>
      </c>
      <c r="B778" s="15" t="s">
        <v>946</v>
      </c>
      <c r="C778" s="15"/>
      <c r="D778" s="15"/>
      <c r="E778" s="15"/>
      <c r="F778" s="15"/>
      <c r="G778" s="15"/>
      <c r="H778" s="15"/>
      <c r="I778" s="16"/>
      <c r="J778" s="16"/>
    </row>
    <row r="779" spans="1:10" x14ac:dyDescent="0.25">
      <c r="A779" s="15" t="s">
        <v>957</v>
      </c>
      <c r="B779" s="15" t="s">
        <v>948</v>
      </c>
      <c r="C779" s="15"/>
      <c r="D779" s="15"/>
      <c r="E779" s="15"/>
      <c r="F779" s="15"/>
      <c r="G779" s="15"/>
      <c r="H779" s="15"/>
      <c r="I779" s="16"/>
      <c r="J779" s="16"/>
    </row>
    <row r="780" spans="1:10" x14ac:dyDescent="0.25">
      <c r="A780" s="15" t="s">
        <v>958</v>
      </c>
      <c r="B780" s="15" t="s">
        <v>959</v>
      </c>
      <c r="C780" s="15">
        <v>30</v>
      </c>
      <c r="D780" s="15" t="s">
        <v>69</v>
      </c>
      <c r="E780" s="16"/>
      <c r="F780" s="16"/>
      <c r="G780" s="15" t="str">
        <f>IF(ISBLANK(E780),"", PRODUCT(C780,E780))</f>
        <v/>
      </c>
      <c r="H780" s="16"/>
      <c r="I780" s="15"/>
      <c r="J780" s="15"/>
    </row>
    <row r="781" spans="1:10" x14ac:dyDescent="0.25">
      <c r="A781" s="15" t="s">
        <v>960</v>
      </c>
      <c r="B781" s="15" t="s">
        <v>961</v>
      </c>
      <c r="C781" s="15"/>
      <c r="D781" s="15"/>
      <c r="E781" s="15"/>
      <c r="F781" s="15"/>
      <c r="G781" s="15"/>
      <c r="H781" s="15"/>
      <c r="I781" s="16"/>
      <c r="J781" s="16"/>
    </row>
    <row r="782" spans="1:10" x14ac:dyDescent="0.25">
      <c r="A782" s="15" t="s">
        <v>962</v>
      </c>
      <c r="B782" s="15" t="s">
        <v>938</v>
      </c>
      <c r="C782" s="15"/>
      <c r="D782" s="15"/>
      <c r="E782" s="15"/>
      <c r="F782" s="15"/>
      <c r="G782" s="15"/>
      <c r="H782" s="15"/>
      <c r="I782" s="16"/>
      <c r="J782" s="16"/>
    </row>
    <row r="783" spans="1:10" x14ac:dyDescent="0.25">
      <c r="A783" s="15" t="s">
        <v>963</v>
      </c>
      <c r="B783" s="15" t="s">
        <v>940</v>
      </c>
      <c r="C783" s="15"/>
      <c r="D783" s="15"/>
      <c r="E783" s="15"/>
      <c r="F783" s="15"/>
      <c r="G783" s="15"/>
      <c r="H783" s="15"/>
      <c r="I783" s="16"/>
      <c r="J783" s="16"/>
    </row>
    <row r="784" spans="1:10" x14ac:dyDescent="0.25">
      <c r="A784" s="15" t="s">
        <v>964</v>
      </c>
      <c r="B784" s="15" t="s">
        <v>942</v>
      </c>
      <c r="C784" s="15"/>
      <c r="D784" s="15"/>
      <c r="E784" s="15"/>
      <c r="F784" s="15"/>
      <c r="G784" s="15"/>
      <c r="H784" s="15"/>
      <c r="I784" s="16"/>
      <c r="J784" s="16"/>
    </row>
    <row r="785" spans="1:10" x14ac:dyDescent="0.25">
      <c r="A785" s="15" t="s">
        <v>965</v>
      </c>
      <c r="B785" s="15" t="s">
        <v>944</v>
      </c>
      <c r="C785" s="15"/>
      <c r="D785" s="15"/>
      <c r="E785" s="15"/>
      <c r="F785" s="15"/>
      <c r="G785" s="15"/>
      <c r="H785" s="15"/>
      <c r="I785" s="16"/>
      <c r="J785" s="16"/>
    </row>
    <row r="786" spans="1:10" x14ac:dyDescent="0.25">
      <c r="A786" s="15" t="s">
        <v>966</v>
      </c>
      <c r="B786" s="15" t="s">
        <v>946</v>
      </c>
      <c r="C786" s="15"/>
      <c r="D786" s="15"/>
      <c r="E786" s="15"/>
      <c r="F786" s="15"/>
      <c r="G786" s="15"/>
      <c r="H786" s="15"/>
      <c r="I786" s="16"/>
      <c r="J786" s="16"/>
    </row>
    <row r="787" spans="1:10" x14ac:dyDescent="0.25">
      <c r="A787" s="15" t="s">
        <v>967</v>
      </c>
      <c r="B787" s="15" t="s">
        <v>948</v>
      </c>
      <c r="C787" s="15"/>
      <c r="D787" s="15"/>
      <c r="E787" s="15"/>
      <c r="F787" s="15"/>
      <c r="G787" s="15"/>
      <c r="H787" s="15"/>
      <c r="I787" s="16"/>
      <c r="J787" s="16"/>
    </row>
    <row r="788" spans="1:10" x14ac:dyDescent="0.25">
      <c r="F788" s="14" t="s">
        <v>59</v>
      </c>
      <c r="G788" s="14" t="str">
        <f>IF((COUNT(C764:C787)&lt;&gt;COUNT(G764:G787)),"", ROUND(SUM(G764:G787),2))</f>
        <v/>
      </c>
      <c r="H788" s="13" t="str">
        <f>IF((COUNT(C764:C787)&lt;&gt;COUNT(G764:G787)),"Neužpildytos visų objektų kainos", "")</f>
        <v>Neužpildytos visų objektų kainos</v>
      </c>
    </row>
    <row r="789" spans="1:10" x14ac:dyDescent="0.25">
      <c r="D789" s="14" t="s">
        <v>60</v>
      </c>
      <c r="E789" s="16"/>
      <c r="F789" s="14" t="s">
        <v>61</v>
      </c>
      <c r="G789" s="14" t="str">
        <f>IF(OR(G788="",E789=""),"", ROUND(PRODUCT(E789,G788)/100,2))</f>
        <v/>
      </c>
      <c r="H789" s="13" t="str">
        <f>IF(E789="", "Nurodykite taikomą PVM dydį", "")</f>
        <v>Nurodykite taikomą PVM dydį</v>
      </c>
    </row>
    <row r="790" spans="1:10" x14ac:dyDescent="0.25">
      <c r="F790" s="14" t="s">
        <v>62</v>
      </c>
      <c r="G790" s="14">
        <f>IF(ISBLANK(G789), "", ROUND(SUM(G788:G789),2))</f>
        <v>0</v>
      </c>
    </row>
    <row r="794" spans="1:10" x14ac:dyDescent="0.25">
      <c r="A794" s="12" t="s">
        <v>968</v>
      </c>
      <c r="B794" s="12" t="s">
        <v>969</v>
      </c>
    </row>
    <row r="796" spans="1:10" x14ac:dyDescent="0.25">
      <c r="A796" s="12" t="s">
        <v>28</v>
      </c>
    </row>
    <row r="797" spans="1:10" ht="90" x14ac:dyDescent="0.25">
      <c r="A797" s="14" t="s">
        <v>29</v>
      </c>
      <c r="B797" s="14" t="s">
        <v>30</v>
      </c>
      <c r="C797" s="14" t="s">
        <v>31</v>
      </c>
      <c r="D797" s="14" t="s">
        <v>32</v>
      </c>
      <c r="E797" s="14" t="s">
        <v>33</v>
      </c>
      <c r="F797" s="14" t="s">
        <v>34</v>
      </c>
      <c r="G797" s="14" t="s">
        <v>35</v>
      </c>
      <c r="H797" s="20" t="s">
        <v>36</v>
      </c>
      <c r="I797" s="14" t="s">
        <v>37</v>
      </c>
      <c r="J797" s="20" t="s">
        <v>970</v>
      </c>
    </row>
    <row r="798" spans="1:10" x14ac:dyDescent="0.25">
      <c r="A798" s="14" t="s">
        <v>971</v>
      </c>
      <c r="B798" s="14" t="s">
        <v>972</v>
      </c>
      <c r="C798" s="15"/>
      <c r="D798" s="15"/>
      <c r="E798" s="15"/>
      <c r="F798" s="15"/>
      <c r="G798" s="15"/>
      <c r="H798" s="15"/>
      <c r="I798" s="15"/>
      <c r="J798" s="15"/>
    </row>
    <row r="799" spans="1:10" ht="45" x14ac:dyDescent="0.25">
      <c r="A799" s="15" t="s">
        <v>973</v>
      </c>
      <c r="B799" s="15" t="s">
        <v>972</v>
      </c>
      <c r="C799" s="15">
        <v>5</v>
      </c>
      <c r="D799" s="15" t="s">
        <v>69</v>
      </c>
      <c r="E799" s="16">
        <v>240</v>
      </c>
      <c r="F799" s="16">
        <v>252</v>
      </c>
      <c r="G799" s="15">
        <f>IF(ISBLANK(E799),"", PRODUCT(C799,E799))</f>
        <v>1200</v>
      </c>
      <c r="H799" s="23" t="s">
        <v>974</v>
      </c>
      <c r="I799" s="15"/>
      <c r="J799" s="15"/>
    </row>
    <row r="800" spans="1:10" x14ac:dyDescent="0.25">
      <c r="A800" s="15" t="s">
        <v>975</v>
      </c>
      <c r="B800" s="15" t="s">
        <v>976</v>
      </c>
      <c r="C800" s="15"/>
      <c r="D800" s="15"/>
      <c r="E800" s="15"/>
      <c r="F800" s="15"/>
      <c r="G800" s="15"/>
      <c r="H800" s="15"/>
      <c r="I800" s="16" t="s">
        <v>976</v>
      </c>
      <c r="J800" s="16" t="s">
        <v>977</v>
      </c>
    </row>
    <row r="801" spans="1:10" x14ac:dyDescent="0.25">
      <c r="A801" s="15" t="s">
        <v>978</v>
      </c>
      <c r="B801" s="15" t="s">
        <v>979</v>
      </c>
      <c r="C801" s="15"/>
      <c r="D801" s="15"/>
      <c r="E801" s="15"/>
      <c r="F801" s="15"/>
      <c r="G801" s="15"/>
      <c r="H801" s="15"/>
      <c r="I801" s="16" t="s">
        <v>979</v>
      </c>
      <c r="J801" s="16" t="s">
        <v>977</v>
      </c>
    </row>
    <row r="802" spans="1:10" x14ac:dyDescent="0.25">
      <c r="A802" s="15" t="s">
        <v>980</v>
      </c>
      <c r="B802" s="15" t="s">
        <v>981</v>
      </c>
      <c r="C802" s="15"/>
      <c r="D802" s="15"/>
      <c r="E802" s="15"/>
      <c r="F802" s="15"/>
      <c r="G802" s="15"/>
      <c r="H802" s="15"/>
      <c r="I802" s="16" t="s">
        <v>981</v>
      </c>
      <c r="J802" s="16" t="s">
        <v>977</v>
      </c>
    </row>
    <row r="803" spans="1:10" x14ac:dyDescent="0.25">
      <c r="A803" s="15" t="s">
        <v>982</v>
      </c>
      <c r="B803" s="15" t="s">
        <v>983</v>
      </c>
      <c r="C803" s="15"/>
      <c r="D803" s="15"/>
      <c r="E803" s="15"/>
      <c r="F803" s="15"/>
      <c r="G803" s="15"/>
      <c r="H803" s="15"/>
      <c r="I803" s="16" t="s">
        <v>983</v>
      </c>
      <c r="J803" s="16" t="s">
        <v>977</v>
      </c>
    </row>
    <row r="804" spans="1:10" x14ac:dyDescent="0.25">
      <c r="A804" s="15" t="s">
        <v>984</v>
      </c>
      <c r="B804" s="15" t="s">
        <v>985</v>
      </c>
      <c r="C804" s="15"/>
      <c r="D804" s="15"/>
      <c r="E804" s="15"/>
      <c r="F804" s="15"/>
      <c r="G804" s="15"/>
      <c r="H804" s="15"/>
      <c r="I804" s="16" t="s">
        <v>985</v>
      </c>
      <c r="J804" s="16" t="s">
        <v>977</v>
      </c>
    </row>
    <row r="805" spans="1:10" x14ac:dyDescent="0.25">
      <c r="A805" s="15" t="s">
        <v>986</v>
      </c>
      <c r="B805" s="15" t="s">
        <v>987</v>
      </c>
      <c r="C805" s="15"/>
      <c r="D805" s="15"/>
      <c r="E805" s="15"/>
      <c r="F805" s="15"/>
      <c r="G805" s="15"/>
      <c r="H805" s="15"/>
      <c r="I805" s="16" t="s">
        <v>987</v>
      </c>
      <c r="J805" s="16" t="s">
        <v>977</v>
      </c>
    </row>
    <row r="806" spans="1:10" x14ac:dyDescent="0.25">
      <c r="A806" s="15" t="s">
        <v>988</v>
      </c>
      <c r="B806" s="15" t="s">
        <v>989</v>
      </c>
      <c r="C806" s="15"/>
      <c r="D806" s="15"/>
      <c r="E806" s="15"/>
      <c r="F806" s="15"/>
      <c r="G806" s="15"/>
      <c r="H806" s="15"/>
      <c r="I806" s="16" t="s">
        <v>989</v>
      </c>
      <c r="J806" s="16" t="s">
        <v>977</v>
      </c>
    </row>
    <row r="807" spans="1:10" x14ac:dyDescent="0.25">
      <c r="A807" s="15" t="s">
        <v>990</v>
      </c>
      <c r="B807" s="15" t="s">
        <v>991</v>
      </c>
      <c r="C807" s="15"/>
      <c r="D807" s="15"/>
      <c r="E807" s="15"/>
      <c r="F807" s="15"/>
      <c r="G807" s="15"/>
      <c r="H807" s="15"/>
      <c r="I807" s="16" t="s">
        <v>991</v>
      </c>
      <c r="J807" s="16" t="s">
        <v>992</v>
      </c>
    </row>
    <row r="808" spans="1:10" x14ac:dyDescent="0.25">
      <c r="A808" s="15" t="s">
        <v>993</v>
      </c>
      <c r="B808" s="15" t="s">
        <v>994</v>
      </c>
      <c r="C808" s="15"/>
      <c r="D808" s="15"/>
      <c r="E808" s="15"/>
      <c r="F808" s="15"/>
      <c r="G808" s="15"/>
      <c r="H808" s="15"/>
      <c r="I808" s="16" t="s">
        <v>994</v>
      </c>
      <c r="J808" s="16" t="s">
        <v>992</v>
      </c>
    </row>
    <row r="809" spans="1:10" x14ac:dyDescent="0.25">
      <c r="F809" s="14" t="s">
        <v>59</v>
      </c>
      <c r="G809" s="14">
        <f>IF((COUNT(C799:C808)&lt;&gt;COUNT(G799:G808)),"", ROUND(SUM(G799:G808),2))</f>
        <v>1200</v>
      </c>
      <c r="H809" s="13" t="str">
        <f>IF((COUNT(C799:C808)&lt;&gt;COUNT(G799:G808)),"Neužpildytos visų objektų kainos", "")</f>
        <v/>
      </c>
    </row>
    <row r="810" spans="1:10" x14ac:dyDescent="0.25">
      <c r="D810" s="14" t="s">
        <v>60</v>
      </c>
      <c r="E810" s="16">
        <v>5</v>
      </c>
      <c r="F810" s="14" t="s">
        <v>61</v>
      </c>
      <c r="G810" s="14">
        <f>IF(OR(G809="",E810=""),"", ROUND(PRODUCT(E810,G809)/100,2))</f>
        <v>60</v>
      </c>
      <c r="H810" s="13" t="str">
        <f>IF(E810="", "Nurodykite taikomą PVM dydį", "")</f>
        <v/>
      </c>
    </row>
    <row r="811" spans="1:10" x14ac:dyDescent="0.25">
      <c r="F811" s="14" t="s">
        <v>62</v>
      </c>
      <c r="G811" s="14">
        <f>IF(ISBLANK(G810), "", ROUND(SUM(G809:G810),2))</f>
        <v>1260</v>
      </c>
    </row>
    <row r="815" spans="1:10" x14ac:dyDescent="0.25">
      <c r="A815" s="12" t="s">
        <v>995</v>
      </c>
      <c r="B815" s="12" t="s">
        <v>585</v>
      </c>
    </row>
    <row r="817" spans="1:10" x14ac:dyDescent="0.25">
      <c r="A817" s="12" t="s">
        <v>28</v>
      </c>
    </row>
    <row r="818" spans="1:10" ht="90" x14ac:dyDescent="0.25">
      <c r="A818" s="14" t="s">
        <v>29</v>
      </c>
      <c r="B818" s="14" t="s">
        <v>30</v>
      </c>
      <c r="C818" s="14" t="s">
        <v>31</v>
      </c>
      <c r="D818" s="14" t="s">
        <v>32</v>
      </c>
      <c r="E818" s="14" t="s">
        <v>33</v>
      </c>
      <c r="F818" s="14" t="s">
        <v>34</v>
      </c>
      <c r="G818" s="14" t="s">
        <v>35</v>
      </c>
      <c r="H818" s="20" t="s">
        <v>36</v>
      </c>
      <c r="I818" s="14" t="s">
        <v>37</v>
      </c>
      <c r="J818" s="20" t="s">
        <v>996</v>
      </c>
    </row>
    <row r="819" spans="1:10" x14ac:dyDescent="0.25">
      <c r="A819" s="14" t="s">
        <v>997</v>
      </c>
      <c r="B819" s="14" t="s">
        <v>588</v>
      </c>
      <c r="C819" s="15"/>
      <c r="D819" s="15"/>
      <c r="E819" s="15"/>
      <c r="F819" s="15"/>
      <c r="G819" s="15"/>
      <c r="H819" s="15"/>
      <c r="I819" s="15"/>
      <c r="J819" s="15"/>
    </row>
    <row r="820" spans="1:10" x14ac:dyDescent="0.25">
      <c r="A820" s="15" t="s">
        <v>998</v>
      </c>
      <c r="B820" s="15" t="s">
        <v>999</v>
      </c>
      <c r="C820" s="15">
        <v>2</v>
      </c>
      <c r="D820" s="15" t="s">
        <v>1000</v>
      </c>
      <c r="E820" s="16"/>
      <c r="F820" s="16"/>
      <c r="G820" s="15" t="str">
        <f>IF(ISBLANK(E820),"", PRODUCT(C820,E820))</f>
        <v/>
      </c>
      <c r="H820" s="16"/>
      <c r="I820" s="15"/>
      <c r="J820" s="15"/>
    </row>
    <row r="821" spans="1:10" x14ac:dyDescent="0.25">
      <c r="A821" s="15" t="s">
        <v>1001</v>
      </c>
      <c r="B821" s="15" t="s">
        <v>1002</v>
      </c>
      <c r="C821" s="15"/>
      <c r="D821" s="15"/>
      <c r="E821" s="15"/>
      <c r="F821" s="15"/>
      <c r="G821" s="15"/>
      <c r="H821" s="15"/>
      <c r="I821" s="16"/>
      <c r="J821" s="16"/>
    </row>
    <row r="822" spans="1:10" x14ac:dyDescent="0.25">
      <c r="A822" s="15" t="s">
        <v>1003</v>
      </c>
      <c r="B822" s="15" t="s">
        <v>1004</v>
      </c>
      <c r="C822" s="15"/>
      <c r="D822" s="15"/>
      <c r="E822" s="15"/>
      <c r="F822" s="15"/>
      <c r="G822" s="15"/>
      <c r="H822" s="15"/>
      <c r="I822" s="16"/>
      <c r="J822" s="16"/>
    </row>
    <row r="823" spans="1:10" x14ac:dyDescent="0.25">
      <c r="A823" s="15" t="s">
        <v>1005</v>
      </c>
      <c r="B823" s="15" t="s">
        <v>1006</v>
      </c>
      <c r="C823" s="15"/>
      <c r="D823" s="15"/>
      <c r="E823" s="15"/>
      <c r="F823" s="15"/>
      <c r="G823" s="15"/>
      <c r="H823" s="15"/>
      <c r="I823" s="16"/>
      <c r="J823" s="16"/>
    </row>
    <row r="824" spans="1:10" x14ac:dyDescent="0.25">
      <c r="A824" s="15" t="s">
        <v>1007</v>
      </c>
      <c r="B824" s="15" t="s">
        <v>999</v>
      </c>
      <c r="C824" s="15">
        <v>2</v>
      </c>
      <c r="D824" s="15" t="s">
        <v>1000</v>
      </c>
      <c r="E824" s="16"/>
      <c r="F824" s="16"/>
      <c r="G824" s="15" t="str">
        <f>IF(ISBLANK(E824),"", PRODUCT(C824,E824))</f>
        <v/>
      </c>
      <c r="H824" s="16"/>
      <c r="I824" s="15"/>
      <c r="J824" s="15"/>
    </row>
    <row r="825" spans="1:10" x14ac:dyDescent="0.25">
      <c r="A825" s="15" t="s">
        <v>1008</v>
      </c>
      <c r="B825" s="15" t="s">
        <v>1009</v>
      </c>
      <c r="C825" s="15"/>
      <c r="D825" s="15"/>
      <c r="E825" s="15"/>
      <c r="F825" s="15"/>
      <c r="G825" s="15"/>
      <c r="H825" s="15"/>
      <c r="I825" s="16"/>
      <c r="J825" s="16"/>
    </row>
    <row r="826" spans="1:10" x14ac:dyDescent="0.25">
      <c r="A826" s="15" t="s">
        <v>1010</v>
      </c>
      <c r="B826" s="15" t="s">
        <v>1004</v>
      </c>
      <c r="C826" s="15"/>
      <c r="D826" s="15"/>
      <c r="E826" s="15"/>
      <c r="F826" s="15"/>
      <c r="G826" s="15"/>
      <c r="H826" s="15"/>
      <c r="I826" s="16"/>
      <c r="J826" s="16"/>
    </row>
    <row r="827" spans="1:10" x14ac:dyDescent="0.25">
      <c r="A827" s="15" t="s">
        <v>1011</v>
      </c>
      <c r="B827" s="15" t="s">
        <v>1006</v>
      </c>
      <c r="C827" s="15"/>
      <c r="D827" s="15"/>
      <c r="E827" s="15"/>
      <c r="F827" s="15"/>
      <c r="G827" s="15"/>
      <c r="H827" s="15"/>
      <c r="I827" s="16"/>
      <c r="J827" s="16"/>
    </row>
    <row r="828" spans="1:10" x14ac:dyDescent="0.25">
      <c r="F828" s="14" t="s">
        <v>59</v>
      </c>
      <c r="G828" s="14" t="str">
        <f>IF((COUNT(C820:C827)&lt;&gt;COUNT(G820:G827)),"", ROUND(SUM(G820:G827),2))</f>
        <v/>
      </c>
      <c r="H828" s="13" t="str">
        <f>IF((COUNT(C820:C827)&lt;&gt;COUNT(G820:G827)),"Neužpildytos visų objektų kainos", "")</f>
        <v>Neužpildytos visų objektų kainos</v>
      </c>
    </row>
    <row r="829" spans="1:10" x14ac:dyDescent="0.25">
      <c r="D829" s="14" t="s">
        <v>60</v>
      </c>
      <c r="E829" s="16"/>
      <c r="F829" s="14" t="s">
        <v>61</v>
      </c>
      <c r="G829" s="14" t="str">
        <f>IF(OR(G828="",E829=""),"", ROUND(PRODUCT(E829,G828)/100,2))</f>
        <v/>
      </c>
      <c r="H829" s="13" t="str">
        <f>IF(E829="", "Nurodykite taikomą PVM dydį", "")</f>
        <v>Nurodykite taikomą PVM dydį</v>
      </c>
    </row>
    <row r="830" spans="1:10" x14ac:dyDescent="0.25">
      <c r="F830" s="14" t="s">
        <v>62</v>
      </c>
      <c r="G830" s="14">
        <f>IF(ISBLANK(G829), "", ROUND(SUM(G828:G829),2))</f>
        <v>0</v>
      </c>
    </row>
    <row r="834" spans="1:10" x14ac:dyDescent="0.25">
      <c r="A834" s="12" t="s">
        <v>1012</v>
      </c>
      <c r="B834" s="12" t="s">
        <v>1013</v>
      </c>
    </row>
    <row r="836" spans="1:10" x14ac:dyDescent="0.25">
      <c r="A836" s="12" t="s">
        <v>28</v>
      </c>
    </row>
    <row r="837" spans="1:10" ht="90" x14ac:dyDescent="0.25">
      <c r="A837" s="14" t="s">
        <v>29</v>
      </c>
      <c r="B837" s="14" t="s">
        <v>30</v>
      </c>
      <c r="C837" s="14" t="s">
        <v>31</v>
      </c>
      <c r="D837" s="14" t="s">
        <v>32</v>
      </c>
      <c r="E837" s="14" t="s">
        <v>33</v>
      </c>
      <c r="F837" s="14" t="s">
        <v>34</v>
      </c>
      <c r="G837" s="14" t="s">
        <v>35</v>
      </c>
      <c r="H837" s="20" t="s">
        <v>36</v>
      </c>
      <c r="I837" s="14" t="s">
        <v>37</v>
      </c>
      <c r="J837" s="20" t="s">
        <v>996</v>
      </c>
    </row>
    <row r="838" spans="1:10" x14ac:dyDescent="0.25">
      <c r="A838" s="14" t="s">
        <v>1014</v>
      </c>
      <c r="B838" s="14" t="s">
        <v>1015</v>
      </c>
      <c r="C838" s="15"/>
      <c r="D838" s="15"/>
      <c r="E838" s="15"/>
      <c r="F838" s="15"/>
      <c r="G838" s="15"/>
      <c r="H838" s="15"/>
      <c r="I838" s="15"/>
      <c r="J838" s="15"/>
    </row>
    <row r="839" spans="1:10" x14ac:dyDescent="0.25">
      <c r="A839" s="15" t="s">
        <v>1016</v>
      </c>
      <c r="B839" s="15" t="s">
        <v>1017</v>
      </c>
      <c r="C839" s="15">
        <v>5</v>
      </c>
      <c r="D839" s="15" t="s">
        <v>69</v>
      </c>
      <c r="E839" s="16"/>
      <c r="F839" s="16"/>
      <c r="G839" s="15" t="str">
        <f>IF(ISBLANK(E839),"", PRODUCT(C839,E839))</f>
        <v/>
      </c>
      <c r="H839" s="16"/>
      <c r="I839" s="15"/>
      <c r="J839" s="15"/>
    </row>
    <row r="840" spans="1:10" x14ac:dyDescent="0.25">
      <c r="A840" s="15" t="s">
        <v>1018</v>
      </c>
      <c r="B840" s="15" t="s">
        <v>1019</v>
      </c>
      <c r="C840" s="15"/>
      <c r="D840" s="15"/>
      <c r="E840" s="15"/>
      <c r="F840" s="15"/>
      <c r="G840" s="15"/>
      <c r="H840" s="15"/>
      <c r="I840" s="16"/>
      <c r="J840" s="16"/>
    </row>
    <row r="841" spans="1:10" x14ac:dyDescent="0.25">
      <c r="A841" s="15" t="s">
        <v>1020</v>
      </c>
      <c r="B841" s="15" t="s">
        <v>1021</v>
      </c>
      <c r="C841" s="15"/>
      <c r="D841" s="15"/>
      <c r="E841" s="15"/>
      <c r="F841" s="15"/>
      <c r="G841" s="15"/>
      <c r="H841" s="15"/>
      <c r="I841" s="16"/>
      <c r="J841" s="16"/>
    </row>
    <row r="842" spans="1:10" x14ac:dyDescent="0.25">
      <c r="A842" s="15" t="s">
        <v>1022</v>
      </c>
      <c r="B842" s="15" t="s">
        <v>1023</v>
      </c>
      <c r="C842" s="15">
        <v>50</v>
      </c>
      <c r="D842" s="15" t="s">
        <v>69</v>
      </c>
      <c r="E842" s="16"/>
      <c r="F842" s="16"/>
      <c r="G842" s="15" t="str">
        <f>IF(ISBLANK(E842),"", PRODUCT(C842,E842))</f>
        <v/>
      </c>
      <c r="H842" s="16"/>
      <c r="I842" s="15"/>
      <c r="J842" s="15"/>
    </row>
    <row r="843" spans="1:10" x14ac:dyDescent="0.25">
      <c r="A843" s="15" t="s">
        <v>1024</v>
      </c>
      <c r="B843" s="15" t="s">
        <v>1025</v>
      </c>
      <c r="C843" s="15"/>
      <c r="D843" s="15"/>
      <c r="E843" s="15"/>
      <c r="F843" s="15"/>
      <c r="G843" s="15"/>
      <c r="H843" s="15"/>
      <c r="I843" s="16"/>
      <c r="J843" s="16"/>
    </row>
    <row r="844" spans="1:10" x14ac:dyDescent="0.25">
      <c r="A844" s="15" t="s">
        <v>1026</v>
      </c>
      <c r="B844" s="15" t="s">
        <v>1027</v>
      </c>
      <c r="C844" s="15"/>
      <c r="D844" s="15"/>
      <c r="E844" s="15"/>
      <c r="F844" s="15"/>
      <c r="G844" s="15"/>
      <c r="H844" s="15"/>
      <c r="I844" s="16"/>
      <c r="J844" s="16"/>
    </row>
    <row r="845" spans="1:10" x14ac:dyDescent="0.25">
      <c r="F845" s="14" t="s">
        <v>59</v>
      </c>
      <c r="G845" s="14" t="str">
        <f>IF((COUNT(C839:C844)&lt;&gt;COUNT(G839:G844)),"", ROUND(SUM(G839:G844),2))</f>
        <v/>
      </c>
      <c r="H845" s="13" t="str">
        <f>IF((COUNT(C839:C844)&lt;&gt;COUNT(G839:G844)),"Neužpildytos visų objektų kainos", "")</f>
        <v>Neužpildytos visų objektų kainos</v>
      </c>
    </row>
    <row r="846" spans="1:10" x14ac:dyDescent="0.25">
      <c r="D846" s="14" t="s">
        <v>60</v>
      </c>
      <c r="E846" s="16"/>
      <c r="F846" s="14" t="s">
        <v>61</v>
      </c>
      <c r="G846" s="14" t="str">
        <f>IF(OR(G845="",E846=""),"", ROUND(PRODUCT(E846,G845)/100,2))</f>
        <v/>
      </c>
      <c r="H846" s="13" t="str">
        <f>IF(E846="", "Nurodykite taikomą PVM dydį", "")</f>
        <v>Nurodykite taikomą PVM dydį</v>
      </c>
    </row>
    <row r="847" spans="1:10" x14ac:dyDescent="0.25">
      <c r="F847" s="14" t="s">
        <v>62</v>
      </c>
      <c r="G847" s="14">
        <f>IF(ISBLANK(G846), "", ROUND(SUM(G845:G846),2))</f>
        <v>0</v>
      </c>
    </row>
    <row r="851" spans="1:10" x14ac:dyDescent="0.25">
      <c r="A851" s="12" t="s">
        <v>1028</v>
      </c>
      <c r="B851" s="12" t="s">
        <v>1029</v>
      </c>
    </row>
    <row r="853" spans="1:10" x14ac:dyDescent="0.25">
      <c r="A853" s="12" t="s">
        <v>28</v>
      </c>
    </row>
    <row r="854" spans="1:10" ht="90" x14ac:dyDescent="0.25">
      <c r="A854" s="14" t="s">
        <v>29</v>
      </c>
      <c r="B854" s="14" t="s">
        <v>30</v>
      </c>
      <c r="C854" s="14" t="s">
        <v>31</v>
      </c>
      <c r="D854" s="14" t="s">
        <v>32</v>
      </c>
      <c r="E854" s="14" t="s">
        <v>33</v>
      </c>
      <c r="F854" s="14" t="s">
        <v>34</v>
      </c>
      <c r="G854" s="14" t="s">
        <v>35</v>
      </c>
      <c r="H854" s="20" t="s">
        <v>36</v>
      </c>
      <c r="I854" s="14" t="s">
        <v>37</v>
      </c>
      <c r="J854" s="20" t="s">
        <v>996</v>
      </c>
    </row>
    <row r="855" spans="1:10" x14ac:dyDescent="0.25">
      <c r="A855" s="14" t="s">
        <v>1030</v>
      </c>
      <c r="B855" s="14" t="s">
        <v>1031</v>
      </c>
      <c r="C855" s="15"/>
      <c r="D855" s="15"/>
      <c r="E855" s="15"/>
      <c r="F855" s="15"/>
      <c r="G855" s="15"/>
      <c r="H855" s="15"/>
      <c r="I855" s="15"/>
      <c r="J855" s="15"/>
    </row>
    <row r="856" spans="1:10" x14ac:dyDescent="0.25">
      <c r="A856" s="15" t="s">
        <v>1032</v>
      </c>
      <c r="B856" s="15" t="s">
        <v>1033</v>
      </c>
      <c r="C856" s="15">
        <v>5</v>
      </c>
      <c r="D856" s="15" t="s">
        <v>1000</v>
      </c>
      <c r="E856" s="16"/>
      <c r="F856" s="16"/>
      <c r="G856" s="15" t="str">
        <f>IF(ISBLANK(E856),"", PRODUCT(C856,E856))</f>
        <v/>
      </c>
      <c r="H856" s="16"/>
      <c r="I856" s="15"/>
      <c r="J856" s="15"/>
    </row>
    <row r="857" spans="1:10" x14ac:dyDescent="0.25">
      <c r="A857" s="15" t="s">
        <v>1034</v>
      </c>
      <c r="B857" s="15" t="s">
        <v>1035</v>
      </c>
      <c r="C857" s="15"/>
      <c r="D857" s="15"/>
      <c r="E857" s="15"/>
      <c r="F857" s="15"/>
      <c r="G857" s="15"/>
      <c r="H857" s="15"/>
      <c r="I857" s="16"/>
      <c r="J857" s="16"/>
    </row>
    <row r="858" spans="1:10" x14ac:dyDescent="0.25">
      <c r="A858" s="15" t="s">
        <v>1036</v>
      </c>
      <c r="B858" s="15" t="s">
        <v>1037</v>
      </c>
      <c r="C858" s="15"/>
      <c r="D858" s="15"/>
      <c r="E858" s="15"/>
      <c r="F858" s="15"/>
      <c r="G858" s="15"/>
      <c r="H858" s="15"/>
      <c r="I858" s="16"/>
      <c r="J858" s="16"/>
    </row>
    <row r="859" spans="1:10" x14ac:dyDescent="0.25">
      <c r="A859" s="15" t="s">
        <v>1038</v>
      </c>
      <c r="B859" s="15" t="s">
        <v>1039</v>
      </c>
      <c r="C859" s="15"/>
      <c r="D859" s="15"/>
      <c r="E859" s="15"/>
      <c r="F859" s="15"/>
      <c r="G859" s="15"/>
      <c r="H859" s="15"/>
      <c r="I859" s="16"/>
      <c r="J859" s="16"/>
    </row>
    <row r="860" spans="1:10" x14ac:dyDescent="0.25">
      <c r="A860" s="15" t="s">
        <v>1040</v>
      </c>
      <c r="B860" s="15" t="s">
        <v>1041</v>
      </c>
      <c r="C860" s="15"/>
      <c r="D860" s="15"/>
      <c r="E860" s="15"/>
      <c r="F860" s="15"/>
      <c r="G860" s="15"/>
      <c r="H860" s="15"/>
      <c r="I860" s="16"/>
      <c r="J860" s="16"/>
    </row>
    <row r="861" spans="1:10" x14ac:dyDescent="0.25">
      <c r="A861" s="15" t="s">
        <v>1042</v>
      </c>
      <c r="B861" s="15" t="s">
        <v>1043</v>
      </c>
      <c r="C861" s="15"/>
      <c r="D861" s="15"/>
      <c r="E861" s="15"/>
      <c r="F861" s="15"/>
      <c r="G861" s="15"/>
      <c r="H861" s="15"/>
      <c r="I861" s="16"/>
      <c r="J861" s="16"/>
    </row>
    <row r="862" spans="1:10" x14ac:dyDescent="0.25">
      <c r="A862" s="15" t="s">
        <v>1044</v>
      </c>
      <c r="B862" s="15" t="s">
        <v>1045</v>
      </c>
      <c r="C862" s="15">
        <v>10</v>
      </c>
      <c r="D862" s="15" t="s">
        <v>1000</v>
      </c>
      <c r="E862" s="16"/>
      <c r="F862" s="16"/>
      <c r="G862" s="15" t="str">
        <f>IF(ISBLANK(E862),"", PRODUCT(C862,E862))</f>
        <v/>
      </c>
      <c r="H862" s="16"/>
      <c r="I862" s="15"/>
      <c r="J862" s="15"/>
    </row>
    <row r="863" spans="1:10" x14ac:dyDescent="0.25">
      <c r="A863" s="15" t="s">
        <v>1046</v>
      </c>
      <c r="B863" s="15" t="s">
        <v>1047</v>
      </c>
      <c r="C863" s="15"/>
      <c r="D863" s="15"/>
      <c r="E863" s="15"/>
      <c r="F863" s="15"/>
      <c r="G863" s="15"/>
      <c r="H863" s="15"/>
      <c r="I863" s="16"/>
      <c r="J863" s="16"/>
    </row>
    <row r="864" spans="1:10" x14ac:dyDescent="0.25">
      <c r="A864" s="15" t="s">
        <v>1048</v>
      </c>
      <c r="B864" s="15" t="s">
        <v>1037</v>
      </c>
      <c r="C864" s="15"/>
      <c r="D864" s="15"/>
      <c r="E864" s="15"/>
      <c r="F864" s="15"/>
      <c r="G864" s="15"/>
      <c r="H864" s="15"/>
      <c r="I864" s="16"/>
      <c r="J864" s="16"/>
    </row>
    <row r="865" spans="1:10" x14ac:dyDescent="0.25">
      <c r="A865" s="15" t="s">
        <v>1049</v>
      </c>
      <c r="B865" s="15" t="s">
        <v>1050</v>
      </c>
      <c r="C865" s="15"/>
      <c r="D865" s="15"/>
      <c r="E865" s="15"/>
      <c r="F865" s="15"/>
      <c r="G865" s="15"/>
      <c r="H865" s="15"/>
      <c r="I865" s="16"/>
      <c r="J865" s="16"/>
    </row>
    <row r="866" spans="1:10" x14ac:dyDescent="0.25">
      <c r="A866" s="15" t="s">
        <v>1051</v>
      </c>
      <c r="B866" s="15" t="s">
        <v>1052</v>
      </c>
      <c r="C866" s="15"/>
      <c r="D866" s="15"/>
      <c r="E866" s="15"/>
      <c r="F866" s="15"/>
      <c r="G866" s="15"/>
      <c r="H866" s="15"/>
      <c r="I866" s="16"/>
      <c r="J866" s="16"/>
    </row>
    <row r="867" spans="1:10" x14ac:dyDescent="0.25">
      <c r="A867" s="15" t="s">
        <v>1053</v>
      </c>
      <c r="B867" s="15" t="s">
        <v>1054</v>
      </c>
      <c r="C867" s="15"/>
      <c r="D867" s="15"/>
      <c r="E867" s="15"/>
      <c r="F867" s="15"/>
      <c r="G867" s="15"/>
      <c r="H867" s="15"/>
      <c r="I867" s="16"/>
      <c r="J867" s="16"/>
    </row>
    <row r="868" spans="1:10" x14ac:dyDescent="0.25">
      <c r="A868" s="15" t="s">
        <v>1055</v>
      </c>
      <c r="B868" s="15" t="s">
        <v>1043</v>
      </c>
      <c r="C868" s="15"/>
      <c r="D868" s="15"/>
      <c r="E868" s="15"/>
      <c r="F868" s="15"/>
      <c r="G868" s="15"/>
      <c r="H868" s="15"/>
      <c r="I868" s="16"/>
      <c r="J868" s="16"/>
    </row>
    <row r="869" spans="1:10" x14ac:dyDescent="0.25">
      <c r="F869" s="14" t="s">
        <v>59</v>
      </c>
      <c r="G869" s="14" t="str">
        <f>IF((COUNT(C856:C868)&lt;&gt;COUNT(G856:G868)),"", ROUND(SUM(G856:G868),2))</f>
        <v/>
      </c>
      <c r="H869" s="13" t="str">
        <f>IF((COUNT(C856:C868)&lt;&gt;COUNT(G856:G868)),"Neužpildytos visų objektų kainos", "")</f>
        <v>Neužpildytos visų objektų kainos</v>
      </c>
    </row>
    <row r="870" spans="1:10" x14ac:dyDescent="0.25">
      <c r="D870" s="14" t="s">
        <v>60</v>
      </c>
      <c r="E870" s="16"/>
      <c r="F870" s="14" t="s">
        <v>61</v>
      </c>
      <c r="G870" s="14" t="str">
        <f>IF(OR(G869="",E870=""),"", ROUND(PRODUCT(E870,G869)/100,2))</f>
        <v/>
      </c>
      <c r="H870" s="13" t="str">
        <f>IF(E870="", "Nurodykite taikomą PVM dydį", "")</f>
        <v>Nurodykite taikomą PVM dydį</v>
      </c>
    </row>
    <row r="871" spans="1:10" x14ac:dyDescent="0.25">
      <c r="F871" s="14" t="s">
        <v>62</v>
      </c>
      <c r="G871" s="14">
        <f>IF(ISBLANK(G870), "", ROUND(SUM(G869:G870),2))</f>
        <v>0</v>
      </c>
    </row>
    <row r="875" spans="1:10" x14ac:dyDescent="0.25">
      <c r="A875" s="12" t="s">
        <v>1056</v>
      </c>
      <c r="B875" s="12" t="s">
        <v>1057</v>
      </c>
    </row>
    <row r="877" spans="1:10" x14ac:dyDescent="0.25">
      <c r="A877" s="12" t="s">
        <v>28</v>
      </c>
    </row>
    <row r="878" spans="1:10" ht="90" x14ac:dyDescent="0.25">
      <c r="A878" s="14" t="s">
        <v>29</v>
      </c>
      <c r="B878" s="14" t="s">
        <v>30</v>
      </c>
      <c r="C878" s="14" t="s">
        <v>31</v>
      </c>
      <c r="D878" s="14" t="s">
        <v>32</v>
      </c>
      <c r="E878" s="14" t="s">
        <v>33</v>
      </c>
      <c r="F878" s="14" t="s">
        <v>34</v>
      </c>
      <c r="G878" s="14" t="s">
        <v>35</v>
      </c>
      <c r="H878" s="20" t="s">
        <v>36</v>
      </c>
      <c r="I878" s="14" t="s">
        <v>37</v>
      </c>
      <c r="J878" s="20" t="s">
        <v>996</v>
      </c>
    </row>
    <row r="879" spans="1:10" x14ac:dyDescent="0.25">
      <c r="A879" s="14" t="s">
        <v>1058</v>
      </c>
      <c r="B879" s="14" t="s">
        <v>1059</v>
      </c>
      <c r="C879" s="15"/>
      <c r="D879" s="15"/>
      <c r="E879" s="15"/>
      <c r="F879" s="15"/>
      <c r="G879" s="15"/>
      <c r="H879" s="15"/>
      <c r="I879" s="15"/>
      <c r="J879" s="15"/>
    </row>
    <row r="880" spans="1:10" x14ac:dyDescent="0.25">
      <c r="A880" s="15" t="s">
        <v>1060</v>
      </c>
      <c r="B880" s="15" t="s">
        <v>1061</v>
      </c>
      <c r="C880" s="15">
        <v>30</v>
      </c>
      <c r="D880" s="15" t="s">
        <v>69</v>
      </c>
      <c r="E880" s="16"/>
      <c r="F880" s="16"/>
      <c r="G880" s="15" t="str">
        <f>IF(ISBLANK(E880),"", PRODUCT(C880,E880))</f>
        <v/>
      </c>
      <c r="H880" s="16"/>
      <c r="I880" s="15"/>
      <c r="J880" s="15"/>
    </row>
    <row r="881" spans="1:10" x14ac:dyDescent="0.25">
      <c r="A881" s="15" t="s">
        <v>1062</v>
      </c>
      <c r="B881" s="15" t="s">
        <v>1063</v>
      </c>
      <c r="C881" s="15"/>
      <c r="D881" s="15"/>
      <c r="E881" s="15"/>
      <c r="F881" s="15"/>
      <c r="G881" s="15"/>
      <c r="H881" s="15"/>
      <c r="I881" s="16"/>
      <c r="J881" s="16"/>
    </row>
    <row r="882" spans="1:10" x14ac:dyDescent="0.25">
      <c r="A882" s="15" t="s">
        <v>1064</v>
      </c>
      <c r="B882" s="15" t="s">
        <v>1065</v>
      </c>
      <c r="C882" s="15"/>
      <c r="D882" s="15"/>
      <c r="E882" s="15"/>
      <c r="F882" s="15"/>
      <c r="G882" s="15"/>
      <c r="H882" s="15"/>
      <c r="I882" s="16"/>
      <c r="J882" s="16"/>
    </row>
    <row r="883" spans="1:10" x14ac:dyDescent="0.25">
      <c r="A883" s="15" t="s">
        <v>1066</v>
      </c>
      <c r="B883" s="15" t="s">
        <v>1067</v>
      </c>
      <c r="C883" s="15"/>
      <c r="D883" s="15"/>
      <c r="E883" s="15"/>
      <c r="F883" s="15"/>
      <c r="G883" s="15"/>
      <c r="H883" s="15"/>
      <c r="I883" s="16"/>
      <c r="J883" s="16"/>
    </row>
    <row r="884" spans="1:10" x14ac:dyDescent="0.25">
      <c r="A884" s="15" t="s">
        <v>1068</v>
      </c>
      <c r="B884" s="15" t="s">
        <v>1069</v>
      </c>
      <c r="C884" s="15"/>
      <c r="D884" s="15"/>
      <c r="E884" s="15"/>
      <c r="F884" s="15"/>
      <c r="G884" s="15"/>
      <c r="H884" s="15"/>
      <c r="I884" s="16"/>
      <c r="J884" s="16"/>
    </row>
    <row r="885" spans="1:10" x14ac:dyDescent="0.25">
      <c r="A885" s="15" t="s">
        <v>1070</v>
      </c>
      <c r="B885" s="15" t="s">
        <v>1071</v>
      </c>
      <c r="C885" s="15"/>
      <c r="D885" s="15"/>
      <c r="E885" s="15"/>
      <c r="F885" s="15"/>
      <c r="G885" s="15"/>
      <c r="H885" s="15"/>
      <c r="I885" s="16"/>
      <c r="J885" s="16"/>
    </row>
    <row r="886" spans="1:10" x14ac:dyDescent="0.25">
      <c r="A886" s="15" t="s">
        <v>1072</v>
      </c>
      <c r="B886" s="15" t="s">
        <v>1073</v>
      </c>
      <c r="C886" s="15"/>
      <c r="D886" s="15"/>
      <c r="E886" s="15"/>
      <c r="F886" s="15"/>
      <c r="G886" s="15"/>
      <c r="H886" s="15"/>
      <c r="I886" s="16"/>
      <c r="J886" s="16"/>
    </row>
    <row r="887" spans="1:10" x14ac:dyDescent="0.25">
      <c r="A887" s="15" t="s">
        <v>1074</v>
      </c>
      <c r="B887" s="15" t="s">
        <v>1075</v>
      </c>
      <c r="C887" s="15"/>
      <c r="D887" s="15"/>
      <c r="E887" s="15"/>
      <c r="F887" s="15"/>
      <c r="G887" s="15"/>
      <c r="H887" s="15"/>
      <c r="I887" s="16"/>
      <c r="J887" s="16"/>
    </row>
    <row r="888" spans="1:10" x14ac:dyDescent="0.25">
      <c r="A888" s="15" t="s">
        <v>1076</v>
      </c>
      <c r="B888" s="15" t="s">
        <v>1077</v>
      </c>
      <c r="C888" s="15"/>
      <c r="D888" s="15"/>
      <c r="E888" s="15"/>
      <c r="F888" s="15"/>
      <c r="G888" s="15"/>
      <c r="H888" s="15"/>
      <c r="I888" s="16"/>
      <c r="J888" s="16"/>
    </row>
    <row r="889" spans="1:10" x14ac:dyDescent="0.25">
      <c r="A889" s="15" t="s">
        <v>1078</v>
      </c>
      <c r="B889" s="15" t="s">
        <v>1079</v>
      </c>
      <c r="C889" s="15">
        <v>25</v>
      </c>
      <c r="D889" s="15" t="s">
        <v>69</v>
      </c>
      <c r="E889" s="16"/>
      <c r="F889" s="16"/>
      <c r="G889" s="15" t="str">
        <f>IF(ISBLANK(E889),"", PRODUCT(C889,E889))</f>
        <v/>
      </c>
      <c r="H889" s="16"/>
      <c r="I889" s="15"/>
      <c r="J889" s="15"/>
    </row>
    <row r="890" spans="1:10" x14ac:dyDescent="0.25">
      <c r="A890" s="15" t="s">
        <v>1080</v>
      </c>
      <c r="B890" s="15" t="s">
        <v>1063</v>
      </c>
      <c r="C890" s="15"/>
      <c r="D890" s="15"/>
      <c r="E890" s="15"/>
      <c r="F890" s="15"/>
      <c r="G890" s="15"/>
      <c r="H890" s="15"/>
      <c r="I890" s="16"/>
      <c r="J890" s="16"/>
    </row>
    <row r="891" spans="1:10" x14ac:dyDescent="0.25">
      <c r="A891" s="15" t="s">
        <v>1081</v>
      </c>
      <c r="B891" s="15" t="s">
        <v>1065</v>
      </c>
      <c r="C891" s="15"/>
      <c r="D891" s="15"/>
      <c r="E891" s="15"/>
      <c r="F891" s="15"/>
      <c r="G891" s="15"/>
      <c r="H891" s="15"/>
      <c r="I891" s="16"/>
      <c r="J891" s="16"/>
    </row>
    <row r="892" spans="1:10" x14ac:dyDescent="0.25">
      <c r="A892" s="15" t="s">
        <v>1082</v>
      </c>
      <c r="B892" s="15" t="s">
        <v>1067</v>
      </c>
      <c r="C892" s="15"/>
      <c r="D892" s="15"/>
      <c r="E892" s="15"/>
      <c r="F892" s="15"/>
      <c r="G892" s="15"/>
      <c r="H892" s="15"/>
      <c r="I892" s="16"/>
      <c r="J892" s="16"/>
    </row>
    <row r="893" spans="1:10" x14ac:dyDescent="0.25">
      <c r="A893" s="15" t="s">
        <v>1083</v>
      </c>
      <c r="B893" s="15" t="s">
        <v>1069</v>
      </c>
      <c r="C893" s="15"/>
      <c r="D893" s="15"/>
      <c r="E893" s="15"/>
      <c r="F893" s="15"/>
      <c r="G893" s="15"/>
      <c r="H893" s="15"/>
      <c r="I893" s="16"/>
      <c r="J893" s="16"/>
    </row>
    <row r="894" spans="1:10" x14ac:dyDescent="0.25">
      <c r="A894" s="15" t="s">
        <v>1084</v>
      </c>
      <c r="B894" s="15" t="s">
        <v>1071</v>
      </c>
      <c r="C894" s="15"/>
      <c r="D894" s="15"/>
      <c r="E894" s="15"/>
      <c r="F894" s="15"/>
      <c r="G894" s="15"/>
      <c r="H894" s="15"/>
      <c r="I894" s="16"/>
      <c r="J894" s="16"/>
    </row>
    <row r="895" spans="1:10" x14ac:dyDescent="0.25">
      <c r="A895" s="15" t="s">
        <v>1085</v>
      </c>
      <c r="B895" s="15" t="s">
        <v>1073</v>
      </c>
      <c r="C895" s="15"/>
      <c r="D895" s="15"/>
      <c r="E895" s="15"/>
      <c r="F895" s="15"/>
      <c r="G895" s="15"/>
      <c r="H895" s="15"/>
      <c r="I895" s="16"/>
      <c r="J895" s="16"/>
    </row>
    <row r="896" spans="1:10" x14ac:dyDescent="0.25">
      <c r="A896" s="15" t="s">
        <v>1086</v>
      </c>
      <c r="B896" s="15" t="s">
        <v>1075</v>
      </c>
      <c r="C896" s="15"/>
      <c r="D896" s="15"/>
      <c r="E896" s="15"/>
      <c r="F896" s="15"/>
      <c r="G896" s="15"/>
      <c r="H896" s="15"/>
      <c r="I896" s="16"/>
      <c r="J896" s="16"/>
    </row>
    <row r="897" spans="1:10" x14ac:dyDescent="0.25">
      <c r="A897" s="15" t="s">
        <v>1087</v>
      </c>
      <c r="B897" s="15" t="s">
        <v>1088</v>
      </c>
      <c r="C897" s="15"/>
      <c r="D897" s="15"/>
      <c r="E897" s="15"/>
      <c r="F897" s="15"/>
      <c r="G897" s="15"/>
      <c r="H897" s="15"/>
      <c r="I897" s="16"/>
      <c r="J897" s="16"/>
    </row>
    <row r="898" spans="1:10" x14ac:dyDescent="0.25">
      <c r="F898" s="14" t="s">
        <v>59</v>
      </c>
      <c r="G898" s="14" t="str">
        <f>IF((COUNT(C880:C897)&lt;&gt;COUNT(G880:G897)),"", ROUND(SUM(G880:G897),2))</f>
        <v/>
      </c>
      <c r="H898" s="13" t="str">
        <f>IF((COUNT(C880:C897)&lt;&gt;COUNT(G880:G897)),"Neužpildytos visų objektų kainos", "")</f>
        <v>Neužpildytos visų objektų kainos</v>
      </c>
    </row>
    <row r="899" spans="1:10" x14ac:dyDescent="0.25">
      <c r="D899" s="14" t="s">
        <v>60</v>
      </c>
      <c r="E899" s="16"/>
      <c r="F899" s="14" t="s">
        <v>61</v>
      </c>
      <c r="G899" s="14" t="str">
        <f>IF(OR(G898="",E899=""),"", ROUND(PRODUCT(E899,G898)/100,2))</f>
        <v/>
      </c>
      <c r="H899" s="13" t="str">
        <f>IF(E899="", "Nurodykite taikomą PVM dydį", "")</f>
        <v>Nurodykite taikomą PVM dydį</v>
      </c>
    </row>
    <row r="900" spans="1:10" x14ac:dyDescent="0.25">
      <c r="F900" s="14" t="s">
        <v>62</v>
      </c>
      <c r="G900" s="14">
        <f>IF(ISBLANK(G899), "", ROUND(SUM(G898:G899),2))</f>
        <v>0</v>
      </c>
    </row>
    <row r="904" spans="1:10" x14ac:dyDescent="0.25">
      <c r="A904" s="12" t="s">
        <v>1089</v>
      </c>
      <c r="B904" s="12" t="s">
        <v>1090</v>
      </c>
    </row>
    <row r="906" spans="1:10" x14ac:dyDescent="0.25">
      <c r="A906" s="12" t="s">
        <v>28</v>
      </c>
    </row>
    <row r="907" spans="1:10" ht="90" x14ac:dyDescent="0.25">
      <c r="A907" s="14" t="s">
        <v>29</v>
      </c>
      <c r="B907" s="14" t="s">
        <v>30</v>
      </c>
      <c r="C907" s="14" t="s">
        <v>31</v>
      </c>
      <c r="D907" s="14" t="s">
        <v>32</v>
      </c>
      <c r="E907" s="14" t="s">
        <v>33</v>
      </c>
      <c r="F907" s="14" t="s">
        <v>34</v>
      </c>
      <c r="G907" s="14" t="s">
        <v>35</v>
      </c>
      <c r="H907" s="20" t="s">
        <v>36</v>
      </c>
      <c r="I907" s="14" t="s">
        <v>37</v>
      </c>
      <c r="J907" s="20" t="s">
        <v>996</v>
      </c>
    </row>
    <row r="908" spans="1:10" x14ac:dyDescent="0.25">
      <c r="A908" s="14" t="s">
        <v>1091</v>
      </c>
      <c r="B908" s="14" t="s">
        <v>1092</v>
      </c>
      <c r="C908" s="15"/>
      <c r="D908" s="15"/>
      <c r="E908" s="15"/>
      <c r="F908" s="15"/>
      <c r="G908" s="15"/>
      <c r="H908" s="15"/>
      <c r="I908" s="15"/>
      <c r="J908" s="15"/>
    </row>
    <row r="909" spans="1:10" x14ac:dyDescent="0.25">
      <c r="A909" s="15" t="s">
        <v>1093</v>
      </c>
      <c r="B909" s="15" t="s">
        <v>1094</v>
      </c>
      <c r="C909" s="15">
        <v>100</v>
      </c>
      <c r="D909" s="15" t="s">
        <v>69</v>
      </c>
      <c r="E909" s="16"/>
      <c r="F909" s="16"/>
      <c r="G909" s="15" t="str">
        <f>IF(ISBLANK(E909),"", PRODUCT(C909,E909))</f>
        <v/>
      </c>
      <c r="H909" s="16"/>
      <c r="I909" s="15"/>
      <c r="J909" s="15"/>
    </row>
    <row r="910" spans="1:10" x14ac:dyDescent="0.25">
      <c r="A910" s="15" t="s">
        <v>1095</v>
      </c>
      <c r="B910" s="15" t="s">
        <v>1096</v>
      </c>
      <c r="C910" s="15"/>
      <c r="D910" s="15"/>
      <c r="E910" s="15"/>
      <c r="F910" s="15"/>
      <c r="G910" s="15"/>
      <c r="H910" s="15"/>
      <c r="I910" s="16"/>
      <c r="J910" s="16"/>
    </row>
    <row r="911" spans="1:10" x14ac:dyDescent="0.25">
      <c r="A911" s="15" t="s">
        <v>1097</v>
      </c>
      <c r="B911" s="15" t="s">
        <v>1098</v>
      </c>
      <c r="C911" s="15"/>
      <c r="D911" s="15"/>
      <c r="E911" s="15"/>
      <c r="F911" s="15"/>
      <c r="G911" s="15"/>
      <c r="H911" s="15"/>
      <c r="I911" s="16"/>
      <c r="J911" s="16"/>
    </row>
    <row r="912" spans="1:10" x14ac:dyDescent="0.25">
      <c r="A912" s="15" t="s">
        <v>1099</v>
      </c>
      <c r="B912" s="15" t="s">
        <v>1100</v>
      </c>
      <c r="C912" s="15"/>
      <c r="D912" s="15"/>
      <c r="E912" s="15"/>
      <c r="F912" s="15"/>
      <c r="G912" s="15"/>
      <c r="H912" s="15"/>
      <c r="I912" s="16"/>
      <c r="J912" s="16"/>
    </row>
    <row r="913" spans="1:10" x14ac:dyDescent="0.25">
      <c r="A913" s="15" t="s">
        <v>1101</v>
      </c>
      <c r="B913" s="15" t="s">
        <v>1102</v>
      </c>
      <c r="C913" s="15"/>
      <c r="D913" s="15"/>
      <c r="E913" s="15"/>
      <c r="F913" s="15"/>
      <c r="G913" s="15"/>
      <c r="H913" s="15"/>
      <c r="I913" s="16"/>
      <c r="J913" s="16"/>
    </row>
    <row r="914" spans="1:10" x14ac:dyDescent="0.25">
      <c r="A914" s="15" t="s">
        <v>1103</v>
      </c>
      <c r="B914" s="15" t="s">
        <v>1104</v>
      </c>
      <c r="C914" s="15"/>
      <c r="D914" s="15"/>
      <c r="E914" s="15"/>
      <c r="F914" s="15"/>
      <c r="G914" s="15"/>
      <c r="H914" s="15"/>
      <c r="I914" s="16"/>
      <c r="J914" s="16"/>
    </row>
    <row r="915" spans="1:10" x14ac:dyDescent="0.25">
      <c r="A915" s="15" t="s">
        <v>1105</v>
      </c>
      <c r="B915" s="15" t="s">
        <v>1106</v>
      </c>
      <c r="C915" s="15"/>
      <c r="D915" s="15"/>
      <c r="E915" s="15"/>
      <c r="F915" s="15"/>
      <c r="G915" s="15"/>
      <c r="H915" s="15"/>
      <c r="I915" s="16"/>
      <c r="J915" s="16"/>
    </row>
    <row r="916" spans="1:10" x14ac:dyDescent="0.25">
      <c r="A916" s="15" t="s">
        <v>1107</v>
      </c>
      <c r="B916" s="15" t="s">
        <v>1108</v>
      </c>
      <c r="C916" s="15"/>
      <c r="D916" s="15"/>
      <c r="E916" s="15"/>
      <c r="F916" s="15"/>
      <c r="G916" s="15"/>
      <c r="H916" s="15"/>
      <c r="I916" s="16"/>
      <c r="J916" s="16"/>
    </row>
    <row r="917" spans="1:10" x14ac:dyDescent="0.25">
      <c r="A917" s="15" t="s">
        <v>1109</v>
      </c>
      <c r="B917" s="15" t="s">
        <v>1110</v>
      </c>
      <c r="C917" s="15"/>
      <c r="D917" s="15"/>
      <c r="E917" s="15"/>
      <c r="F917" s="15"/>
      <c r="G917" s="15"/>
      <c r="H917" s="15"/>
      <c r="I917" s="16"/>
      <c r="J917" s="16"/>
    </row>
    <row r="918" spans="1:10" x14ac:dyDescent="0.25">
      <c r="A918" s="15" t="s">
        <v>1111</v>
      </c>
      <c r="B918" s="15" t="s">
        <v>1112</v>
      </c>
      <c r="C918" s="15">
        <v>30</v>
      </c>
      <c r="D918" s="15" t="s">
        <v>69</v>
      </c>
      <c r="E918" s="16"/>
      <c r="F918" s="16"/>
      <c r="G918" s="15" t="str">
        <f>IF(ISBLANK(E918),"", PRODUCT(C918,E918))</f>
        <v/>
      </c>
      <c r="H918" s="16"/>
      <c r="I918" s="15"/>
      <c r="J918" s="15"/>
    </row>
    <row r="919" spans="1:10" x14ac:dyDescent="0.25">
      <c r="A919" s="15" t="s">
        <v>1113</v>
      </c>
      <c r="B919" s="15" t="s">
        <v>1114</v>
      </c>
      <c r="C919" s="15"/>
      <c r="D919" s="15"/>
      <c r="E919" s="15"/>
      <c r="F919" s="15"/>
      <c r="G919" s="15"/>
      <c r="H919" s="15"/>
      <c r="I919" s="16"/>
      <c r="J919" s="16"/>
    </row>
    <row r="920" spans="1:10" x14ac:dyDescent="0.25">
      <c r="A920" s="15" t="s">
        <v>1115</v>
      </c>
      <c r="B920" s="15" t="s">
        <v>1098</v>
      </c>
      <c r="C920" s="15"/>
      <c r="D920" s="15"/>
      <c r="E920" s="15"/>
      <c r="F920" s="15"/>
      <c r="G920" s="15"/>
      <c r="H920" s="15"/>
      <c r="I920" s="16"/>
      <c r="J920" s="16"/>
    </row>
    <row r="921" spans="1:10" x14ac:dyDescent="0.25">
      <c r="A921" s="15" t="s">
        <v>1116</v>
      </c>
      <c r="B921" s="15" t="s">
        <v>1100</v>
      </c>
      <c r="C921" s="15"/>
      <c r="D921" s="15"/>
      <c r="E921" s="15"/>
      <c r="F921" s="15"/>
      <c r="G921" s="15"/>
      <c r="H921" s="15"/>
      <c r="I921" s="16"/>
      <c r="J921" s="16"/>
    </row>
    <row r="922" spans="1:10" x14ac:dyDescent="0.25">
      <c r="A922" s="15" t="s">
        <v>1117</v>
      </c>
      <c r="B922" s="15" t="s">
        <v>1102</v>
      </c>
      <c r="C922" s="15"/>
      <c r="D922" s="15"/>
      <c r="E922" s="15"/>
      <c r="F922" s="15"/>
      <c r="G922" s="15"/>
      <c r="H922" s="15"/>
      <c r="I922" s="16"/>
      <c r="J922" s="16"/>
    </row>
    <row r="923" spans="1:10" x14ac:dyDescent="0.25">
      <c r="A923" s="15" t="s">
        <v>1118</v>
      </c>
      <c r="B923" s="15" t="s">
        <v>1104</v>
      </c>
      <c r="C923" s="15"/>
      <c r="D923" s="15"/>
      <c r="E923" s="15"/>
      <c r="F923" s="15"/>
      <c r="G923" s="15"/>
      <c r="H923" s="15"/>
      <c r="I923" s="16"/>
      <c r="J923" s="16"/>
    </row>
    <row r="924" spans="1:10" x14ac:dyDescent="0.25">
      <c r="A924" s="15" t="s">
        <v>1119</v>
      </c>
      <c r="B924" s="15" t="s">
        <v>1106</v>
      </c>
      <c r="C924" s="15"/>
      <c r="D924" s="15"/>
      <c r="E924" s="15"/>
      <c r="F924" s="15"/>
      <c r="G924" s="15"/>
      <c r="H924" s="15"/>
      <c r="I924" s="16"/>
      <c r="J924" s="16"/>
    </row>
    <row r="925" spans="1:10" x14ac:dyDescent="0.25">
      <c r="A925" s="15" t="s">
        <v>1120</v>
      </c>
      <c r="B925" s="15" t="s">
        <v>1108</v>
      </c>
      <c r="C925" s="15"/>
      <c r="D925" s="15"/>
      <c r="E925" s="15"/>
      <c r="F925" s="15"/>
      <c r="G925" s="15"/>
      <c r="H925" s="15"/>
      <c r="I925" s="16"/>
      <c r="J925" s="16"/>
    </row>
    <row r="926" spans="1:10" x14ac:dyDescent="0.25">
      <c r="A926" s="15" t="s">
        <v>1121</v>
      </c>
      <c r="B926" s="15" t="s">
        <v>1110</v>
      </c>
      <c r="C926" s="15"/>
      <c r="D926" s="15"/>
      <c r="E926" s="15"/>
      <c r="F926" s="15"/>
      <c r="G926" s="15"/>
      <c r="H926" s="15"/>
      <c r="I926" s="16"/>
      <c r="J926" s="16"/>
    </row>
    <row r="927" spans="1:10" x14ac:dyDescent="0.25">
      <c r="A927" s="15" t="s">
        <v>1122</v>
      </c>
      <c r="B927" s="15" t="s">
        <v>1123</v>
      </c>
      <c r="C927" s="15"/>
      <c r="D927" s="15"/>
      <c r="E927" s="15"/>
      <c r="F927" s="15"/>
      <c r="G927" s="15"/>
      <c r="H927" s="15"/>
      <c r="I927" s="16"/>
      <c r="J927" s="16"/>
    </row>
    <row r="928" spans="1:10" x14ac:dyDescent="0.25">
      <c r="A928" s="15" t="s">
        <v>1124</v>
      </c>
      <c r="B928" s="15" t="s">
        <v>1125</v>
      </c>
      <c r="C928" s="15">
        <v>30</v>
      </c>
      <c r="D928" s="15" t="s">
        <v>69</v>
      </c>
      <c r="E928" s="16"/>
      <c r="F928" s="16"/>
      <c r="G928" s="15" t="str">
        <f>IF(ISBLANK(E928),"", PRODUCT(C928,E928))</f>
        <v/>
      </c>
      <c r="H928" s="16"/>
      <c r="I928" s="15"/>
      <c r="J928" s="15"/>
    </row>
    <row r="929" spans="1:10" x14ac:dyDescent="0.25">
      <c r="A929" s="15" t="s">
        <v>1126</v>
      </c>
      <c r="B929" s="15" t="s">
        <v>1127</v>
      </c>
      <c r="C929" s="15"/>
      <c r="D929" s="15"/>
      <c r="E929" s="15"/>
      <c r="F929" s="15"/>
      <c r="G929" s="15"/>
      <c r="H929" s="15"/>
      <c r="I929" s="16"/>
      <c r="J929" s="16"/>
    </row>
    <row r="930" spans="1:10" x14ac:dyDescent="0.25">
      <c r="A930" s="15" t="s">
        <v>1128</v>
      </c>
      <c r="B930" s="15" t="s">
        <v>1129</v>
      </c>
      <c r="C930" s="15"/>
      <c r="D930" s="15"/>
      <c r="E930" s="15"/>
      <c r="F930" s="15"/>
      <c r="G930" s="15"/>
      <c r="H930" s="15"/>
      <c r="I930" s="16"/>
      <c r="J930" s="16"/>
    </row>
    <row r="931" spans="1:10" x14ac:dyDescent="0.25">
      <c r="A931" s="15" t="s">
        <v>1130</v>
      </c>
      <c r="B931" s="15" t="s">
        <v>1098</v>
      </c>
      <c r="C931" s="15"/>
      <c r="D931" s="15"/>
      <c r="E931" s="15"/>
      <c r="F931" s="15"/>
      <c r="G931" s="15"/>
      <c r="H931" s="15"/>
      <c r="I931" s="16"/>
      <c r="J931" s="16"/>
    </row>
    <row r="932" spans="1:10" x14ac:dyDescent="0.25">
      <c r="A932" s="15" t="s">
        <v>1131</v>
      </c>
      <c r="B932" s="15" t="s">
        <v>1100</v>
      </c>
      <c r="C932" s="15"/>
      <c r="D932" s="15"/>
      <c r="E932" s="15"/>
      <c r="F932" s="15"/>
      <c r="G932" s="15"/>
      <c r="H932" s="15"/>
      <c r="I932" s="16"/>
      <c r="J932" s="16"/>
    </row>
    <row r="933" spans="1:10" x14ac:dyDescent="0.25">
      <c r="A933" s="15" t="s">
        <v>1132</v>
      </c>
      <c r="B933" s="15" t="s">
        <v>1102</v>
      </c>
      <c r="C933" s="15"/>
      <c r="D933" s="15"/>
      <c r="E933" s="15"/>
      <c r="F933" s="15"/>
      <c r="G933" s="15"/>
      <c r="H933" s="15"/>
      <c r="I933" s="16"/>
      <c r="J933" s="16"/>
    </row>
    <row r="934" spans="1:10" x14ac:dyDescent="0.25">
      <c r="A934" s="15" t="s">
        <v>1133</v>
      </c>
      <c r="B934" s="15" t="s">
        <v>1104</v>
      </c>
      <c r="C934" s="15"/>
      <c r="D934" s="15"/>
      <c r="E934" s="15"/>
      <c r="F934" s="15"/>
      <c r="G934" s="15"/>
      <c r="H934" s="15"/>
      <c r="I934" s="16"/>
      <c r="J934" s="16"/>
    </row>
    <row r="935" spans="1:10" x14ac:dyDescent="0.25">
      <c r="A935" s="15" t="s">
        <v>1134</v>
      </c>
      <c r="B935" s="15" t="s">
        <v>1106</v>
      </c>
      <c r="C935" s="15"/>
      <c r="D935" s="15"/>
      <c r="E935" s="15"/>
      <c r="F935" s="15"/>
      <c r="G935" s="15"/>
      <c r="H935" s="15"/>
      <c r="I935" s="16"/>
      <c r="J935" s="16"/>
    </row>
    <row r="936" spans="1:10" x14ac:dyDescent="0.25">
      <c r="A936" s="15" t="s">
        <v>1135</v>
      </c>
      <c r="B936" s="15" t="s">
        <v>1108</v>
      </c>
      <c r="C936" s="15"/>
      <c r="D936" s="15"/>
      <c r="E936" s="15"/>
      <c r="F936" s="15"/>
      <c r="G936" s="15"/>
      <c r="H936" s="15"/>
      <c r="I936" s="16"/>
      <c r="J936" s="16"/>
    </row>
    <row r="937" spans="1:10" x14ac:dyDescent="0.25">
      <c r="A937" s="15" t="s">
        <v>1136</v>
      </c>
      <c r="B937" s="15" t="s">
        <v>1110</v>
      </c>
      <c r="C937" s="15"/>
      <c r="D937" s="15"/>
      <c r="E937" s="15"/>
      <c r="F937" s="15"/>
      <c r="G937" s="15"/>
      <c r="H937" s="15"/>
      <c r="I937" s="16"/>
      <c r="J937" s="16"/>
    </row>
    <row r="938" spans="1:10" x14ac:dyDescent="0.25">
      <c r="F938" s="14" t="s">
        <v>59</v>
      </c>
      <c r="G938" s="14" t="str">
        <f>IF((COUNT(C909:C937)&lt;&gt;COUNT(G909:G937)),"", ROUND(SUM(G909:G937),2))</f>
        <v/>
      </c>
      <c r="H938" s="13" t="str">
        <f>IF((COUNT(C909:C937)&lt;&gt;COUNT(G909:G937)),"Neužpildytos visų objektų kainos", "")</f>
        <v>Neužpildytos visų objektų kainos</v>
      </c>
    </row>
    <row r="939" spans="1:10" x14ac:dyDescent="0.25">
      <c r="D939" s="14" t="s">
        <v>60</v>
      </c>
      <c r="E939" s="16"/>
      <c r="F939" s="14" t="s">
        <v>61</v>
      </c>
      <c r="G939" s="14" t="str">
        <f>IF(OR(G938="",E939=""),"", ROUND(PRODUCT(E939,G938)/100,2))</f>
        <v/>
      </c>
      <c r="H939" s="13" t="str">
        <f>IF(E939="", "Nurodykite taikomą PVM dydį", "")</f>
        <v>Nurodykite taikomą PVM dydį</v>
      </c>
    </row>
    <row r="940" spans="1:10" x14ac:dyDescent="0.25">
      <c r="F940" s="14" t="s">
        <v>62</v>
      </c>
      <c r="G940" s="14">
        <f>IF(ISBLANK(G939), "", ROUND(SUM(G938:G939),2))</f>
        <v>0</v>
      </c>
    </row>
    <row r="944" spans="1:10" x14ac:dyDescent="0.25">
      <c r="A944" s="12" t="s">
        <v>1137</v>
      </c>
      <c r="B944" s="12" t="s">
        <v>1138</v>
      </c>
    </row>
    <row r="946" spans="1:10" x14ac:dyDescent="0.25">
      <c r="A946" s="12" t="s">
        <v>28</v>
      </c>
    </row>
    <row r="947" spans="1:10" ht="90" x14ac:dyDescent="0.25">
      <c r="A947" s="14" t="s">
        <v>29</v>
      </c>
      <c r="B947" s="14" t="s">
        <v>30</v>
      </c>
      <c r="C947" s="14" t="s">
        <v>31</v>
      </c>
      <c r="D947" s="14" t="s">
        <v>32</v>
      </c>
      <c r="E947" s="14" t="s">
        <v>33</v>
      </c>
      <c r="F947" s="14" t="s">
        <v>34</v>
      </c>
      <c r="G947" s="14" t="s">
        <v>35</v>
      </c>
      <c r="H947" s="20" t="s">
        <v>36</v>
      </c>
      <c r="I947" s="14" t="s">
        <v>37</v>
      </c>
      <c r="J947" s="20" t="s">
        <v>996</v>
      </c>
    </row>
    <row r="948" spans="1:10" x14ac:dyDescent="0.25">
      <c r="A948" s="14" t="s">
        <v>1139</v>
      </c>
      <c r="B948" s="14" t="s">
        <v>1140</v>
      </c>
      <c r="C948" s="15"/>
      <c r="D948" s="15"/>
      <c r="E948" s="15"/>
      <c r="F948" s="15"/>
      <c r="G948" s="15"/>
      <c r="H948" s="15"/>
      <c r="I948" s="15"/>
      <c r="J948" s="15"/>
    </row>
    <row r="949" spans="1:10" x14ac:dyDescent="0.25">
      <c r="A949" s="15" t="s">
        <v>1141</v>
      </c>
      <c r="B949" s="15" t="s">
        <v>1142</v>
      </c>
      <c r="C949" s="15">
        <v>6</v>
      </c>
      <c r="D949" s="15" t="s">
        <v>42</v>
      </c>
      <c r="E949" s="16"/>
      <c r="F949" s="16"/>
      <c r="G949" s="15" t="str">
        <f>IF(ISBLANK(E949),"", PRODUCT(C949,E949))</f>
        <v/>
      </c>
      <c r="H949" s="16"/>
      <c r="I949" s="15"/>
      <c r="J949" s="15"/>
    </row>
    <row r="950" spans="1:10" x14ac:dyDescent="0.25">
      <c r="A950" s="15" t="s">
        <v>1143</v>
      </c>
      <c r="B950" s="15" t="s">
        <v>1144</v>
      </c>
      <c r="C950" s="15"/>
      <c r="D950" s="15"/>
      <c r="E950" s="15"/>
      <c r="F950" s="15"/>
      <c r="G950" s="15"/>
      <c r="H950" s="15"/>
      <c r="I950" s="16"/>
      <c r="J950" s="16"/>
    </row>
    <row r="951" spans="1:10" x14ac:dyDescent="0.25">
      <c r="A951" s="15" t="s">
        <v>1145</v>
      </c>
      <c r="B951" s="15" t="s">
        <v>1146</v>
      </c>
      <c r="C951" s="15"/>
      <c r="D951" s="15"/>
      <c r="E951" s="15"/>
      <c r="F951" s="15"/>
      <c r="G951" s="15"/>
      <c r="H951" s="15"/>
      <c r="I951" s="16"/>
      <c r="J951" s="16"/>
    </row>
    <row r="952" spans="1:10" x14ac:dyDescent="0.25">
      <c r="A952" s="15" t="s">
        <v>1147</v>
      </c>
      <c r="B952" s="15" t="s">
        <v>1148</v>
      </c>
      <c r="C952" s="15"/>
      <c r="D952" s="15"/>
      <c r="E952" s="15"/>
      <c r="F952" s="15"/>
      <c r="G952" s="15"/>
      <c r="H952" s="15"/>
      <c r="I952" s="16"/>
      <c r="J952" s="16"/>
    </row>
    <row r="953" spans="1:10" x14ac:dyDescent="0.25">
      <c r="A953" s="15" t="s">
        <v>1149</v>
      </c>
      <c r="B953" s="15" t="s">
        <v>1150</v>
      </c>
      <c r="C953" s="15"/>
      <c r="D953" s="15"/>
      <c r="E953" s="15"/>
      <c r="F953" s="15"/>
      <c r="G953" s="15"/>
      <c r="H953" s="15"/>
      <c r="I953" s="16"/>
      <c r="J953" s="16"/>
    </row>
    <row r="954" spans="1:10" x14ac:dyDescent="0.25">
      <c r="A954" s="15" t="s">
        <v>1151</v>
      </c>
      <c r="B954" s="15" t="s">
        <v>1152</v>
      </c>
      <c r="C954" s="15"/>
      <c r="D954" s="15"/>
      <c r="E954" s="15"/>
      <c r="F954" s="15"/>
      <c r="G954" s="15"/>
      <c r="H954" s="15"/>
      <c r="I954" s="16"/>
      <c r="J954" s="16"/>
    </row>
    <row r="955" spans="1:10" x14ac:dyDescent="0.25">
      <c r="A955" s="15" t="s">
        <v>1153</v>
      </c>
      <c r="B955" s="15" t="s">
        <v>1154</v>
      </c>
      <c r="C955" s="15"/>
      <c r="D955" s="15"/>
      <c r="E955" s="15"/>
      <c r="F955" s="15"/>
      <c r="G955" s="15"/>
      <c r="H955" s="15"/>
      <c r="I955" s="16"/>
      <c r="J955" s="16"/>
    </row>
    <row r="956" spans="1:10" x14ac:dyDescent="0.25">
      <c r="A956" s="15" t="s">
        <v>1155</v>
      </c>
      <c r="B956" s="15" t="s">
        <v>1156</v>
      </c>
      <c r="C956" s="15"/>
      <c r="D956" s="15"/>
      <c r="E956" s="15"/>
      <c r="F956" s="15"/>
      <c r="G956" s="15"/>
      <c r="H956" s="15"/>
      <c r="I956" s="16"/>
      <c r="J956" s="16"/>
    </row>
    <row r="957" spans="1:10" x14ac:dyDescent="0.25">
      <c r="A957" s="15" t="s">
        <v>1157</v>
      </c>
      <c r="B957" s="15" t="s">
        <v>1158</v>
      </c>
      <c r="C957" s="15"/>
      <c r="D957" s="15"/>
      <c r="E957" s="15"/>
      <c r="F957" s="15"/>
      <c r="G957" s="15"/>
      <c r="H957" s="15"/>
      <c r="I957" s="16"/>
      <c r="J957" s="16"/>
    </row>
    <row r="958" spans="1:10" x14ac:dyDescent="0.25">
      <c r="A958" s="15" t="s">
        <v>1159</v>
      </c>
      <c r="B958" s="15" t="s">
        <v>1160</v>
      </c>
      <c r="C958" s="15">
        <v>6</v>
      </c>
      <c r="D958" s="15" t="s">
        <v>69</v>
      </c>
      <c r="E958" s="16"/>
      <c r="F958" s="16"/>
      <c r="G958" s="15" t="str">
        <f>IF(ISBLANK(E958),"", PRODUCT(C958,E958))</f>
        <v/>
      </c>
      <c r="H958" s="16"/>
      <c r="I958" s="15"/>
      <c r="J958" s="15"/>
    </row>
    <row r="959" spans="1:10" x14ac:dyDescent="0.25">
      <c r="A959" s="15" t="s">
        <v>1161</v>
      </c>
      <c r="B959" s="15" t="s">
        <v>1162</v>
      </c>
      <c r="C959" s="15"/>
      <c r="D959" s="15"/>
      <c r="E959" s="15"/>
      <c r="F959" s="15"/>
      <c r="G959" s="15"/>
      <c r="H959" s="15"/>
      <c r="I959" s="16"/>
      <c r="J959" s="16"/>
    </row>
    <row r="960" spans="1:10" x14ac:dyDescent="0.25">
      <c r="A960" s="15" t="s">
        <v>1163</v>
      </c>
      <c r="B960" s="15" t="s">
        <v>1164</v>
      </c>
      <c r="C960" s="15"/>
      <c r="D960" s="15"/>
      <c r="E960" s="15"/>
      <c r="F960" s="15"/>
      <c r="G960" s="15"/>
      <c r="H960" s="15"/>
      <c r="I960" s="16"/>
      <c r="J960" s="16"/>
    </row>
    <row r="961" spans="1:10" x14ac:dyDescent="0.25">
      <c r="F961" s="14" t="s">
        <v>59</v>
      </c>
      <c r="G961" s="14" t="str">
        <f>IF((COUNT(C949:C960)&lt;&gt;COUNT(G949:G960)),"", ROUND(SUM(G949:G960),2))</f>
        <v/>
      </c>
      <c r="H961" s="13" t="str">
        <f>IF((COUNT(C949:C960)&lt;&gt;COUNT(G949:G960)),"Neužpildytos visų objektų kainos", "")</f>
        <v>Neužpildytos visų objektų kainos</v>
      </c>
    </row>
    <row r="962" spans="1:10" x14ac:dyDescent="0.25">
      <c r="D962" s="14" t="s">
        <v>60</v>
      </c>
      <c r="E962" s="16"/>
      <c r="F962" s="14" t="s">
        <v>61</v>
      </c>
      <c r="G962" s="14" t="str">
        <f>IF(OR(G961="",E962=""),"", ROUND(PRODUCT(E962,G961)/100,2))</f>
        <v/>
      </c>
      <c r="H962" s="13" t="str">
        <f>IF(E962="", "Nurodykite taikomą PVM dydį", "")</f>
        <v>Nurodykite taikomą PVM dydį</v>
      </c>
    </row>
    <row r="963" spans="1:10" x14ac:dyDescent="0.25">
      <c r="F963" s="14" t="s">
        <v>62</v>
      </c>
      <c r="G963" s="14">
        <f>IF(ISBLANK(G962), "", ROUND(SUM(G961:G962),2))</f>
        <v>0</v>
      </c>
    </row>
    <row r="967" spans="1:10" x14ac:dyDescent="0.25">
      <c r="A967" s="12" t="s">
        <v>1165</v>
      </c>
      <c r="B967" s="12" t="s">
        <v>1166</v>
      </c>
    </row>
    <row r="969" spans="1:10" x14ac:dyDescent="0.25">
      <c r="A969" s="12" t="s">
        <v>28</v>
      </c>
    </row>
    <row r="970" spans="1:10" ht="90" x14ac:dyDescent="0.25">
      <c r="A970" s="14" t="s">
        <v>29</v>
      </c>
      <c r="B970" s="14" t="s">
        <v>30</v>
      </c>
      <c r="C970" s="14" t="s">
        <v>31</v>
      </c>
      <c r="D970" s="14" t="s">
        <v>32</v>
      </c>
      <c r="E970" s="14" t="s">
        <v>33</v>
      </c>
      <c r="F970" s="14" t="s">
        <v>34</v>
      </c>
      <c r="G970" s="14" t="s">
        <v>35</v>
      </c>
      <c r="H970" s="20" t="s">
        <v>36</v>
      </c>
      <c r="I970" s="14" t="s">
        <v>37</v>
      </c>
      <c r="J970" s="20" t="s">
        <v>996</v>
      </c>
    </row>
    <row r="971" spans="1:10" x14ac:dyDescent="0.25">
      <c r="A971" s="14" t="s">
        <v>1167</v>
      </c>
      <c r="B971" s="14" t="s">
        <v>1168</v>
      </c>
      <c r="C971" s="15"/>
      <c r="D971" s="15"/>
      <c r="E971" s="15"/>
      <c r="F971" s="15"/>
      <c r="G971" s="15"/>
      <c r="H971" s="15"/>
      <c r="I971" s="15"/>
      <c r="J971" s="15"/>
    </row>
    <row r="972" spans="1:10" x14ac:dyDescent="0.25">
      <c r="A972" s="15" t="s">
        <v>1169</v>
      </c>
      <c r="B972" s="15" t="s">
        <v>1168</v>
      </c>
      <c r="C972" s="15">
        <v>30</v>
      </c>
      <c r="D972" s="15" t="s">
        <v>42</v>
      </c>
      <c r="E972" s="16"/>
      <c r="F972" s="16"/>
      <c r="G972" s="15" t="str">
        <f>IF(ISBLANK(E972),"", PRODUCT(C972,E972))</f>
        <v/>
      </c>
      <c r="H972" s="16"/>
      <c r="I972" s="15"/>
      <c r="J972" s="15"/>
    </row>
    <row r="973" spans="1:10" x14ac:dyDescent="0.25">
      <c r="A973" s="15" t="s">
        <v>1170</v>
      </c>
      <c r="B973" s="15" t="s">
        <v>1171</v>
      </c>
      <c r="C973" s="15"/>
      <c r="D973" s="15"/>
      <c r="E973" s="15"/>
      <c r="F973" s="15"/>
      <c r="G973" s="15"/>
      <c r="H973" s="15"/>
      <c r="I973" s="16"/>
      <c r="J973" s="16"/>
    </row>
    <row r="974" spans="1:10" x14ac:dyDescent="0.25">
      <c r="A974" s="15" t="s">
        <v>1172</v>
      </c>
      <c r="B974" s="15" t="s">
        <v>1173</v>
      </c>
      <c r="C974" s="15"/>
      <c r="D974" s="15"/>
      <c r="E974" s="15"/>
      <c r="F974" s="15"/>
      <c r="G974" s="15"/>
      <c r="H974" s="15"/>
      <c r="I974" s="16"/>
      <c r="J974" s="16"/>
    </row>
    <row r="975" spans="1:10" x14ac:dyDescent="0.25">
      <c r="A975" s="15" t="s">
        <v>1174</v>
      </c>
      <c r="B975" s="15" t="s">
        <v>1175</v>
      </c>
      <c r="C975" s="15"/>
      <c r="D975" s="15"/>
      <c r="E975" s="15"/>
      <c r="F975" s="15"/>
      <c r="G975" s="15"/>
      <c r="H975" s="15"/>
      <c r="I975" s="16"/>
      <c r="J975" s="16"/>
    </row>
    <row r="976" spans="1:10" x14ac:dyDescent="0.25">
      <c r="A976" s="15" t="s">
        <v>1176</v>
      </c>
      <c r="B976" s="15" t="s">
        <v>1177</v>
      </c>
      <c r="C976" s="15"/>
      <c r="D976" s="15"/>
      <c r="E976" s="15"/>
      <c r="F976" s="15"/>
      <c r="G976" s="15"/>
      <c r="H976" s="15"/>
      <c r="I976" s="16"/>
      <c r="J976" s="16"/>
    </row>
    <row r="977" spans="1:10" x14ac:dyDescent="0.25">
      <c r="A977" s="15" t="s">
        <v>1178</v>
      </c>
      <c r="B977" s="15" t="s">
        <v>1179</v>
      </c>
      <c r="C977" s="15"/>
      <c r="D977" s="15"/>
      <c r="E977" s="15"/>
      <c r="F977" s="15"/>
      <c r="G977" s="15"/>
      <c r="H977" s="15"/>
      <c r="I977" s="16"/>
      <c r="J977" s="16"/>
    </row>
    <row r="978" spans="1:10" x14ac:dyDescent="0.25">
      <c r="A978" s="15" t="s">
        <v>1180</v>
      </c>
      <c r="B978" s="15" t="s">
        <v>1181</v>
      </c>
      <c r="C978" s="15"/>
      <c r="D978" s="15"/>
      <c r="E978" s="15"/>
      <c r="F978" s="15"/>
      <c r="G978" s="15"/>
      <c r="H978" s="15"/>
      <c r="I978" s="16"/>
      <c r="J978" s="16"/>
    </row>
    <row r="979" spans="1:10" x14ac:dyDescent="0.25">
      <c r="F979" s="14" t="s">
        <v>59</v>
      </c>
      <c r="G979" s="14" t="str">
        <f>IF((COUNT(C972:C978)&lt;&gt;COUNT(G972:G978)),"", ROUND(SUM(G972:G978),2))</f>
        <v/>
      </c>
      <c r="H979" s="13" t="str">
        <f>IF((COUNT(C972:C978)&lt;&gt;COUNT(G972:G978)),"Neužpildytos visų objektų kainos", "")</f>
        <v>Neužpildytos visų objektų kainos</v>
      </c>
    </row>
    <row r="980" spans="1:10" x14ac:dyDescent="0.25">
      <c r="D980" s="14" t="s">
        <v>60</v>
      </c>
      <c r="E980" s="16"/>
      <c r="F980" s="14" t="s">
        <v>61</v>
      </c>
      <c r="G980" s="14" t="str">
        <f>IF(OR(G979="",E980=""),"", ROUND(PRODUCT(E980,G979)/100,2))</f>
        <v/>
      </c>
      <c r="H980" s="13" t="str">
        <f>IF(E980="", "Nurodykite taikomą PVM dydį", "")</f>
        <v>Nurodykite taikomą PVM dydį</v>
      </c>
    </row>
    <row r="981" spans="1:10" x14ac:dyDescent="0.25">
      <c r="F981" s="14" t="s">
        <v>62</v>
      </c>
      <c r="G981" s="14">
        <f>IF(ISBLANK(G980), "", ROUND(SUM(G979:G980),2))</f>
        <v>0</v>
      </c>
    </row>
    <row r="985" spans="1:10" x14ac:dyDescent="0.25">
      <c r="A985" s="12" t="s">
        <v>1182</v>
      </c>
      <c r="B985" s="12" t="s">
        <v>1183</v>
      </c>
    </row>
    <row r="987" spans="1:10" x14ac:dyDescent="0.25">
      <c r="A987" s="12" t="s">
        <v>28</v>
      </c>
    </row>
    <row r="988" spans="1:10" ht="90" x14ac:dyDescent="0.25">
      <c r="A988" s="14" t="s">
        <v>29</v>
      </c>
      <c r="B988" s="14" t="s">
        <v>30</v>
      </c>
      <c r="C988" s="14" t="s">
        <v>31</v>
      </c>
      <c r="D988" s="14" t="s">
        <v>32</v>
      </c>
      <c r="E988" s="14" t="s">
        <v>33</v>
      </c>
      <c r="F988" s="14" t="s">
        <v>34</v>
      </c>
      <c r="G988" s="14" t="s">
        <v>35</v>
      </c>
      <c r="H988" s="20" t="s">
        <v>36</v>
      </c>
      <c r="I988" s="14" t="s">
        <v>37</v>
      </c>
      <c r="J988" s="20" t="s">
        <v>716</v>
      </c>
    </row>
    <row r="989" spans="1:10" x14ac:dyDescent="0.25">
      <c r="A989" s="14" t="s">
        <v>1184</v>
      </c>
      <c r="B989" s="14" t="s">
        <v>1185</v>
      </c>
      <c r="C989" s="15"/>
      <c r="D989" s="15"/>
      <c r="E989" s="15"/>
      <c r="F989" s="15"/>
      <c r="G989" s="15"/>
      <c r="H989" s="15"/>
      <c r="I989" s="15"/>
      <c r="J989" s="15"/>
    </row>
    <row r="990" spans="1:10" x14ac:dyDescent="0.25">
      <c r="A990" s="15" t="s">
        <v>1186</v>
      </c>
      <c r="B990" s="15" t="s">
        <v>1187</v>
      </c>
      <c r="C990" s="15">
        <v>6</v>
      </c>
      <c r="D990" s="15" t="s">
        <v>69</v>
      </c>
      <c r="E990" s="16"/>
      <c r="F990" s="16"/>
      <c r="G990" s="15" t="str">
        <f>IF(ISBLANK(E990),"", PRODUCT(C990,E990))</f>
        <v/>
      </c>
      <c r="H990" s="16"/>
      <c r="I990" s="15"/>
      <c r="J990" s="15"/>
    </row>
    <row r="991" spans="1:10" x14ac:dyDescent="0.25">
      <c r="A991" s="15" t="s">
        <v>1188</v>
      </c>
      <c r="B991" s="15" t="s">
        <v>1189</v>
      </c>
      <c r="C991" s="15"/>
      <c r="D991" s="15"/>
      <c r="E991" s="15"/>
      <c r="F991" s="15"/>
      <c r="G991" s="15"/>
      <c r="H991" s="15"/>
      <c r="I991" s="16"/>
      <c r="J991" s="16"/>
    </row>
    <row r="992" spans="1:10" x14ac:dyDescent="0.25">
      <c r="A992" s="15" t="s">
        <v>1190</v>
      </c>
      <c r="B992" s="15" t="s">
        <v>1191</v>
      </c>
      <c r="C992" s="15"/>
      <c r="D992" s="15"/>
      <c r="E992" s="15"/>
      <c r="F992" s="15"/>
      <c r="G992" s="15"/>
      <c r="H992" s="15"/>
      <c r="I992" s="16"/>
      <c r="J992" s="16"/>
    </row>
    <row r="993" spans="1:10" x14ac:dyDescent="0.25">
      <c r="A993" s="15" t="s">
        <v>1192</v>
      </c>
      <c r="B993" s="15" t="s">
        <v>1193</v>
      </c>
      <c r="C993" s="15"/>
      <c r="D993" s="15"/>
      <c r="E993" s="15"/>
      <c r="F993" s="15"/>
      <c r="G993" s="15"/>
      <c r="H993" s="15"/>
      <c r="I993" s="16"/>
      <c r="J993" s="16"/>
    </row>
    <row r="994" spans="1:10" x14ac:dyDescent="0.25">
      <c r="A994" s="15" t="s">
        <v>1194</v>
      </c>
      <c r="B994" s="15" t="s">
        <v>1195</v>
      </c>
      <c r="C994" s="15"/>
      <c r="D994" s="15"/>
      <c r="E994" s="15"/>
      <c r="F994" s="15"/>
      <c r="G994" s="15"/>
      <c r="H994" s="15"/>
      <c r="I994" s="16"/>
      <c r="J994" s="16"/>
    </row>
    <row r="995" spans="1:10" x14ac:dyDescent="0.25">
      <c r="A995" s="15" t="s">
        <v>1196</v>
      </c>
      <c r="B995" s="15" t="s">
        <v>1197</v>
      </c>
      <c r="C995" s="15"/>
      <c r="D995" s="15"/>
      <c r="E995" s="15"/>
      <c r="F995" s="15"/>
      <c r="G995" s="15"/>
      <c r="H995" s="15"/>
      <c r="I995" s="16"/>
      <c r="J995" s="16"/>
    </row>
    <row r="996" spans="1:10" x14ac:dyDescent="0.25">
      <c r="A996" s="15" t="s">
        <v>1198</v>
      </c>
      <c r="B996" s="15" t="s">
        <v>1199</v>
      </c>
      <c r="C996" s="15"/>
      <c r="D996" s="15"/>
      <c r="E996" s="15"/>
      <c r="F996" s="15"/>
      <c r="G996" s="15"/>
      <c r="H996" s="15"/>
      <c r="I996" s="16"/>
      <c r="J996" s="16"/>
    </row>
    <row r="997" spans="1:10" x14ac:dyDescent="0.25">
      <c r="A997" s="15" t="s">
        <v>1200</v>
      </c>
      <c r="B997" s="15" t="s">
        <v>1201</v>
      </c>
      <c r="C997" s="15"/>
      <c r="D997" s="15"/>
      <c r="E997" s="15"/>
      <c r="F997" s="15"/>
      <c r="G997" s="15"/>
      <c r="H997" s="15"/>
      <c r="I997" s="16"/>
      <c r="J997" s="16"/>
    </row>
    <row r="998" spans="1:10" x14ac:dyDescent="0.25">
      <c r="A998" s="15" t="s">
        <v>1202</v>
      </c>
      <c r="B998" s="15" t="s">
        <v>1203</v>
      </c>
      <c r="C998" s="15"/>
      <c r="D998" s="15"/>
      <c r="E998" s="15"/>
      <c r="F998" s="15"/>
      <c r="G998" s="15"/>
      <c r="H998" s="15"/>
      <c r="I998" s="16"/>
      <c r="J998" s="16"/>
    </row>
    <row r="999" spans="1:10" x14ac:dyDescent="0.25">
      <c r="A999" s="15" t="s">
        <v>1204</v>
      </c>
      <c r="B999" s="15" t="s">
        <v>1205</v>
      </c>
      <c r="C999" s="15"/>
      <c r="D999" s="15"/>
      <c r="E999" s="15"/>
      <c r="F999" s="15"/>
      <c r="G999" s="15"/>
      <c r="H999" s="15"/>
      <c r="I999" s="16"/>
      <c r="J999" s="16"/>
    </row>
    <row r="1000" spans="1:10" x14ac:dyDescent="0.25">
      <c r="A1000" s="15" t="s">
        <v>1206</v>
      </c>
      <c r="B1000" s="15" t="s">
        <v>1207</v>
      </c>
      <c r="C1000" s="15">
        <v>6</v>
      </c>
      <c r="D1000" s="15" t="s">
        <v>69</v>
      </c>
      <c r="E1000" s="16"/>
      <c r="F1000" s="16"/>
      <c r="G1000" s="15" t="str">
        <f>IF(ISBLANK(E1000),"", PRODUCT(C1000,E1000))</f>
        <v/>
      </c>
      <c r="H1000" s="16"/>
      <c r="I1000" s="15"/>
      <c r="J1000" s="15"/>
    </row>
    <row r="1001" spans="1:10" x14ac:dyDescent="0.25">
      <c r="A1001" s="15" t="s">
        <v>1208</v>
      </c>
      <c r="B1001" s="15" t="s">
        <v>1209</v>
      </c>
      <c r="C1001" s="15"/>
      <c r="D1001" s="15"/>
      <c r="E1001" s="15"/>
      <c r="F1001" s="15"/>
      <c r="G1001" s="15"/>
      <c r="H1001" s="15"/>
      <c r="I1001" s="16"/>
      <c r="J1001" s="16"/>
    </row>
    <row r="1002" spans="1:10" x14ac:dyDescent="0.25">
      <c r="A1002" s="15" t="s">
        <v>1210</v>
      </c>
      <c r="B1002" s="15" t="s">
        <v>1211</v>
      </c>
      <c r="C1002" s="15"/>
      <c r="D1002" s="15"/>
      <c r="E1002" s="15"/>
      <c r="F1002" s="15"/>
      <c r="G1002" s="15"/>
      <c r="H1002" s="15"/>
      <c r="I1002" s="16"/>
      <c r="J1002" s="16"/>
    </row>
    <row r="1003" spans="1:10" x14ac:dyDescent="0.25">
      <c r="A1003" s="15" t="s">
        <v>1212</v>
      </c>
      <c r="B1003" s="15" t="s">
        <v>1213</v>
      </c>
      <c r="C1003" s="15"/>
      <c r="D1003" s="15"/>
      <c r="E1003" s="15"/>
      <c r="F1003" s="15"/>
      <c r="G1003" s="15"/>
      <c r="H1003" s="15"/>
      <c r="I1003" s="16"/>
      <c r="J1003" s="16"/>
    </row>
    <row r="1004" spans="1:10" x14ac:dyDescent="0.25">
      <c r="F1004" s="14" t="s">
        <v>59</v>
      </c>
      <c r="G1004" s="14" t="str">
        <f>IF((COUNT(C990:C1003)&lt;&gt;COUNT(G990:G1003)),"", ROUND(SUM(G990:G1003),2))</f>
        <v/>
      </c>
      <c r="H1004" s="13" t="str">
        <f>IF((COUNT(C990:C1003)&lt;&gt;COUNT(G990:G1003)),"Neužpildytos visų objektų kainos", "")</f>
        <v>Neužpildytos visų objektų kainos</v>
      </c>
    </row>
    <row r="1005" spans="1:10" x14ac:dyDescent="0.25">
      <c r="D1005" s="14" t="s">
        <v>60</v>
      </c>
      <c r="E1005" s="16"/>
      <c r="F1005" s="14" t="s">
        <v>61</v>
      </c>
      <c r="G1005" s="14" t="str">
        <f>IF(OR(G1004="",E1005=""),"", ROUND(PRODUCT(E1005,G1004)/100,2))</f>
        <v/>
      </c>
      <c r="H1005" s="13" t="str">
        <f>IF(E1005="", "Nurodykite taikomą PVM dydį", "")</f>
        <v>Nurodykite taikomą PVM dydį</v>
      </c>
    </row>
    <row r="1006" spans="1:10" x14ac:dyDescent="0.25">
      <c r="F1006" s="14" t="s">
        <v>62</v>
      </c>
      <c r="G1006" s="14">
        <f>IF(ISBLANK(G1005), "", ROUND(SUM(G1004:G1005),2))</f>
        <v>0</v>
      </c>
    </row>
    <row r="1010" spans="1:10" x14ac:dyDescent="0.25">
      <c r="A1010" s="12" t="s">
        <v>1214</v>
      </c>
      <c r="B1010" s="12" t="s">
        <v>1215</v>
      </c>
    </row>
    <row r="1012" spans="1:10" x14ac:dyDescent="0.25">
      <c r="A1012" s="12" t="s">
        <v>28</v>
      </c>
    </row>
    <row r="1013" spans="1:10" ht="90" x14ac:dyDescent="0.25">
      <c r="A1013" s="14" t="s">
        <v>29</v>
      </c>
      <c r="B1013" s="14" t="s">
        <v>30</v>
      </c>
      <c r="C1013" s="14" t="s">
        <v>31</v>
      </c>
      <c r="D1013" s="14" t="s">
        <v>32</v>
      </c>
      <c r="E1013" s="14" t="s">
        <v>33</v>
      </c>
      <c r="F1013" s="14" t="s">
        <v>34</v>
      </c>
      <c r="G1013" s="14" t="s">
        <v>35</v>
      </c>
      <c r="H1013" s="20" t="s">
        <v>36</v>
      </c>
      <c r="I1013" s="14" t="s">
        <v>37</v>
      </c>
      <c r="J1013" s="20" t="s">
        <v>716</v>
      </c>
    </row>
    <row r="1014" spans="1:10" x14ac:dyDescent="0.25">
      <c r="A1014" s="14" t="s">
        <v>1216</v>
      </c>
      <c r="B1014" s="14" t="s">
        <v>1217</v>
      </c>
      <c r="C1014" s="15"/>
      <c r="D1014" s="15"/>
      <c r="E1014" s="15"/>
      <c r="F1014" s="15"/>
      <c r="G1014" s="15"/>
      <c r="H1014" s="15"/>
      <c r="I1014" s="15"/>
      <c r="J1014" s="15"/>
    </row>
    <row r="1015" spans="1:10" x14ac:dyDescent="0.25">
      <c r="A1015" s="15" t="s">
        <v>1218</v>
      </c>
      <c r="B1015" s="15" t="s">
        <v>1217</v>
      </c>
      <c r="C1015" s="15">
        <v>30</v>
      </c>
      <c r="D1015" s="15" t="s">
        <v>69</v>
      </c>
      <c r="E1015" s="16"/>
      <c r="F1015" s="16"/>
      <c r="G1015" s="15" t="str">
        <f>IF(ISBLANK(E1015),"", PRODUCT(C1015,E1015))</f>
        <v/>
      </c>
      <c r="H1015" s="16"/>
      <c r="I1015" s="15"/>
      <c r="J1015" s="15"/>
    </row>
    <row r="1016" spans="1:10" x14ac:dyDescent="0.25">
      <c r="A1016" s="15" t="s">
        <v>1219</v>
      </c>
      <c r="B1016" s="15" t="s">
        <v>1220</v>
      </c>
      <c r="C1016" s="15"/>
      <c r="D1016" s="15"/>
      <c r="E1016" s="15"/>
      <c r="F1016" s="15"/>
      <c r="G1016" s="15"/>
      <c r="H1016" s="15"/>
      <c r="I1016" s="16"/>
      <c r="J1016" s="16"/>
    </row>
    <row r="1017" spans="1:10" x14ac:dyDescent="0.25">
      <c r="A1017" s="15" t="s">
        <v>1221</v>
      </c>
      <c r="B1017" s="15" t="s">
        <v>1222</v>
      </c>
      <c r="C1017" s="15"/>
      <c r="D1017" s="15"/>
      <c r="E1017" s="15"/>
      <c r="F1017" s="15"/>
      <c r="G1017" s="15"/>
      <c r="H1017" s="15"/>
      <c r="I1017" s="16"/>
      <c r="J1017" s="16"/>
    </row>
    <row r="1018" spans="1:10" x14ac:dyDescent="0.25">
      <c r="A1018" s="15" t="s">
        <v>1223</v>
      </c>
      <c r="B1018" s="15" t="s">
        <v>1224</v>
      </c>
      <c r="C1018" s="15"/>
      <c r="D1018" s="15"/>
      <c r="E1018" s="15"/>
      <c r="F1018" s="15"/>
      <c r="G1018" s="15"/>
      <c r="H1018" s="15"/>
      <c r="I1018" s="16"/>
      <c r="J1018" s="16"/>
    </row>
    <row r="1019" spans="1:10" x14ac:dyDescent="0.25">
      <c r="A1019" s="15" t="s">
        <v>1225</v>
      </c>
      <c r="B1019" s="15" t="s">
        <v>1226</v>
      </c>
      <c r="C1019" s="15"/>
      <c r="D1019" s="15"/>
      <c r="E1019" s="15"/>
      <c r="F1019" s="15"/>
      <c r="G1019" s="15"/>
      <c r="H1019" s="15"/>
      <c r="I1019" s="16"/>
      <c r="J1019" s="16"/>
    </row>
    <row r="1020" spans="1:10" x14ac:dyDescent="0.25">
      <c r="F1020" s="14" t="s">
        <v>59</v>
      </c>
      <c r="G1020" s="14" t="str">
        <f>IF((COUNT(C1015:C1019)&lt;&gt;COUNT(G1015:G1019)),"", ROUND(SUM(G1015:G1019),2))</f>
        <v/>
      </c>
      <c r="H1020" s="13" t="str">
        <f>IF((COUNT(C1015:C1019)&lt;&gt;COUNT(G1015:G1019)),"Neužpildytos visų objektų kainos", "")</f>
        <v>Neužpildytos visų objektų kainos</v>
      </c>
    </row>
    <row r="1021" spans="1:10" x14ac:dyDescent="0.25">
      <c r="D1021" s="14" t="s">
        <v>60</v>
      </c>
      <c r="E1021" s="16"/>
      <c r="F1021" s="14" t="s">
        <v>61</v>
      </c>
      <c r="G1021" s="14" t="str">
        <f>IF(OR(G1020="",E1021=""),"", ROUND(PRODUCT(E1021,G1020)/100,2))</f>
        <v/>
      </c>
      <c r="H1021" s="13" t="str">
        <f>IF(E1021="", "Nurodykite taikomą PVM dydį", "")</f>
        <v>Nurodykite taikomą PVM dydį</v>
      </c>
    </row>
    <row r="1022" spans="1:10" x14ac:dyDescent="0.25">
      <c r="F1022" s="14" t="s">
        <v>62</v>
      </c>
      <c r="G1022" s="14">
        <f>IF(ISBLANK(G1021), "", ROUND(SUM(G1020:G1021),2))</f>
        <v>0</v>
      </c>
    </row>
    <row r="1026" spans="1:10" x14ac:dyDescent="0.25">
      <c r="A1026" s="12" t="s">
        <v>1227</v>
      </c>
      <c r="B1026" s="12" t="s">
        <v>1228</v>
      </c>
    </row>
    <row r="1028" spans="1:10" x14ac:dyDescent="0.25">
      <c r="A1028" s="12" t="s">
        <v>28</v>
      </c>
    </row>
    <row r="1029" spans="1:10" ht="90" x14ac:dyDescent="0.25">
      <c r="A1029" s="14" t="s">
        <v>29</v>
      </c>
      <c r="B1029" s="14" t="s">
        <v>30</v>
      </c>
      <c r="C1029" s="14" t="s">
        <v>31</v>
      </c>
      <c r="D1029" s="14" t="s">
        <v>32</v>
      </c>
      <c r="E1029" s="14" t="s">
        <v>33</v>
      </c>
      <c r="F1029" s="14" t="s">
        <v>34</v>
      </c>
      <c r="G1029" s="14" t="s">
        <v>35</v>
      </c>
      <c r="H1029" s="20" t="s">
        <v>36</v>
      </c>
      <c r="I1029" s="14" t="s">
        <v>37</v>
      </c>
      <c r="J1029" s="20" t="s">
        <v>716</v>
      </c>
    </row>
    <row r="1030" spans="1:10" x14ac:dyDescent="0.25">
      <c r="A1030" s="14" t="s">
        <v>1229</v>
      </c>
      <c r="B1030" s="14" t="s">
        <v>1230</v>
      </c>
      <c r="C1030" s="15"/>
      <c r="D1030" s="15"/>
      <c r="E1030" s="15"/>
      <c r="F1030" s="15"/>
      <c r="G1030" s="15"/>
      <c r="H1030" s="15"/>
      <c r="I1030" s="15"/>
      <c r="J1030" s="15"/>
    </row>
    <row r="1031" spans="1:10" x14ac:dyDescent="0.25">
      <c r="A1031" s="15" t="s">
        <v>1231</v>
      </c>
      <c r="B1031" s="15" t="s">
        <v>1230</v>
      </c>
      <c r="C1031" s="15">
        <v>10</v>
      </c>
      <c r="D1031" s="15" t="s">
        <v>69</v>
      </c>
      <c r="E1031" s="16"/>
      <c r="F1031" s="16"/>
      <c r="G1031" s="15" t="str">
        <f>IF(ISBLANK(E1031),"", PRODUCT(C1031,E1031))</f>
        <v/>
      </c>
      <c r="H1031" s="16"/>
      <c r="I1031" s="15"/>
      <c r="J1031" s="15"/>
    </row>
    <row r="1032" spans="1:10" x14ac:dyDescent="0.25">
      <c r="A1032" s="15" t="s">
        <v>1232</v>
      </c>
      <c r="B1032" s="15" t="s">
        <v>1233</v>
      </c>
      <c r="C1032" s="15"/>
      <c r="D1032" s="15"/>
      <c r="E1032" s="15"/>
      <c r="F1032" s="15"/>
      <c r="G1032" s="15"/>
      <c r="H1032" s="15"/>
      <c r="I1032" s="16"/>
      <c r="J1032" s="16"/>
    </row>
    <row r="1033" spans="1:10" x14ac:dyDescent="0.25">
      <c r="A1033" s="15" t="s">
        <v>1234</v>
      </c>
      <c r="B1033" s="15" t="s">
        <v>1235</v>
      </c>
      <c r="C1033" s="15"/>
      <c r="D1033" s="15"/>
      <c r="E1033" s="15"/>
      <c r="F1033" s="15"/>
      <c r="G1033" s="15"/>
      <c r="H1033" s="15"/>
      <c r="I1033" s="16"/>
      <c r="J1033" s="16"/>
    </row>
    <row r="1034" spans="1:10" x14ac:dyDescent="0.25">
      <c r="A1034" s="15" t="s">
        <v>1236</v>
      </c>
      <c r="B1034" s="15" t="s">
        <v>1237</v>
      </c>
      <c r="C1034" s="15"/>
      <c r="D1034" s="15"/>
      <c r="E1034" s="15"/>
      <c r="F1034" s="15"/>
      <c r="G1034" s="15"/>
      <c r="H1034" s="15"/>
      <c r="I1034" s="16"/>
      <c r="J1034" s="16"/>
    </row>
    <row r="1035" spans="1:10" x14ac:dyDescent="0.25">
      <c r="A1035" s="15" t="s">
        <v>1238</v>
      </c>
      <c r="B1035" s="15" t="s">
        <v>1239</v>
      </c>
      <c r="C1035" s="15"/>
      <c r="D1035" s="15"/>
      <c r="E1035" s="15"/>
      <c r="F1035" s="15"/>
      <c r="G1035" s="15"/>
      <c r="H1035" s="15"/>
      <c r="I1035" s="16"/>
      <c r="J1035" s="16"/>
    </row>
    <row r="1036" spans="1:10" x14ac:dyDescent="0.25">
      <c r="F1036" s="14" t="s">
        <v>59</v>
      </c>
      <c r="G1036" s="14" t="str">
        <f>IF((COUNT(C1031:C1035)&lt;&gt;COUNT(G1031:G1035)),"", ROUND(SUM(G1031:G1035),2))</f>
        <v/>
      </c>
      <c r="H1036" s="13" t="str">
        <f>IF((COUNT(C1031:C1035)&lt;&gt;COUNT(G1031:G1035)),"Neužpildytos visų objektų kainos", "")</f>
        <v>Neužpildytos visų objektų kainos</v>
      </c>
    </row>
    <row r="1037" spans="1:10" x14ac:dyDescent="0.25">
      <c r="D1037" s="14" t="s">
        <v>60</v>
      </c>
      <c r="E1037" s="16"/>
      <c r="F1037" s="14" t="s">
        <v>61</v>
      </c>
      <c r="G1037" s="14" t="str">
        <f>IF(OR(G1036="",E1037=""),"", ROUND(PRODUCT(E1037,G1036)/100,2))</f>
        <v/>
      </c>
      <c r="H1037" s="13" t="str">
        <f>IF(E1037="", "Nurodykite taikomą PVM dydį", "")</f>
        <v>Nurodykite taikomą PVM dydį</v>
      </c>
    </row>
    <row r="1038" spans="1:10" x14ac:dyDescent="0.25">
      <c r="F1038" s="14" t="s">
        <v>62</v>
      </c>
      <c r="G1038" s="14">
        <f>IF(ISBLANK(G1037), "", ROUND(SUM(G1036:G1037),2))</f>
        <v>0</v>
      </c>
    </row>
    <row r="1042" spans="1:10" x14ac:dyDescent="0.25">
      <c r="A1042" s="12" t="s">
        <v>1240</v>
      </c>
      <c r="B1042" s="12" t="s">
        <v>1241</v>
      </c>
    </row>
    <row r="1044" spans="1:10" x14ac:dyDescent="0.25">
      <c r="A1044" s="12" t="s">
        <v>28</v>
      </c>
    </row>
    <row r="1045" spans="1:10" ht="90" x14ac:dyDescent="0.25">
      <c r="A1045" s="14" t="s">
        <v>29</v>
      </c>
      <c r="B1045" s="14" t="s">
        <v>30</v>
      </c>
      <c r="C1045" s="14" t="s">
        <v>31</v>
      </c>
      <c r="D1045" s="14" t="s">
        <v>32</v>
      </c>
      <c r="E1045" s="14" t="s">
        <v>33</v>
      </c>
      <c r="F1045" s="14" t="s">
        <v>34</v>
      </c>
      <c r="G1045" s="14" t="s">
        <v>35</v>
      </c>
      <c r="H1045" s="20" t="s">
        <v>36</v>
      </c>
      <c r="I1045" s="14" t="s">
        <v>37</v>
      </c>
      <c r="J1045" s="20" t="s">
        <v>716</v>
      </c>
    </row>
    <row r="1046" spans="1:10" x14ac:dyDescent="0.25">
      <c r="A1046" s="14" t="s">
        <v>1242</v>
      </c>
      <c r="B1046" s="14" t="s">
        <v>1243</v>
      </c>
      <c r="C1046" s="15"/>
      <c r="D1046" s="15"/>
      <c r="E1046" s="15"/>
      <c r="F1046" s="15"/>
      <c r="G1046" s="15"/>
      <c r="H1046" s="15"/>
      <c r="I1046" s="15"/>
      <c r="J1046" s="15"/>
    </row>
    <row r="1047" spans="1:10" x14ac:dyDescent="0.25">
      <c r="A1047" s="15" t="s">
        <v>1244</v>
      </c>
      <c r="B1047" s="15" t="s">
        <v>1243</v>
      </c>
      <c r="C1047" s="15">
        <v>30</v>
      </c>
      <c r="D1047" s="15" t="s">
        <v>42</v>
      </c>
      <c r="E1047" s="16"/>
      <c r="F1047" s="16"/>
      <c r="G1047" s="15" t="str">
        <f>IF(ISBLANK(E1047),"", PRODUCT(C1047,E1047))</f>
        <v/>
      </c>
      <c r="H1047" s="16"/>
      <c r="I1047" s="15"/>
      <c r="J1047" s="15"/>
    </row>
    <row r="1048" spans="1:10" x14ac:dyDescent="0.25">
      <c r="A1048" s="15" t="s">
        <v>1245</v>
      </c>
      <c r="B1048" s="15" t="s">
        <v>1246</v>
      </c>
      <c r="C1048" s="15"/>
      <c r="D1048" s="15"/>
      <c r="E1048" s="15"/>
      <c r="F1048" s="15"/>
      <c r="G1048" s="15"/>
      <c r="H1048" s="15"/>
      <c r="I1048" s="16"/>
      <c r="J1048" s="16"/>
    </row>
    <row r="1049" spans="1:10" x14ac:dyDescent="0.25">
      <c r="A1049" s="15" t="s">
        <v>1247</v>
      </c>
      <c r="B1049" s="15" t="s">
        <v>1248</v>
      </c>
      <c r="C1049" s="15"/>
      <c r="D1049" s="15"/>
      <c r="E1049" s="15"/>
      <c r="F1049" s="15"/>
      <c r="G1049" s="15"/>
      <c r="H1049" s="15"/>
      <c r="I1049" s="16"/>
      <c r="J1049" s="16"/>
    </row>
    <row r="1050" spans="1:10" x14ac:dyDescent="0.25">
      <c r="A1050" s="15" t="s">
        <v>1249</v>
      </c>
      <c r="B1050" s="15" t="s">
        <v>1250</v>
      </c>
      <c r="C1050" s="15"/>
      <c r="D1050" s="15"/>
      <c r="E1050" s="15"/>
      <c r="F1050" s="15"/>
      <c r="G1050" s="15"/>
      <c r="H1050" s="15"/>
      <c r="I1050" s="16"/>
      <c r="J1050" s="16"/>
    </row>
    <row r="1051" spans="1:10" x14ac:dyDescent="0.25">
      <c r="A1051" s="15" t="s">
        <v>1251</v>
      </c>
      <c r="B1051" s="15" t="s">
        <v>1252</v>
      </c>
      <c r="C1051" s="15"/>
      <c r="D1051" s="15"/>
      <c r="E1051" s="15"/>
      <c r="F1051" s="15"/>
      <c r="G1051" s="15"/>
      <c r="H1051" s="15"/>
      <c r="I1051" s="16"/>
      <c r="J1051" s="16"/>
    </row>
    <row r="1052" spans="1:10" x14ac:dyDescent="0.25">
      <c r="A1052" s="15" t="s">
        <v>1253</v>
      </c>
      <c r="B1052" s="15" t="s">
        <v>1254</v>
      </c>
      <c r="C1052" s="15"/>
      <c r="D1052" s="15"/>
      <c r="E1052" s="15"/>
      <c r="F1052" s="15"/>
      <c r="G1052" s="15"/>
      <c r="H1052" s="15"/>
      <c r="I1052" s="16"/>
      <c r="J1052" s="16"/>
    </row>
    <row r="1053" spans="1:10" x14ac:dyDescent="0.25">
      <c r="F1053" s="14" t="s">
        <v>59</v>
      </c>
      <c r="G1053" s="14" t="str">
        <f>IF((COUNT(C1047:C1052)&lt;&gt;COUNT(G1047:G1052)),"", ROUND(SUM(G1047:G1052),2))</f>
        <v/>
      </c>
      <c r="H1053" s="13" t="str">
        <f>IF((COUNT(C1047:C1052)&lt;&gt;COUNT(G1047:G1052)),"Neužpildytos visų objektų kainos", "")</f>
        <v>Neužpildytos visų objektų kainos</v>
      </c>
    </row>
    <row r="1054" spans="1:10" x14ac:dyDescent="0.25">
      <c r="D1054" s="14" t="s">
        <v>60</v>
      </c>
      <c r="E1054" s="16"/>
      <c r="F1054" s="14" t="s">
        <v>61</v>
      </c>
      <c r="G1054" s="14" t="str">
        <f>IF(OR(G1053="",E1054=""),"", ROUND(PRODUCT(E1054,G1053)/100,2))</f>
        <v/>
      </c>
      <c r="H1054" s="13" t="str">
        <f>IF(E1054="", "Nurodykite taikomą PVM dydį", "")</f>
        <v>Nurodykite taikomą PVM dydį</v>
      </c>
    </row>
    <row r="1055" spans="1:10" x14ac:dyDescent="0.25">
      <c r="F1055" s="14" t="s">
        <v>62</v>
      </c>
      <c r="G1055" s="14">
        <f>IF(ISBLANK(G1054), "", ROUND(SUM(G1053:G1054),2))</f>
        <v>0</v>
      </c>
    </row>
    <row r="1059" spans="1:10" x14ac:dyDescent="0.25">
      <c r="A1059" s="12" t="s">
        <v>1255</v>
      </c>
      <c r="B1059" s="12" t="s">
        <v>1256</v>
      </c>
    </row>
    <row r="1061" spans="1:10" x14ac:dyDescent="0.25">
      <c r="A1061" s="12" t="s">
        <v>28</v>
      </c>
    </row>
    <row r="1062" spans="1:10" ht="90" x14ac:dyDescent="0.25">
      <c r="A1062" s="14" t="s">
        <v>29</v>
      </c>
      <c r="B1062" s="14" t="s">
        <v>30</v>
      </c>
      <c r="C1062" s="14" t="s">
        <v>31</v>
      </c>
      <c r="D1062" s="14" t="s">
        <v>32</v>
      </c>
      <c r="E1062" s="14" t="s">
        <v>33</v>
      </c>
      <c r="F1062" s="14" t="s">
        <v>34</v>
      </c>
      <c r="G1062" s="14" t="s">
        <v>35</v>
      </c>
      <c r="H1062" s="20" t="s">
        <v>36</v>
      </c>
      <c r="I1062" s="14" t="s">
        <v>37</v>
      </c>
      <c r="J1062" s="20" t="s">
        <v>716</v>
      </c>
    </row>
    <row r="1063" spans="1:10" x14ac:dyDescent="0.25">
      <c r="A1063" s="14" t="s">
        <v>1257</v>
      </c>
      <c r="B1063" s="14" t="s">
        <v>1258</v>
      </c>
      <c r="C1063" s="15"/>
      <c r="D1063" s="15"/>
      <c r="E1063" s="15"/>
      <c r="F1063" s="15"/>
      <c r="G1063" s="15"/>
      <c r="H1063" s="15"/>
      <c r="I1063" s="15"/>
      <c r="J1063" s="15"/>
    </row>
    <row r="1064" spans="1:10" x14ac:dyDescent="0.25">
      <c r="A1064" s="15" t="s">
        <v>1259</v>
      </c>
      <c r="B1064" s="15" t="s">
        <v>1258</v>
      </c>
      <c r="C1064" s="15">
        <v>50</v>
      </c>
      <c r="D1064" s="15" t="s">
        <v>69</v>
      </c>
      <c r="E1064" s="16"/>
      <c r="F1064" s="16"/>
      <c r="G1064" s="15" t="str">
        <f>IF(ISBLANK(E1064),"", PRODUCT(C1064,E1064))</f>
        <v/>
      </c>
      <c r="H1064" s="16"/>
      <c r="I1064" s="15"/>
      <c r="J1064" s="15"/>
    </row>
    <row r="1065" spans="1:10" x14ac:dyDescent="0.25">
      <c r="A1065" s="15" t="s">
        <v>1260</v>
      </c>
      <c r="B1065" s="15" t="s">
        <v>1261</v>
      </c>
      <c r="C1065" s="15"/>
      <c r="D1065" s="15"/>
      <c r="E1065" s="15"/>
      <c r="F1065" s="15"/>
      <c r="G1065" s="15"/>
      <c r="H1065" s="15"/>
      <c r="I1065" s="16"/>
      <c r="J1065" s="16"/>
    </row>
    <row r="1066" spans="1:10" x14ac:dyDescent="0.25">
      <c r="A1066" s="15" t="s">
        <v>1262</v>
      </c>
      <c r="B1066" s="15" t="s">
        <v>1263</v>
      </c>
      <c r="C1066" s="15"/>
      <c r="D1066" s="15"/>
      <c r="E1066" s="15"/>
      <c r="F1066" s="15"/>
      <c r="G1066" s="15"/>
      <c r="H1066" s="15"/>
      <c r="I1066" s="16"/>
      <c r="J1066" s="16"/>
    </row>
    <row r="1067" spans="1:10" x14ac:dyDescent="0.25">
      <c r="A1067" s="15" t="s">
        <v>1264</v>
      </c>
      <c r="B1067" s="15" t="s">
        <v>1265</v>
      </c>
      <c r="C1067" s="15"/>
      <c r="D1067" s="15"/>
      <c r="E1067" s="15"/>
      <c r="F1067" s="15"/>
      <c r="G1067" s="15"/>
      <c r="H1067" s="15"/>
      <c r="I1067" s="16"/>
      <c r="J1067" s="16"/>
    </row>
    <row r="1068" spans="1:10" x14ac:dyDescent="0.25">
      <c r="A1068" s="15" t="s">
        <v>1266</v>
      </c>
      <c r="B1068" s="15" t="s">
        <v>1267</v>
      </c>
      <c r="C1068" s="15"/>
      <c r="D1068" s="15"/>
      <c r="E1068" s="15"/>
      <c r="F1068" s="15"/>
      <c r="G1068" s="15"/>
      <c r="H1068" s="15"/>
      <c r="I1068" s="16"/>
      <c r="J1068" s="16"/>
    </row>
    <row r="1069" spans="1:10" x14ac:dyDescent="0.25">
      <c r="A1069" s="15" t="s">
        <v>1268</v>
      </c>
      <c r="B1069" s="15" t="s">
        <v>1269</v>
      </c>
      <c r="C1069" s="15"/>
      <c r="D1069" s="15"/>
      <c r="E1069" s="15"/>
      <c r="F1069" s="15"/>
      <c r="G1069" s="15"/>
      <c r="H1069" s="15"/>
      <c r="I1069" s="16"/>
      <c r="J1069" s="16"/>
    </row>
    <row r="1070" spans="1:10" x14ac:dyDescent="0.25">
      <c r="A1070" s="15" t="s">
        <v>1270</v>
      </c>
      <c r="B1070" s="15" t="s">
        <v>1271</v>
      </c>
      <c r="C1070" s="15"/>
      <c r="D1070" s="15"/>
      <c r="E1070" s="15"/>
      <c r="F1070" s="15"/>
      <c r="G1070" s="15"/>
      <c r="H1070" s="15"/>
      <c r="I1070" s="16"/>
      <c r="J1070" s="16"/>
    </row>
    <row r="1071" spans="1:10" x14ac:dyDescent="0.25">
      <c r="A1071" s="15" t="s">
        <v>1272</v>
      </c>
      <c r="B1071" s="15" t="s">
        <v>1273</v>
      </c>
      <c r="C1071" s="15"/>
      <c r="D1071" s="15"/>
      <c r="E1071" s="15"/>
      <c r="F1071" s="15"/>
      <c r="G1071" s="15"/>
      <c r="H1071" s="15"/>
      <c r="I1071" s="16"/>
      <c r="J1071" s="16"/>
    </row>
    <row r="1072" spans="1:10" x14ac:dyDescent="0.25">
      <c r="F1072" s="14" t="s">
        <v>59</v>
      </c>
      <c r="G1072" s="14" t="str">
        <f>IF((COUNT(C1064:C1071)&lt;&gt;COUNT(G1064:G1071)),"", ROUND(SUM(G1064:G1071),2))</f>
        <v/>
      </c>
      <c r="H1072" s="13" t="str">
        <f>IF((COUNT(C1064:C1071)&lt;&gt;COUNT(G1064:G1071)),"Neužpildytos visų objektų kainos", "")</f>
        <v>Neužpildytos visų objektų kainos</v>
      </c>
    </row>
    <row r="1073" spans="4:8" x14ac:dyDescent="0.25">
      <c r="D1073" s="14" t="s">
        <v>60</v>
      </c>
      <c r="E1073" s="16"/>
      <c r="F1073" s="14" t="s">
        <v>61</v>
      </c>
      <c r="G1073" s="14" t="str">
        <f>IF(OR(G1072="",E1073=""),"", ROUND(PRODUCT(E1073,G1072)/100,2))</f>
        <v/>
      </c>
      <c r="H1073" s="13" t="str">
        <f>IF(E1073="", "Nurodykite taikomą PVM dydį", "")</f>
        <v>Nurodykite taikomą PVM dydį</v>
      </c>
    </row>
    <row r="1074" spans="4:8" x14ac:dyDescent="0.25">
      <c r="F1074" s="14" t="s">
        <v>62</v>
      </c>
      <c r="G1074" s="14">
        <f>IF(ISBLANK(G1073), "", ROUND(SUM(G1072:G1073),2))</f>
        <v>0</v>
      </c>
    </row>
  </sheetData>
  <sheetProtection algorithmName="SHA-512" hashValue="8ipOsggLSHSIw6EbfOIJqk+9UAN5JR3aixmgmH2iXpq2cRWngIMI0peJWVNAh+VehLO7LBUlbL0v4Kb3RejuVg==" saltValue="41wuP1580pl6d7ThD32E2Q=="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4" zoomScale="96" zoomScaleNormal="96" workbookViewId="0">
      <selection activeCell="A42" sqref="A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1274</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43" t="s">
        <v>1275</v>
      </c>
      <c r="B5" s="44"/>
      <c r="C5" s="45" t="s">
        <v>1276</v>
      </c>
      <c r="D5" s="46"/>
      <c r="E5" s="44"/>
      <c r="F5" s="45" t="s">
        <v>1277</v>
      </c>
      <c r="G5" s="46"/>
      <c r="H5" s="44"/>
      <c r="I5" s="45" t="s">
        <v>1278</v>
      </c>
      <c r="J5" s="44"/>
      <c r="K5" s="9" t="s">
        <v>1279</v>
      </c>
    </row>
    <row r="6" spans="1:11" ht="48.95" customHeight="1" x14ac:dyDescent="0.25">
      <c r="A6" s="47"/>
      <c r="B6" s="28"/>
      <c r="C6" s="48"/>
      <c r="D6" s="49"/>
      <c r="E6" s="28"/>
      <c r="F6" s="48"/>
      <c r="G6" s="49"/>
      <c r="H6" s="28"/>
      <c r="I6" s="48"/>
      <c r="J6" s="28"/>
      <c r="K6" s="17"/>
    </row>
    <row r="7" spans="1:11" ht="48.95" customHeight="1" x14ac:dyDescent="0.25">
      <c r="A7" s="47"/>
      <c r="B7" s="28"/>
      <c r="C7" s="48"/>
      <c r="D7" s="49"/>
      <c r="E7" s="28"/>
      <c r="F7" s="48"/>
      <c r="G7" s="49"/>
      <c r="H7" s="28"/>
      <c r="I7" s="48"/>
      <c r="J7" s="28"/>
      <c r="K7" s="17"/>
    </row>
    <row r="8" spans="1:11" ht="48.95" customHeight="1" x14ac:dyDescent="0.25">
      <c r="A8" s="47"/>
      <c r="B8" s="28"/>
      <c r="C8" s="48"/>
      <c r="D8" s="49"/>
      <c r="E8" s="28"/>
      <c r="F8" s="48"/>
      <c r="G8" s="49"/>
      <c r="H8" s="28"/>
      <c r="I8" s="48"/>
      <c r="J8" s="28"/>
      <c r="K8" s="17"/>
    </row>
    <row r="9" spans="1:11" ht="48.95" customHeight="1" x14ac:dyDescent="0.25">
      <c r="A9" s="47"/>
      <c r="B9" s="28"/>
      <c r="C9" s="48"/>
      <c r="D9" s="49"/>
      <c r="E9" s="28"/>
      <c r="F9" s="48"/>
      <c r="G9" s="49"/>
      <c r="H9" s="28"/>
      <c r="I9" s="48"/>
      <c r="J9" s="28"/>
      <c r="K9" s="17"/>
    </row>
    <row r="10" spans="1:11" ht="48.95" customHeight="1" x14ac:dyDescent="0.25">
      <c r="A10" s="47"/>
      <c r="B10" s="28"/>
      <c r="C10" s="48"/>
      <c r="D10" s="49"/>
      <c r="E10" s="28"/>
      <c r="F10" s="48"/>
      <c r="G10" s="49"/>
      <c r="H10" s="28"/>
      <c r="I10" s="48"/>
      <c r="J10" s="28"/>
      <c r="K10" s="17"/>
    </row>
    <row r="11" spans="1:11" ht="48.95" customHeight="1" x14ac:dyDescent="0.25">
      <c r="A11" s="47"/>
      <c r="B11" s="28"/>
      <c r="C11" s="48"/>
      <c r="D11" s="49"/>
      <c r="E11" s="28"/>
      <c r="F11" s="48"/>
      <c r="G11" s="49"/>
      <c r="H11" s="28"/>
      <c r="I11" s="48"/>
      <c r="J11" s="28"/>
      <c r="K11" s="17"/>
    </row>
    <row r="12" spans="1:11" ht="48.95" customHeight="1" x14ac:dyDescent="0.25">
      <c r="A12" s="47"/>
      <c r="B12" s="28"/>
      <c r="C12" s="48"/>
      <c r="D12" s="49"/>
      <c r="E12" s="28"/>
      <c r="F12" s="48"/>
      <c r="G12" s="49"/>
      <c r="H12" s="28"/>
      <c r="I12" s="48"/>
      <c r="J12" s="28"/>
      <c r="K12" s="17"/>
    </row>
    <row r="13" spans="1:11" ht="48.95" customHeight="1" x14ac:dyDescent="0.25">
      <c r="A13" s="47"/>
      <c r="B13" s="28"/>
      <c r="C13" s="48"/>
      <c r="D13" s="49"/>
      <c r="E13" s="28"/>
      <c r="F13" s="48"/>
      <c r="G13" s="49"/>
      <c r="H13" s="28"/>
      <c r="I13" s="48"/>
      <c r="J13" s="28"/>
      <c r="K13" s="17"/>
    </row>
    <row r="14" spans="1:11" ht="48.95" customHeight="1" x14ac:dyDescent="0.25">
      <c r="A14" s="47"/>
      <c r="B14" s="28"/>
      <c r="C14" s="48"/>
      <c r="D14" s="49"/>
      <c r="E14" s="28"/>
      <c r="F14" s="48"/>
      <c r="G14" s="49"/>
      <c r="H14" s="28"/>
      <c r="I14" s="48"/>
      <c r="J14" s="28"/>
      <c r="K14" s="17"/>
    </row>
    <row r="15" spans="1:11" ht="48" customHeight="1" thickBot="1" x14ac:dyDescent="0.3">
      <c r="A15" s="50"/>
      <c r="B15" s="51"/>
      <c r="C15" s="52"/>
      <c r="D15" s="53"/>
      <c r="E15" s="51"/>
      <c r="F15" s="52"/>
      <c r="G15" s="53"/>
      <c r="H15" s="51"/>
      <c r="I15" s="52"/>
      <c r="J15" s="51"/>
      <c r="K15" s="18"/>
    </row>
    <row r="16" spans="1:11" ht="18.95" customHeight="1" x14ac:dyDescent="0.25">
      <c r="A16" s="10"/>
      <c r="B16" s="10"/>
      <c r="C16" s="10"/>
      <c r="D16" s="10"/>
      <c r="E16" s="10"/>
      <c r="F16" s="10"/>
      <c r="G16" s="10"/>
      <c r="H16" s="10"/>
      <c r="I16" s="10"/>
      <c r="J16" s="10"/>
      <c r="K16" s="11"/>
    </row>
    <row r="17" spans="1:11" ht="48.95" customHeight="1" x14ac:dyDescent="0.25">
      <c r="A17" s="54" t="s">
        <v>1280</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43" t="s">
        <v>30</v>
      </c>
      <c r="B19" s="44"/>
      <c r="C19" s="45" t="s">
        <v>1276</v>
      </c>
      <c r="D19" s="46"/>
      <c r="E19" s="44"/>
      <c r="F19" s="45" t="s">
        <v>1281</v>
      </c>
      <c r="G19" s="46"/>
      <c r="H19" s="44"/>
      <c r="I19" s="55" t="s">
        <v>1278</v>
      </c>
      <c r="J19" s="56"/>
      <c r="K19" s="11"/>
    </row>
    <row r="20" spans="1:11" ht="48.95" customHeight="1" x14ac:dyDescent="0.25">
      <c r="A20" s="47"/>
      <c r="B20" s="28"/>
      <c r="C20" s="48"/>
      <c r="D20" s="49"/>
      <c r="E20" s="28"/>
      <c r="F20" s="48"/>
      <c r="G20" s="49"/>
      <c r="H20" s="28"/>
      <c r="I20" s="57"/>
      <c r="J20" s="58"/>
      <c r="K20" s="11"/>
    </row>
    <row r="21" spans="1:11" ht="48.95" customHeight="1" x14ac:dyDescent="0.25">
      <c r="A21" s="47"/>
      <c r="B21" s="28"/>
      <c r="C21" s="48"/>
      <c r="D21" s="49"/>
      <c r="E21" s="28"/>
      <c r="F21" s="48"/>
      <c r="G21" s="49"/>
      <c r="H21" s="28"/>
      <c r="I21" s="57"/>
      <c r="J21" s="58"/>
      <c r="K21" s="11"/>
    </row>
    <row r="22" spans="1:11" ht="48.95" customHeight="1" x14ac:dyDescent="0.25">
      <c r="A22" s="47"/>
      <c r="B22" s="28"/>
      <c r="C22" s="48"/>
      <c r="D22" s="49"/>
      <c r="E22" s="28"/>
      <c r="F22" s="48"/>
      <c r="G22" s="49"/>
      <c r="H22" s="28"/>
      <c r="I22" s="57"/>
      <c r="J22" s="58"/>
      <c r="K22" s="11"/>
    </row>
    <row r="23" spans="1:11" ht="48.95" customHeight="1" x14ac:dyDescent="0.25">
      <c r="A23" s="47"/>
      <c r="B23" s="28"/>
      <c r="C23" s="48"/>
      <c r="D23" s="49"/>
      <c r="E23" s="28"/>
      <c r="F23" s="48"/>
      <c r="G23" s="49"/>
      <c r="H23" s="28"/>
      <c r="I23" s="57"/>
      <c r="J23" s="58"/>
      <c r="K23" s="11"/>
    </row>
    <row r="24" spans="1:11" ht="48.95" customHeight="1" x14ac:dyDescent="0.25">
      <c r="A24" s="47"/>
      <c r="B24" s="28"/>
      <c r="C24" s="48"/>
      <c r="D24" s="49"/>
      <c r="E24" s="28"/>
      <c r="F24" s="48"/>
      <c r="G24" s="49"/>
      <c r="H24" s="28"/>
      <c r="I24" s="57"/>
      <c r="J24" s="58"/>
      <c r="K24" s="11"/>
    </row>
    <row r="25" spans="1:11" ht="48.95" customHeight="1" x14ac:dyDescent="0.25">
      <c r="A25" s="47"/>
      <c r="B25" s="28"/>
      <c r="C25" s="48"/>
      <c r="D25" s="49"/>
      <c r="E25" s="28"/>
      <c r="F25" s="48"/>
      <c r="G25" s="49"/>
      <c r="H25" s="28"/>
      <c r="I25" s="57"/>
      <c r="J25" s="58"/>
      <c r="K25" s="11"/>
    </row>
    <row r="26" spans="1:11" ht="48.95" customHeight="1" x14ac:dyDescent="0.25">
      <c r="A26" s="47"/>
      <c r="B26" s="28"/>
      <c r="C26" s="48"/>
      <c r="D26" s="49"/>
      <c r="E26" s="28"/>
      <c r="F26" s="48"/>
      <c r="G26" s="49"/>
      <c r="H26" s="28"/>
      <c r="I26" s="57"/>
      <c r="J26" s="58"/>
      <c r="K26" s="11"/>
    </row>
    <row r="27" spans="1:11" ht="48.95" customHeight="1" x14ac:dyDescent="0.25">
      <c r="A27" s="47"/>
      <c r="B27" s="28"/>
      <c r="C27" s="48"/>
      <c r="D27" s="49"/>
      <c r="E27" s="28"/>
      <c r="F27" s="48"/>
      <c r="G27" s="49"/>
      <c r="H27" s="28"/>
      <c r="I27" s="57"/>
      <c r="J27" s="58"/>
      <c r="K27" s="11"/>
    </row>
    <row r="28" spans="1:11" ht="48.95" customHeight="1" x14ac:dyDescent="0.25">
      <c r="A28" s="47"/>
      <c r="B28" s="28"/>
      <c r="C28" s="48"/>
      <c r="D28" s="49"/>
      <c r="E28" s="28"/>
      <c r="F28" s="48"/>
      <c r="G28" s="49"/>
      <c r="H28" s="28"/>
      <c r="I28" s="57"/>
      <c r="J28" s="58"/>
      <c r="K28" s="11"/>
    </row>
    <row r="29" spans="1:11" ht="48.95" customHeight="1" x14ac:dyDescent="0.25">
      <c r="A29" s="47"/>
      <c r="B29" s="28"/>
      <c r="C29" s="48"/>
      <c r="D29" s="49"/>
      <c r="E29" s="28"/>
      <c r="F29" s="48"/>
      <c r="G29" s="49"/>
      <c r="H29" s="28"/>
      <c r="I29" s="57"/>
      <c r="J29" s="58"/>
      <c r="K29" s="11"/>
    </row>
    <row r="31" spans="1:11" ht="33" customHeight="1" x14ac:dyDescent="0.25">
      <c r="A31" s="59"/>
      <c r="B31" s="35"/>
      <c r="C31" s="35"/>
      <c r="D31" s="35"/>
      <c r="E31" s="35"/>
      <c r="F31" s="35"/>
      <c r="G31" s="35"/>
      <c r="H31" s="35"/>
      <c r="I31" s="35"/>
      <c r="J31" s="35"/>
    </row>
    <row r="33" spans="1:10" ht="15.95" customHeight="1" x14ac:dyDescent="0.25">
      <c r="A33" s="60" t="s">
        <v>1282</v>
      </c>
      <c r="B33" s="35"/>
      <c r="C33" s="35"/>
      <c r="D33" s="35"/>
      <c r="E33" s="35"/>
      <c r="F33" s="35"/>
      <c r="G33" s="35"/>
      <c r="H33" s="35"/>
      <c r="I33" s="35"/>
      <c r="J33" s="35"/>
    </row>
    <row r="34" spans="1:10" ht="15.95" customHeight="1" thickBot="1" x14ac:dyDescent="0.3"/>
    <row r="35" spans="1:10" ht="15.95" customHeight="1" x14ac:dyDescent="0.25">
      <c r="A35" s="8" t="s">
        <v>29</v>
      </c>
      <c r="B35" s="61" t="s">
        <v>1283</v>
      </c>
      <c r="C35" s="46"/>
      <c r="D35" s="46"/>
      <c r="E35" s="46"/>
      <c r="F35" s="46"/>
      <c r="G35" s="44"/>
      <c r="H35" s="62" t="s">
        <v>1284</v>
      </c>
      <c r="I35" s="46"/>
      <c r="J35" s="56"/>
    </row>
    <row r="36" spans="1:10" ht="48" customHeight="1" x14ac:dyDescent="0.25">
      <c r="A36" s="19" t="s">
        <v>1285</v>
      </c>
      <c r="B36" s="63" t="s">
        <v>1286</v>
      </c>
      <c r="C36" s="49"/>
      <c r="D36" s="49"/>
      <c r="E36" s="49"/>
      <c r="F36" s="49"/>
      <c r="G36" s="28"/>
      <c r="H36" s="64"/>
      <c r="I36" s="49"/>
      <c r="J36" s="58"/>
    </row>
    <row r="37" spans="1:10" ht="48" customHeight="1" x14ac:dyDescent="0.25">
      <c r="A37" s="19" t="s">
        <v>1287</v>
      </c>
      <c r="B37" s="63" t="s">
        <v>1288</v>
      </c>
      <c r="C37" s="49"/>
      <c r="D37" s="49"/>
      <c r="E37" s="49"/>
      <c r="F37" s="49"/>
      <c r="G37" s="28"/>
      <c r="H37" s="64" t="s">
        <v>1318</v>
      </c>
      <c r="I37" s="49"/>
      <c r="J37" s="58"/>
    </row>
    <row r="38" spans="1:10" ht="48" customHeight="1" x14ac:dyDescent="0.25">
      <c r="A38" s="19" t="s">
        <v>1289</v>
      </c>
      <c r="B38" s="63" t="s">
        <v>1290</v>
      </c>
      <c r="C38" s="49"/>
      <c r="D38" s="49"/>
      <c r="E38" s="49"/>
      <c r="F38" s="49"/>
      <c r="G38" s="28"/>
      <c r="H38" s="64"/>
      <c r="I38" s="49"/>
      <c r="J38" s="58"/>
    </row>
    <row r="39" spans="1:10" ht="48" customHeight="1" x14ac:dyDescent="0.25">
      <c r="A39" s="19" t="s">
        <v>1291</v>
      </c>
      <c r="B39" s="63" t="s">
        <v>1292</v>
      </c>
      <c r="C39" s="49"/>
      <c r="D39" s="49"/>
      <c r="E39" s="49"/>
      <c r="F39" s="49"/>
      <c r="G39" s="28"/>
      <c r="H39" s="64" t="s">
        <v>1318</v>
      </c>
      <c r="I39" s="49"/>
      <c r="J39" s="58"/>
    </row>
    <row r="40" spans="1:10" ht="48" customHeight="1" x14ac:dyDescent="0.25">
      <c r="A40" s="24">
        <v>5</v>
      </c>
      <c r="B40" s="65" t="s">
        <v>1320</v>
      </c>
      <c r="C40" s="49"/>
      <c r="D40" s="49"/>
      <c r="E40" s="49"/>
      <c r="F40" s="49"/>
      <c r="G40" s="28"/>
      <c r="H40" s="64" t="s">
        <v>1318</v>
      </c>
      <c r="I40" s="49"/>
      <c r="J40" s="58"/>
    </row>
    <row r="41" spans="1:10" ht="48" customHeight="1" x14ac:dyDescent="0.25">
      <c r="A41" s="24">
        <v>6</v>
      </c>
      <c r="B41" s="65" t="s">
        <v>1321</v>
      </c>
      <c r="C41" s="49"/>
      <c r="D41" s="49"/>
      <c r="E41" s="49"/>
      <c r="F41" s="49"/>
      <c r="G41" s="28"/>
      <c r="H41" s="64" t="s">
        <v>1318</v>
      </c>
      <c r="I41" s="49"/>
      <c r="J41" s="58"/>
    </row>
    <row r="42" spans="1:10" ht="48" customHeight="1" x14ac:dyDescent="0.25">
      <c r="A42" s="24">
        <v>7</v>
      </c>
      <c r="B42" s="65" t="s">
        <v>1319</v>
      </c>
      <c r="C42" s="49"/>
      <c r="D42" s="49"/>
      <c r="E42" s="49"/>
      <c r="F42" s="49"/>
      <c r="G42" s="28"/>
      <c r="H42" s="64" t="s">
        <v>1318</v>
      </c>
      <c r="I42" s="49"/>
      <c r="J42" s="58"/>
    </row>
    <row r="43" spans="1:10" ht="48" customHeight="1" x14ac:dyDescent="0.25">
      <c r="A43" s="24"/>
      <c r="B43" s="65"/>
      <c r="C43" s="49"/>
      <c r="D43" s="49"/>
      <c r="E43" s="49"/>
      <c r="F43" s="49"/>
      <c r="G43" s="28"/>
      <c r="H43" s="64"/>
      <c r="I43" s="49"/>
      <c r="J43" s="58"/>
    </row>
    <row r="44" spans="1:10" ht="48" customHeight="1" x14ac:dyDescent="0.25">
      <c r="A44" s="24"/>
      <c r="B44" s="65"/>
      <c r="C44" s="49"/>
      <c r="D44" s="49"/>
      <c r="E44" s="49"/>
      <c r="F44" s="49"/>
      <c r="G44" s="28"/>
      <c r="H44" s="64"/>
      <c r="I44" s="49"/>
      <c r="J44" s="58"/>
    </row>
    <row r="45" spans="1:10" ht="48" customHeight="1" x14ac:dyDescent="0.25">
      <c r="A45" s="24"/>
      <c r="B45" s="65"/>
      <c r="C45" s="49"/>
      <c r="D45" s="49"/>
      <c r="E45" s="49"/>
      <c r="F45" s="49"/>
      <c r="G45" s="28"/>
      <c r="H45" s="64"/>
      <c r="I45" s="49"/>
      <c r="J45" s="58"/>
    </row>
    <row r="46" spans="1:10" ht="48.95" customHeight="1" thickBot="1" x14ac:dyDescent="0.3">
      <c r="A46" s="25"/>
      <c r="B46" s="66"/>
      <c r="C46" s="53"/>
      <c r="D46" s="53"/>
      <c r="E46" s="53"/>
      <c r="F46" s="53"/>
      <c r="G46" s="51"/>
      <c r="H46" s="67"/>
      <c r="I46" s="68"/>
      <c r="J46" s="69"/>
    </row>
    <row r="48" spans="1:10" ht="102" customHeight="1" x14ac:dyDescent="0.25">
      <c r="A48" s="59" t="s">
        <v>1293</v>
      </c>
      <c r="B48" s="35"/>
      <c r="C48" s="35"/>
      <c r="D48" s="35"/>
      <c r="E48" s="35"/>
      <c r="F48" s="35"/>
      <c r="G48" s="35"/>
      <c r="H48" s="35"/>
      <c r="I48" s="35"/>
      <c r="J48" s="35"/>
    </row>
    <row r="51" spans="1:10" x14ac:dyDescent="0.25">
      <c r="A51" s="70" t="s">
        <v>1294</v>
      </c>
      <c r="B51" s="35"/>
      <c r="C51" s="35"/>
      <c r="D51" s="35"/>
      <c r="E51" s="71" t="s">
        <v>1314</v>
      </c>
      <c r="F51" s="35"/>
      <c r="G51" s="35"/>
      <c r="H51" s="35"/>
      <c r="I51" s="35"/>
      <c r="J51" s="35"/>
    </row>
    <row r="53" spans="1:10" x14ac:dyDescent="0.25">
      <c r="A53" s="70" t="s">
        <v>1295</v>
      </c>
      <c r="B53" s="35"/>
      <c r="C53" s="35"/>
      <c r="D53" s="35"/>
      <c r="E53" s="71" t="s">
        <v>1315</v>
      </c>
      <c r="F53" s="35"/>
      <c r="G53" s="35"/>
      <c r="H53" s="35"/>
      <c r="I53" s="35"/>
      <c r="J53" s="35"/>
    </row>
    <row r="100" spans="1:1" ht="15.75" x14ac:dyDescent="0.25">
      <c r="A100" t="s">
        <v>1296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FZJ6XTJY6WQ3-1352427771-355584</_dlc_DocId>
    <_dlc_DocIdUrl xmlns="f401bc6b-16ae-4eec-874e-4b24bc321f82">
      <Url>https://bbraun.sharepoint.com/sites/bbraun_eis_ltmedical/_layouts/15/DocIdRedir.aspx?ID=FZJ6XTJY6WQ3-1352427771-355584</Url>
      <Description>FZJ6XTJY6WQ3-1352427771-355584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2EEC82-7873-40F4-9A44-4E5386E6FC72}">
  <ds:schemaRefs>
    <ds:schemaRef ds:uri="http://schemas.microsoft.com/sharepoint/events"/>
  </ds:schemaRefs>
</ds:datastoreItem>
</file>

<file path=customXml/itemProps2.xml><?xml version="1.0" encoding="utf-8"?>
<ds:datastoreItem xmlns:ds="http://schemas.openxmlformats.org/officeDocument/2006/customXml" ds:itemID="{9F3831FE-4F3D-47DE-946B-9A6DF8746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ED387B-C2C3-4205-B912-1F0EE045F285}">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4.xml><?xml version="1.0" encoding="utf-8"?>
<ds:datastoreItem xmlns:ds="http://schemas.openxmlformats.org/officeDocument/2006/customXml" ds:itemID="{A8143EF2-0DEB-4FA9-A8BC-D659B703B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Vaida Vereniute</cp:lastModifiedBy>
  <cp:revision/>
  <dcterms:created xsi:type="dcterms:W3CDTF">2023-04-04T12:16:45Z</dcterms:created>
  <dcterms:modified xsi:type="dcterms:W3CDTF">2024-06-10T12:27:36Z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2024-05-20T06:47:22Z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1995ba60-389b-4184-8b9a-439e285aeac2</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7f545ebb-a7a9-4792-afce-d7aecdb4b124</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