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KONKURSAI\+ Kelių priežiūra bortai\Nevarėnai\"/>
    </mc:Choice>
  </mc:AlternateContent>
  <xr:revisionPtr revIDLastSave="0" documentId="13_ncr:1_{A14931DB-86EF-4A46-9660-994453398EE4}" xr6:coauthVersionLast="47" xr6:coauthVersionMax="47" xr10:uidLastSave="{00000000-0000-0000-0000-000000000000}"/>
  <bookViews>
    <workbookView xWindow="-120" yWindow="-120" windowWidth="29040" windowHeight="15840" tabRatio="894" xr2:uid="{6BC1EAF5-0D01-43F1-AE22-A39552859E42}"/>
  </bookViews>
  <sheets>
    <sheet name="DKZ4-6 (susisiekimo)" sheetId="104" r:id="rId1"/>
    <sheet name="SANTRAUKA" sheetId="20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4" l="1"/>
  <c r="G64" i="104"/>
  <c r="G65" i="104"/>
  <c r="G66" i="104"/>
  <c r="G67" i="104"/>
  <c r="G68" i="104"/>
  <c r="G69" i="104"/>
  <c r="G70" i="104"/>
  <c r="G71" i="104"/>
  <c r="G72" i="104"/>
  <c r="G73" i="104"/>
  <c r="G74" i="104"/>
  <c r="G75" i="104"/>
  <c r="G76" i="104"/>
  <c r="G77" i="104"/>
  <c r="G78" i="104"/>
  <c r="G79" i="104"/>
  <c r="G80" i="104"/>
  <c r="G81" i="104"/>
  <c r="G82" i="104"/>
  <c r="G83" i="104"/>
  <c r="G84" i="104"/>
  <c r="G85" i="104"/>
  <c r="G86" i="104"/>
  <c r="G87" i="104"/>
  <c r="G88" i="104"/>
  <c r="G89" i="104"/>
  <c r="G63" i="104"/>
  <c r="G37" i="104"/>
  <c r="G38" i="104"/>
  <c r="G39" i="104"/>
  <c r="G40" i="104"/>
  <c r="G41" i="104"/>
  <c r="G42" i="104"/>
  <c r="G43" i="104"/>
  <c r="G44" i="104"/>
  <c r="G45" i="104"/>
  <c r="G46" i="104"/>
  <c r="G47" i="104"/>
  <c r="G48" i="104"/>
  <c r="G49" i="104"/>
  <c r="G50" i="104"/>
  <c r="G51" i="104"/>
  <c r="G52" i="104"/>
  <c r="G53" i="104"/>
  <c r="G54" i="104"/>
  <c r="G55" i="104"/>
  <c r="G56" i="104"/>
  <c r="G36" i="104"/>
  <c r="G11" i="104"/>
  <c r="G12" i="104"/>
  <c r="G13" i="104"/>
  <c r="G14" i="104"/>
  <c r="G15" i="104"/>
  <c r="G16" i="104"/>
  <c r="G17" i="104"/>
  <c r="G18" i="104"/>
  <c r="G19" i="104"/>
  <c r="G20" i="104"/>
  <c r="G21" i="104"/>
  <c r="G22" i="104"/>
  <c r="G23" i="104"/>
  <c r="G24" i="104"/>
  <c r="G25" i="104"/>
  <c r="G26" i="104"/>
  <c r="G27" i="104"/>
  <c r="G29" i="104"/>
  <c r="G10" i="104"/>
  <c r="G90" i="104" l="1"/>
  <c r="G57" i="104"/>
  <c r="G30" i="104"/>
  <c r="C6" i="20" l="1"/>
  <c r="C7" i="20" s="1"/>
</calcChain>
</file>

<file path=xl/sharedStrings.xml><?xml version="1.0" encoding="utf-8"?>
<sst xmlns="http://schemas.openxmlformats.org/spreadsheetml/2006/main" count="316" uniqueCount="99">
  <si>
    <t>Skyrius</t>
  </si>
  <si>
    <t>Eilės Nr.</t>
  </si>
  <si>
    <t>Darbo pavadinimas, aprašymas</t>
  </si>
  <si>
    <t>Mato vnt.</t>
  </si>
  <si>
    <t>Kiekis</t>
  </si>
  <si>
    <t>Iš viso, Eur be PVM</t>
  </si>
  <si>
    <t>1. Paruošiamieji darbai</t>
  </si>
  <si>
    <t>vnt.</t>
  </si>
  <si>
    <t>m</t>
  </si>
  <si>
    <t>kompl.</t>
  </si>
  <si>
    <t>t</t>
  </si>
  <si>
    <t>Trasos nužymėjimas</t>
  </si>
  <si>
    <t>Esamų gatvės bordiūrų, sudėtų ant betoninio pagrindo, išardymas</t>
  </si>
  <si>
    <t>Išilginės asfalto siūlės pjovimas diskine freza</t>
  </si>
  <si>
    <t>Statybinių šiukšlių mechanizuotas pakrovimas ir išvežimas Rangovo pasirinktu atstumu</t>
  </si>
  <si>
    <t>2. Žemės darbai</t>
  </si>
  <si>
    <t>15 cm storio skaldos pagrindo sluoksnio įrengimas iš nesurištojo mineralinių medžiagų mišinio (fr. 0/45)</t>
  </si>
  <si>
    <t>8 cm storio betoninių trinkelių 200x100mm dangos įrengimas</t>
  </si>
  <si>
    <t>8 cm storio betoninių trinkelių 200x100mm dangos įrengimas (neregių įspėjamieji paviršiai)</t>
  </si>
  <si>
    <t>8 cm storio betoninių trinkelių 200x100mm dangos įrengimas (neregių vedimo paviršiai)</t>
  </si>
  <si>
    <t>Betoninių bordiūrų 100.20.8 ant betono pagrindo įrengimas</t>
  </si>
  <si>
    <t>DARBŲ KIEKIŲ ŽINIARAŠČIŲ SANTRAUKA</t>
  </si>
  <si>
    <t>Žiniaraščio pavadinimas</t>
  </si>
  <si>
    <t>Vertė, EUR be PVM</t>
  </si>
  <si>
    <t>Iš viso žiniaraščiuose (Eur be PVM):</t>
  </si>
  <si>
    <t>Dirvožemio kasimas, pakrovimas į autosavivarčius ir išvežimas Rangovo pasirinktu atstumu sandėliavimui</t>
  </si>
  <si>
    <t>Dirvožemio kasimas, pakrovimas į autosavivarčius ir atvežimas į statybos darbų aikštelę iš sandėliavimo vietos (vejos atstatymui)</t>
  </si>
  <si>
    <t>Vejos sutvarkymas, užpilant ≥6 cm storio augaliniu gruntu, apsėjant žolės sėklomis</t>
  </si>
  <si>
    <t>5. Kiti darbai</t>
  </si>
  <si>
    <t>1.1</t>
  </si>
  <si>
    <t>1.2</t>
  </si>
  <si>
    <t>1.3</t>
  </si>
  <si>
    <t>m2</t>
  </si>
  <si>
    <t>1.4</t>
  </si>
  <si>
    <t>2.1</t>
  </si>
  <si>
    <t>m3</t>
  </si>
  <si>
    <t>2.2</t>
  </si>
  <si>
    <t>2.3</t>
  </si>
  <si>
    <t>2.4</t>
  </si>
  <si>
    <t>2.5</t>
  </si>
  <si>
    <t>Darbų kiekių žin. Nr.</t>
  </si>
  <si>
    <t>2.6</t>
  </si>
  <si>
    <t>2.7</t>
  </si>
  <si>
    <t>1.10</t>
  </si>
  <si>
    <t>1.11</t>
  </si>
  <si>
    <t>1.12</t>
  </si>
  <si>
    <t>3.2.1</t>
  </si>
  <si>
    <t>3.2.2</t>
  </si>
  <si>
    <t>3.2.3</t>
  </si>
  <si>
    <t>3.2.4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</si>
  <si>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</si>
  <si>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</si>
  <si>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</si>
  <si>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</si>
  <si>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</si>
  <si>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</si>
  <si>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</si>
  <si>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</si>
  <si>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2.8</t>
  </si>
  <si>
    <t>Grunto kasimas mechanizuotu būdu, pakrovimas į autosavivarčius ir išvežimas Rangovo pasirinktu atstumu į išlykį</t>
  </si>
  <si>
    <t>19 cm storio šalčiui nejautraus sluoksnio įrengimas iš nesurištojo mineralinių medžiagų mišinio</t>
  </si>
  <si>
    <t>3.2.5</t>
  </si>
  <si>
    <t>3.2.6</t>
  </si>
  <si>
    <t>3.2.7</t>
  </si>
  <si>
    <t>3.2.8</t>
  </si>
  <si>
    <t>3 cm storio pasluoksnio iš skaldos atsijų įrengimas</t>
  </si>
  <si>
    <t>Betoninių bordiūrų 100.30.15 ant betono pagrindo įrengimas</t>
  </si>
  <si>
    <t>Trūkstamo dirvožemio kasimas, pakrovimas į autosavivarčius ir atvežimas į statybos darbų aikštelę Rangovo pasirinktu atstumu (vejos atstatymui)</t>
  </si>
  <si>
    <t>Polimerbetoninio latako ant betono pagrindo įrengimas su ketinėmis grotelėmis</t>
  </si>
  <si>
    <t>Sankasos planiravimas mechanizuotu būdu</t>
  </si>
  <si>
    <t>Grunto sutankinimas mechanizuotu būdu</t>
  </si>
  <si>
    <t>Plotų ir šlaitų planiravimas mechanizuotu būdu</t>
  </si>
  <si>
    <t>17 cm storio šalčiui nejautraus sluoksnio įrengimas iš nesurištojo mineralinių medžiagų mišinio</t>
  </si>
  <si>
    <t>20 cm storio skaldos pagrindo sluoksnio įrengimas iš nesurištojo mineralinių medžiagų mišinio (fr. 0/45)</t>
  </si>
  <si>
    <r>
      <t xml:space="preserve">Esamų komunikacijų šulinių liukų demontavimas, </t>
    </r>
    <r>
      <rPr>
        <sz val="11"/>
        <color theme="1"/>
        <rFont val="Times New Roman"/>
        <family val="1"/>
        <charset val="186"/>
      </rPr>
      <t>mechanizuotas pakrovimas ir išvežimas Rangovo pasirinktu atstumu</t>
    </r>
  </si>
  <si>
    <t>Valstybinės reikšmės rajoninio kelio Nr. 4604 Anulynai–Tirkšliai ties 11,773 km; 11,814 km ir 12,029 km paprastasis remontas, sutvarkant
pėsčiųjų perėjas</t>
  </si>
  <si>
    <t>Nr. 30 Valstybinės reikšmės rajoninio kelio Nr. 4604 Anulynai–Tirkšliai ties 11,773</t>
  </si>
  <si>
    <t>Sankasos planiravimas mechanizuotu/rankiniu būdu</t>
  </si>
  <si>
    <t>3.2. Asfalto dangos (takas) įrengimo darbai</t>
  </si>
  <si>
    <t>5.2.</t>
  </si>
  <si>
    <t>Esamų komunikacijų šulinių liukų keitimas ir pritaikymas iki projektinio lygio</t>
  </si>
  <si>
    <t>IŠ VISO ŽINIARAŠTYJE 28, EUR BE PVM</t>
  </si>
  <si>
    <t>Nr. 29 Valstybinės reikšmės rajoninio kelio Nr. 4604 Anulynai–Tirkšliai ties 11,814 km</t>
  </si>
  <si>
    <t>3.2.Iškilaus trapecinio greičio mažinimo kalnelio įrengimo darbai</t>
  </si>
  <si>
    <t>3.3. Asfalto dangos (takas) įrengimo darbai</t>
  </si>
  <si>
    <t>IŠ VISO ŽINIARAŠTYJE 29, EUR BE PVM</t>
  </si>
  <si>
    <t>Nr. 30 Valstybinės reikšmės rajoninio kelio Nr. 4604 Anulynai–Tirkšliai ties 12,029</t>
  </si>
  <si>
    <t>3.3.Betoninių trinkelių dangos (takas) įrengimo darbai</t>
  </si>
  <si>
    <t>IŠ VISO ŽINIARAŠTYJE 30, EUR BE PVM</t>
  </si>
  <si>
    <t>Valstybinės reikšmės rajoninio kelio Nr. 4604 Anulynai–Tirkšliai ties 11,773 km; 11,814 km ir 12,029 km paprastasis remontas, sutvarkant pėsčiųjų perėjas</t>
  </si>
  <si>
    <t>Valstybinės reikšmės keliuose esančių pėsčiųjų perėjų paprastojo remonto darbai – Telšių apskr. Nr. 3</t>
  </si>
  <si>
    <t>4_6</t>
  </si>
  <si>
    <t>Vertė į pasiūlymo formą</t>
  </si>
  <si>
    <r>
      <t xml:space="preserve">Vieneto kaina, Eur be PVM  </t>
    </r>
    <r>
      <rPr>
        <b/>
        <sz val="11"/>
        <color rgb="FFFF0000"/>
        <rFont val="Times New Roman"/>
        <family val="1"/>
        <charset val="186"/>
      </rPr>
      <t>(pildo Rangovas)</t>
    </r>
  </si>
  <si>
    <t xml:space="preserve">Rangovas privalo užpildyti visus pilkai pažymėtus langelius. Negalima įtraukti naujų eilučių ar stulpelių. </t>
  </si>
  <si>
    <t>Rangovo pasiūlymas, kuriame nebus užpildyti visi privalomi laukai (pilkai pažymėti langeliai), bus atmestas.</t>
  </si>
  <si>
    <t>Rangovas negali nurodyti darbų įkainio 0,00 Eur be PVM. Rangovo pasiūlymas, kuriame bus nurodytas 0,00 Eur darbų įkainis, bus atmestas.</t>
  </si>
  <si>
    <t>Šis dokumentas (failas) privalo būti pateiktas ne skenuota forma, bet Microsoft Excell formatu ar kita visuotinai prieinama teksto redagavimo programa.</t>
  </si>
  <si>
    <t>UAB "Telšių hidrostatyba"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</si>
</sst>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6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/>
    <xf numFmtId="0" fontId="1" fillId="0" borderId="0"/>
    <xf numFmtId="0" fontId="12" fillId="0" borderId="0"/>
  </cellStyleXfs>
  <cellXfs count="67">
    <xf numFmtId="0" fontId="0" fillId="0" borderId="0" xfId="0"/>
    <xf numFmtId="0" fontId="2" fillId="0" borderId="0" xfId="1" applyFont="1" applyAlignment="1" applyProtection="1">
      <alignment horizontal="center" vertical="center" wrapText="1"/>
    </xf>
    <xf numFmtId="0" fontId="4" fillId="0" borderId="0" xfId="4" applyFont="1" applyAlignment="1">
      <alignment vertical="center"/>
    </xf>
    <xf numFmtId="0" fontId="4" fillId="0" borderId="0" xfId="4" applyFont="1" applyAlignment="1">
      <alignment vertical="center" wrapText="1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1" applyNumberFormat="1" applyFont="1" applyAlignment="1" applyProtection="1">
      <alignment horizontal="center" vertical="center" wrapText="1"/>
    </xf>
    <xf numFmtId="0" fontId="6" fillId="0" borderId="0" xfId="0" applyFont="1" applyAlignment="1">
      <alignment wrapText="1"/>
    </xf>
    <xf numFmtId="4" fontId="5" fillId="0" borderId="4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4" fillId="0" borderId="17" xfId="3" applyFont="1" applyBorder="1" applyAlignment="1">
      <alignment horizontal="center" vertical="center" wrapText="1"/>
    </xf>
    <xf numFmtId="4" fontId="4" fillId="0" borderId="18" xfId="3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center" vertical="center"/>
    </xf>
    <xf numFmtId="4" fontId="4" fillId="4" borderId="3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2" fillId="0" borderId="16" xfId="1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7" xfId="2" applyFont="1" applyBorder="1" applyAlignment="1" applyProtection="1">
      <alignment horizontal="center" vertical="center" wrapText="1"/>
    </xf>
    <xf numFmtId="0" fontId="2" fillId="0" borderId="13" xfId="2" applyFont="1" applyBorder="1" applyAlignment="1" applyProtection="1">
      <alignment horizontal="center" vertical="center" wrapText="1"/>
    </xf>
    <xf numFmtId="0" fontId="2" fillId="0" borderId="7" xfId="2" applyNumberFormat="1" applyFont="1" applyBorder="1" applyAlignment="1" applyProtection="1">
      <alignment horizontal="center" vertical="center" wrapText="1"/>
    </xf>
    <xf numFmtId="0" fontId="2" fillId="0" borderId="6" xfId="2" applyFont="1" applyBorder="1" applyAlignment="1" applyProtection="1">
      <alignment horizontal="center" vertical="center" wrapText="1"/>
    </xf>
    <xf numFmtId="0" fontId="2" fillId="0" borderId="8" xfId="1" applyFont="1" applyBorder="1" applyAlignment="1" applyProtection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3" fillId="0" borderId="2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" fontId="10" fillId="0" borderId="14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7" fillId="0" borderId="0" xfId="1" applyFont="1" applyAlignment="1" applyProtection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Protection="1">
      <protection locked="0"/>
    </xf>
    <xf numFmtId="0" fontId="5" fillId="0" borderId="21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/>
    <xf numFmtId="0" fontId="2" fillId="3" borderId="9" xfId="1" applyFont="1" applyFill="1" applyBorder="1" applyAlignment="1" applyProtection="1">
      <alignment horizontal="center" vertical="center"/>
    </xf>
    <xf numFmtId="0" fontId="2" fillId="3" borderId="10" xfId="1" applyFont="1" applyFill="1" applyBorder="1" applyAlignment="1" applyProtection="1">
      <alignment horizontal="center" vertical="center"/>
    </xf>
    <xf numFmtId="0" fontId="2" fillId="3" borderId="11" xfId="1" applyFont="1" applyFill="1" applyBorder="1" applyAlignment="1" applyProtection="1">
      <alignment horizontal="center" vertical="center"/>
    </xf>
    <xf numFmtId="0" fontId="7" fillId="2" borderId="0" xfId="1" applyFont="1" applyFill="1" applyAlignment="1" applyProtection="1">
      <alignment horizontal="center" vertical="center" wrapText="1"/>
    </xf>
    <xf numFmtId="0" fontId="2" fillId="3" borderId="15" xfId="1" applyFont="1" applyFill="1" applyBorder="1" applyAlignment="1" applyProtection="1">
      <alignment horizontal="center" vertical="center"/>
    </xf>
    <xf numFmtId="0" fontId="2" fillId="3" borderId="19" xfId="1" applyFont="1" applyFill="1" applyBorder="1" applyAlignment="1" applyProtection="1">
      <alignment horizontal="center" vertical="center"/>
    </xf>
    <xf numFmtId="0" fontId="2" fillId="3" borderId="12" xfId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/>
    </xf>
  </cellXfs>
  <cellStyles count="6">
    <cellStyle name="Įprastas" xfId="0" builtinId="0"/>
    <cellStyle name="Įprastas 3" xfId="5" xr:uid="{14C5972D-3507-4E5C-A666-1059211D4FF2}"/>
    <cellStyle name="Normal 2 2" xfId="1" xr:uid="{9C3F313E-839D-4FDD-BAD8-38868B7AF240}"/>
    <cellStyle name="Normal 3" xfId="4" xr:uid="{CB4AE972-5A2E-49BF-9160-7EB055E60743}"/>
    <cellStyle name="TableStyleLight1" xfId="3" xr:uid="{2B7E43E9-E03B-4A41-B662-F659F92ABF4F}"/>
    <cellStyle name="TableStyleLight1 2" xfId="2" xr:uid="{78EB4B3A-E560-4D55-83C3-1962D8AA29D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6CB6B-4ECF-4A05-90B4-D31282966F40}">
  <sheetPr>
    <pageSetUpPr fitToPage="1"/>
  </sheetPr>
  <dimension ref="A1:H90"/>
  <sheetViews>
    <sheetView tabSelected="1" zoomScale="70" zoomScaleNormal="70" workbookViewId="0">
      <selection activeCell="S16" sqref="S16"/>
    </sheetView>
  </sheetViews>
  <sheetFormatPr defaultColWidth="9.140625" defaultRowHeight="15" x14ac:dyDescent="0.25"/>
  <cols>
    <col min="1" max="1" width="39.7109375" style="10" customWidth="1"/>
    <col min="2" max="2" width="10.5703125" style="6" customWidth="1"/>
    <col min="3" max="3" width="79.28515625" style="7" customWidth="1"/>
    <col min="4" max="4" width="9.140625" style="6"/>
    <col min="5" max="5" width="16.28515625" style="6" customWidth="1"/>
    <col min="6" max="6" width="20.7109375" style="8" customWidth="1"/>
    <col min="7" max="7" width="14.7109375" style="6" customWidth="1"/>
    <col min="8" max="16384" width="9.140625" style="4"/>
  </cols>
  <sheetData>
    <row r="1" spans="1:8" ht="20.25" x14ac:dyDescent="0.3">
      <c r="A1" s="58" t="s">
        <v>94</v>
      </c>
      <c r="D1" s="66" t="s">
        <v>98</v>
      </c>
      <c r="E1" s="66"/>
      <c r="F1" s="66"/>
      <c r="G1" s="66"/>
    </row>
    <row r="2" spans="1:8" ht="15.75" x14ac:dyDescent="0.25">
      <c r="A2" s="58" t="s">
        <v>95</v>
      </c>
    </row>
    <row r="3" spans="1:8" ht="15.75" x14ac:dyDescent="0.25">
      <c r="A3" s="58" t="s">
        <v>96</v>
      </c>
    </row>
    <row r="4" spans="1:8" ht="15.75" x14ac:dyDescent="0.25">
      <c r="A4" s="58" t="s">
        <v>97</v>
      </c>
    </row>
    <row r="6" spans="1:8" ht="15.75" x14ac:dyDescent="0.25">
      <c r="A6" s="62" t="s">
        <v>75</v>
      </c>
      <c r="B6" s="62"/>
      <c r="C6" s="62"/>
      <c r="D6" s="62"/>
      <c r="E6" s="62"/>
      <c r="F6" s="62"/>
      <c r="G6" s="62"/>
    </row>
    <row r="7" spans="1:8" ht="15.75" thickBot="1" x14ac:dyDescent="0.3">
      <c r="A7" s="1"/>
      <c r="B7" s="1"/>
      <c r="C7" s="1"/>
      <c r="D7" s="1"/>
      <c r="E7" s="9"/>
      <c r="F7" s="1"/>
      <c r="G7" s="1"/>
    </row>
    <row r="8" spans="1:8" ht="21.75" customHeight="1" x14ac:dyDescent="0.25">
      <c r="A8" s="59" t="s">
        <v>76</v>
      </c>
      <c r="B8" s="60"/>
      <c r="C8" s="60"/>
      <c r="D8" s="60"/>
      <c r="E8" s="60"/>
      <c r="F8" s="60"/>
      <c r="G8" s="61"/>
    </row>
    <row r="9" spans="1:8" ht="43.5" thickBot="1" x14ac:dyDescent="0.3">
      <c r="A9" s="39" t="s">
        <v>0</v>
      </c>
      <c r="B9" s="37" t="s">
        <v>1</v>
      </c>
      <c r="C9" s="36" t="s">
        <v>2</v>
      </c>
      <c r="D9" s="36" t="s">
        <v>3</v>
      </c>
      <c r="E9" s="38" t="s">
        <v>4</v>
      </c>
      <c r="F9" s="30" t="s">
        <v>93</v>
      </c>
      <c r="G9" s="40" t="s">
        <v>5</v>
      </c>
      <c r="H9" s="6"/>
    </row>
    <row r="10" spans="1:8" s="52" customFormat="1" ht="15.75" thickBot="1" x14ac:dyDescent="0.3">
      <c r="A10" s="27" t="s">
        <v>6</v>
      </c>
      <c r="B10" s="14" t="s">
        <v>29</v>
      </c>
      <c r="C10" s="53" t="s">
        <v>11</v>
      </c>
      <c r="D10" s="54" t="s">
        <v>9</v>
      </c>
      <c r="E10" s="54">
        <v>1</v>
      </c>
      <c r="F10" s="21">
        <v>64.23</v>
      </c>
      <c r="G10" s="11">
        <f>E10*F10</f>
        <v>64.23</v>
      </c>
      <c r="H10" s="51"/>
    </row>
    <row r="11" spans="1:8" ht="15.75" thickBot="1" x14ac:dyDescent="0.3">
      <c r="A11" s="28" t="s">
        <v>6</v>
      </c>
      <c r="B11" s="26" t="s">
        <v>30</v>
      </c>
      <c r="C11" s="44" t="s">
        <v>12</v>
      </c>
      <c r="D11" s="45" t="s">
        <v>8</v>
      </c>
      <c r="E11" s="42">
        <v>75</v>
      </c>
      <c r="F11" s="21">
        <v>13.59</v>
      </c>
      <c r="G11" s="11">
        <f t="shared" ref="G11:G29" si="0">E11*F11</f>
        <v>1019.25</v>
      </c>
      <c r="H11" s="6"/>
    </row>
    <row r="12" spans="1:8" ht="30.75" thickBot="1" x14ac:dyDescent="0.3">
      <c r="A12" s="28" t="s">
        <v>6</v>
      </c>
      <c r="B12" s="26" t="s">
        <v>31</v>
      </c>
      <c r="C12" s="44" t="s">
        <v>74</v>
      </c>
      <c r="D12" s="42" t="s">
        <v>7</v>
      </c>
      <c r="E12" s="42">
        <v>1</v>
      </c>
      <c r="F12" s="21">
        <v>32.28</v>
      </c>
      <c r="G12" s="11">
        <f t="shared" si="0"/>
        <v>32.28</v>
      </c>
      <c r="H12" s="6"/>
    </row>
    <row r="13" spans="1:8" ht="15.75" thickBot="1" x14ac:dyDescent="0.3">
      <c r="A13" s="28" t="s">
        <v>6</v>
      </c>
      <c r="B13" s="26" t="s">
        <v>33</v>
      </c>
      <c r="C13" s="44" t="s">
        <v>13</v>
      </c>
      <c r="D13" s="42" t="s">
        <v>8</v>
      </c>
      <c r="E13" s="42">
        <v>77</v>
      </c>
      <c r="F13" s="21">
        <v>2.27</v>
      </c>
      <c r="G13" s="11">
        <f t="shared" si="0"/>
        <v>174.79</v>
      </c>
      <c r="H13" s="6"/>
    </row>
    <row r="14" spans="1:8" ht="15.75" thickBot="1" x14ac:dyDescent="0.3">
      <c r="A14" s="29" t="s">
        <v>6</v>
      </c>
      <c r="B14" s="25" t="s">
        <v>44</v>
      </c>
      <c r="C14" s="41" t="s">
        <v>14</v>
      </c>
      <c r="D14" s="42" t="s">
        <v>10</v>
      </c>
      <c r="E14" s="42">
        <v>40</v>
      </c>
      <c r="F14" s="21">
        <v>18.13</v>
      </c>
      <c r="G14" s="11">
        <f t="shared" si="0"/>
        <v>725.19999999999993</v>
      </c>
    </row>
    <row r="15" spans="1:8" ht="30.75" thickBot="1" x14ac:dyDescent="0.3">
      <c r="A15" s="27" t="s">
        <v>15</v>
      </c>
      <c r="B15" s="14" t="s">
        <v>34</v>
      </c>
      <c r="C15" s="23" t="s">
        <v>25</v>
      </c>
      <c r="D15" s="34" t="s">
        <v>35</v>
      </c>
      <c r="E15" s="34">
        <v>2</v>
      </c>
      <c r="F15" s="21">
        <v>7.93</v>
      </c>
      <c r="G15" s="11">
        <f t="shared" si="0"/>
        <v>15.86</v>
      </c>
    </row>
    <row r="16" spans="1:8" ht="30.75" thickBot="1" x14ac:dyDescent="0.3">
      <c r="A16" s="28" t="s">
        <v>15</v>
      </c>
      <c r="B16" s="26" t="s">
        <v>36</v>
      </c>
      <c r="C16" s="22" t="s">
        <v>59</v>
      </c>
      <c r="D16" s="33" t="s">
        <v>35</v>
      </c>
      <c r="E16" s="33">
        <v>39</v>
      </c>
      <c r="F16" s="21">
        <v>7.93</v>
      </c>
      <c r="G16" s="11">
        <f t="shared" si="0"/>
        <v>309.27</v>
      </c>
    </row>
    <row r="17" spans="1:7" s="5" customFormat="1" ht="15.75" thickBot="1" x14ac:dyDescent="0.3">
      <c r="A17" s="28" t="s">
        <v>15</v>
      </c>
      <c r="B17" s="26" t="s">
        <v>37</v>
      </c>
      <c r="C17" s="22" t="s">
        <v>77</v>
      </c>
      <c r="D17" s="33" t="s">
        <v>32</v>
      </c>
      <c r="E17" s="33">
        <v>140</v>
      </c>
      <c r="F17" s="21">
        <v>1.0900000000000001</v>
      </c>
      <c r="G17" s="11">
        <f t="shared" si="0"/>
        <v>152.60000000000002</v>
      </c>
    </row>
    <row r="18" spans="1:7" s="5" customFormat="1" ht="15.75" thickBot="1" x14ac:dyDescent="0.3">
      <c r="A18" s="28" t="s">
        <v>15</v>
      </c>
      <c r="B18" s="26" t="s">
        <v>38</v>
      </c>
      <c r="C18" s="22" t="s">
        <v>70</v>
      </c>
      <c r="D18" s="33" t="s">
        <v>35</v>
      </c>
      <c r="E18" s="33">
        <v>49</v>
      </c>
      <c r="F18" s="21">
        <v>3.25</v>
      </c>
      <c r="G18" s="11">
        <f t="shared" si="0"/>
        <v>159.25</v>
      </c>
    </row>
    <row r="19" spans="1:7" s="5" customFormat="1" ht="15.75" thickBot="1" x14ac:dyDescent="0.3">
      <c r="A19" s="28" t="s">
        <v>15</v>
      </c>
      <c r="B19" s="26" t="s">
        <v>39</v>
      </c>
      <c r="C19" s="22" t="s">
        <v>71</v>
      </c>
      <c r="D19" s="33" t="s">
        <v>32</v>
      </c>
      <c r="E19" s="33">
        <v>75</v>
      </c>
      <c r="F19" s="21">
        <v>1.08</v>
      </c>
      <c r="G19" s="11">
        <f t="shared" si="0"/>
        <v>81</v>
      </c>
    </row>
    <row r="20" spans="1:7" s="5" customFormat="1" ht="30.75" thickBot="1" x14ac:dyDescent="0.3">
      <c r="A20" s="28" t="s">
        <v>15</v>
      </c>
      <c r="B20" s="26" t="s">
        <v>41</v>
      </c>
      <c r="C20" s="22" t="s">
        <v>26</v>
      </c>
      <c r="D20" s="33" t="s">
        <v>35</v>
      </c>
      <c r="E20" s="33">
        <v>2</v>
      </c>
      <c r="F20" s="21">
        <v>7.93</v>
      </c>
      <c r="G20" s="11">
        <f t="shared" si="0"/>
        <v>15.86</v>
      </c>
    </row>
    <row r="21" spans="1:7" s="5" customFormat="1" ht="30.75" thickBot="1" x14ac:dyDescent="0.3">
      <c r="A21" s="28" t="s">
        <v>15</v>
      </c>
      <c r="B21" s="26" t="s">
        <v>42</v>
      </c>
      <c r="C21" s="22" t="s">
        <v>67</v>
      </c>
      <c r="D21" s="33" t="s">
        <v>35</v>
      </c>
      <c r="E21" s="33">
        <v>2.5</v>
      </c>
      <c r="F21" s="21">
        <v>7.93</v>
      </c>
      <c r="G21" s="11">
        <f t="shared" si="0"/>
        <v>19.824999999999999</v>
      </c>
    </row>
    <row r="22" spans="1:7" s="5" customFormat="1" ht="15.75" thickBot="1" x14ac:dyDescent="0.3">
      <c r="A22" s="29" t="s">
        <v>15</v>
      </c>
      <c r="B22" s="25" t="s">
        <v>58</v>
      </c>
      <c r="C22" s="12" t="s">
        <v>27</v>
      </c>
      <c r="D22" s="35" t="s">
        <v>32</v>
      </c>
      <c r="E22" s="35">
        <v>75</v>
      </c>
      <c r="F22" s="21">
        <v>7.55</v>
      </c>
      <c r="G22" s="11">
        <f t="shared" si="0"/>
        <v>566.25</v>
      </c>
    </row>
    <row r="23" spans="1:7" s="5" customFormat="1" ht="30.75" thickBot="1" x14ac:dyDescent="0.3">
      <c r="A23" s="27" t="s">
        <v>78</v>
      </c>
      <c r="B23" s="14" t="s">
        <v>46</v>
      </c>
      <c r="C23" s="23" t="s">
        <v>73</v>
      </c>
      <c r="D23" s="34" t="s">
        <v>32</v>
      </c>
      <c r="E23" s="24">
        <v>143</v>
      </c>
      <c r="F23" s="21">
        <v>9.0500000000000007</v>
      </c>
      <c r="G23" s="11">
        <f t="shared" si="0"/>
        <v>1294.1500000000001</v>
      </c>
    </row>
    <row r="24" spans="1:7" s="5" customFormat="1" ht="30.75" thickBot="1" x14ac:dyDescent="0.3">
      <c r="A24" s="28" t="s">
        <v>78</v>
      </c>
      <c r="B24" s="26" t="s">
        <v>47</v>
      </c>
      <c r="C24" s="22" t="s">
        <v>65</v>
      </c>
      <c r="D24" s="33" t="s">
        <v>32</v>
      </c>
      <c r="E24" s="13">
        <v>6.2</v>
      </c>
      <c r="F24" s="21">
        <v>2.68</v>
      </c>
      <c r="G24" s="11">
        <f t="shared" si="0"/>
        <v>16.616000000000003</v>
      </c>
    </row>
    <row r="25" spans="1:7" s="5" customFormat="1" ht="30.75" thickBot="1" x14ac:dyDescent="0.3">
      <c r="A25" s="28" t="s">
        <v>78</v>
      </c>
      <c r="B25" s="26" t="s">
        <v>48</v>
      </c>
      <c r="C25" s="22" t="s">
        <v>18</v>
      </c>
      <c r="D25" s="33" t="s">
        <v>32</v>
      </c>
      <c r="E25" s="13">
        <v>4.7</v>
      </c>
      <c r="F25" s="21">
        <v>42.98</v>
      </c>
      <c r="G25" s="11">
        <f t="shared" si="0"/>
        <v>202.006</v>
      </c>
    </row>
    <row r="26" spans="1:7" s="5" customFormat="1" ht="30.75" thickBot="1" x14ac:dyDescent="0.3">
      <c r="A26" s="28" t="s">
        <v>78</v>
      </c>
      <c r="B26" s="26" t="s">
        <v>49</v>
      </c>
      <c r="C26" s="22" t="s">
        <v>19</v>
      </c>
      <c r="D26" s="33" t="s">
        <v>32</v>
      </c>
      <c r="E26" s="13">
        <v>1.5</v>
      </c>
      <c r="F26" s="21">
        <v>42.98</v>
      </c>
      <c r="G26" s="11">
        <f t="shared" si="0"/>
        <v>64.47</v>
      </c>
    </row>
    <row r="27" spans="1:7" ht="30.75" thickBot="1" x14ac:dyDescent="0.3">
      <c r="A27" s="28" t="s">
        <v>78</v>
      </c>
      <c r="B27" s="26" t="s">
        <v>62</v>
      </c>
      <c r="C27" s="22" t="s">
        <v>66</v>
      </c>
      <c r="D27" s="33" t="s">
        <v>8</v>
      </c>
      <c r="E27" s="13">
        <v>77</v>
      </c>
      <c r="F27" s="21">
        <v>44.71</v>
      </c>
      <c r="G27" s="11">
        <f t="shared" si="0"/>
        <v>3442.67</v>
      </c>
    </row>
    <row r="28" spans="1:7" ht="30.75" thickBot="1" x14ac:dyDescent="0.3">
      <c r="A28" s="28" t="s">
        <v>78</v>
      </c>
      <c r="B28" s="26" t="s">
        <v>63</v>
      </c>
      <c r="C28" s="22" t="s">
        <v>20</v>
      </c>
      <c r="D28" s="33" t="s">
        <v>8</v>
      </c>
      <c r="E28" s="13">
        <v>75</v>
      </c>
      <c r="F28" s="21">
        <v>23.49</v>
      </c>
      <c r="G28" s="11">
        <f>E28*F28</f>
        <v>1761.7499999999998</v>
      </c>
    </row>
    <row r="29" spans="1:7" x14ac:dyDescent="0.25">
      <c r="A29" s="27" t="s">
        <v>28</v>
      </c>
      <c r="B29" s="14" t="s">
        <v>79</v>
      </c>
      <c r="C29" s="23" t="s">
        <v>80</v>
      </c>
      <c r="D29" s="34" t="s">
        <v>7</v>
      </c>
      <c r="E29" s="24">
        <v>1</v>
      </c>
      <c r="F29" s="21">
        <v>251.3</v>
      </c>
      <c r="G29" s="11">
        <f t="shared" si="0"/>
        <v>251.3</v>
      </c>
    </row>
    <row r="30" spans="1:7" ht="43.5" thickBot="1" x14ac:dyDescent="0.3">
      <c r="A30" s="3"/>
      <c r="B30" s="2"/>
      <c r="C30" s="3"/>
      <c r="D30" s="2"/>
      <c r="E30" s="2"/>
      <c r="F30" s="16" t="s">
        <v>81</v>
      </c>
      <c r="G30" s="17">
        <f>SUM(G10:G29)</f>
        <v>10368.627</v>
      </c>
    </row>
    <row r="32" spans="1:7" ht="15.75" x14ac:dyDescent="0.25">
      <c r="A32" s="62" t="s">
        <v>75</v>
      </c>
      <c r="B32" s="62"/>
      <c r="C32" s="62"/>
      <c r="D32" s="62"/>
      <c r="E32" s="62"/>
      <c r="F32" s="62"/>
      <c r="G32" s="62"/>
    </row>
    <row r="33" spans="1:7" ht="15.75" thickBot="1" x14ac:dyDescent="0.3">
      <c r="A33" s="1"/>
      <c r="B33" s="1"/>
      <c r="C33" s="1"/>
      <c r="D33" s="1"/>
      <c r="E33" s="9"/>
      <c r="F33" s="1"/>
      <c r="G33" s="1"/>
    </row>
    <row r="34" spans="1:7" x14ac:dyDescent="0.25">
      <c r="A34" s="59" t="s">
        <v>82</v>
      </c>
      <c r="B34" s="60"/>
      <c r="C34" s="60"/>
      <c r="D34" s="60"/>
      <c r="E34" s="60"/>
      <c r="F34" s="60"/>
      <c r="G34" s="61"/>
    </row>
    <row r="35" spans="1:7" ht="43.5" thickBot="1" x14ac:dyDescent="0.3">
      <c r="A35" s="39" t="s">
        <v>0</v>
      </c>
      <c r="B35" s="37" t="s">
        <v>1</v>
      </c>
      <c r="C35" s="36" t="s">
        <v>2</v>
      </c>
      <c r="D35" s="36" t="s">
        <v>3</v>
      </c>
      <c r="E35" s="38" t="s">
        <v>4</v>
      </c>
      <c r="F35" s="30" t="s">
        <v>93</v>
      </c>
      <c r="G35" s="40" t="s">
        <v>5</v>
      </c>
    </row>
    <row r="36" spans="1:7" s="52" customFormat="1" ht="15.75" thickBot="1" x14ac:dyDescent="0.3">
      <c r="A36" s="27" t="s">
        <v>6</v>
      </c>
      <c r="B36" s="14" t="s">
        <v>29</v>
      </c>
      <c r="C36" s="50" t="s">
        <v>11</v>
      </c>
      <c r="D36" s="43" t="s">
        <v>9</v>
      </c>
      <c r="E36" s="43">
        <v>1</v>
      </c>
      <c r="F36" s="21">
        <v>64.23</v>
      </c>
      <c r="G36" s="11">
        <f>E36*F36</f>
        <v>64.23</v>
      </c>
    </row>
    <row r="37" spans="1:7" ht="15.75" thickBot="1" x14ac:dyDescent="0.3">
      <c r="A37" s="28" t="s">
        <v>6</v>
      </c>
      <c r="B37" s="26" t="s">
        <v>30</v>
      </c>
      <c r="C37" s="31" t="s">
        <v>12</v>
      </c>
      <c r="D37" s="32" t="s">
        <v>8</v>
      </c>
      <c r="E37" s="13">
        <v>45</v>
      </c>
      <c r="F37" s="21">
        <v>13.59</v>
      </c>
      <c r="G37" s="11">
        <f t="shared" ref="G37:G56" si="1">E37*F37</f>
        <v>611.54999999999995</v>
      </c>
    </row>
    <row r="38" spans="1:7" ht="30.75" thickBot="1" x14ac:dyDescent="0.3">
      <c r="A38" s="28" t="s">
        <v>6</v>
      </c>
      <c r="B38" s="26" t="s">
        <v>31</v>
      </c>
      <c r="C38" s="31" t="s">
        <v>74</v>
      </c>
      <c r="D38" s="13" t="s">
        <v>7</v>
      </c>
      <c r="E38" s="13">
        <v>1</v>
      </c>
      <c r="F38" s="21">
        <v>32.28</v>
      </c>
      <c r="G38" s="11">
        <f t="shared" si="1"/>
        <v>32.28</v>
      </c>
    </row>
    <row r="39" spans="1:7" ht="15.75" thickBot="1" x14ac:dyDescent="0.3">
      <c r="A39" s="28" t="s">
        <v>6</v>
      </c>
      <c r="B39" s="26" t="s">
        <v>33</v>
      </c>
      <c r="C39" s="31" t="s">
        <v>13</v>
      </c>
      <c r="D39" s="13" t="s">
        <v>8</v>
      </c>
      <c r="E39" s="13">
        <v>45</v>
      </c>
      <c r="F39" s="21">
        <v>2.27</v>
      </c>
      <c r="G39" s="11">
        <f t="shared" si="1"/>
        <v>102.15</v>
      </c>
    </row>
    <row r="40" spans="1:7" ht="15.75" thickBot="1" x14ac:dyDescent="0.3">
      <c r="A40" s="29" t="s">
        <v>6</v>
      </c>
      <c r="B40" s="25" t="s">
        <v>45</v>
      </c>
      <c r="C40" s="12" t="s">
        <v>14</v>
      </c>
      <c r="D40" s="15" t="s">
        <v>10</v>
      </c>
      <c r="E40" s="15">
        <v>36</v>
      </c>
      <c r="F40" s="21">
        <v>18.13</v>
      </c>
      <c r="G40" s="11">
        <f t="shared" si="1"/>
        <v>652.67999999999995</v>
      </c>
    </row>
    <row r="41" spans="1:7" ht="30.75" thickBot="1" x14ac:dyDescent="0.3">
      <c r="A41" s="27" t="s">
        <v>15</v>
      </c>
      <c r="B41" s="14" t="s">
        <v>34</v>
      </c>
      <c r="C41" s="23" t="s">
        <v>25</v>
      </c>
      <c r="D41" s="34" t="s">
        <v>35</v>
      </c>
      <c r="E41" s="34">
        <v>1.3</v>
      </c>
      <c r="F41" s="21">
        <v>7.93</v>
      </c>
      <c r="G41" s="11">
        <f t="shared" si="1"/>
        <v>10.308999999999999</v>
      </c>
    </row>
    <row r="42" spans="1:7" ht="30.75" thickBot="1" x14ac:dyDescent="0.3">
      <c r="A42" s="28" t="s">
        <v>15</v>
      </c>
      <c r="B42" s="26" t="s">
        <v>36</v>
      </c>
      <c r="C42" s="22" t="s">
        <v>59</v>
      </c>
      <c r="D42" s="33" t="s">
        <v>35</v>
      </c>
      <c r="E42" s="33">
        <v>25</v>
      </c>
      <c r="F42" s="21">
        <v>7.93</v>
      </c>
      <c r="G42" s="11">
        <f t="shared" si="1"/>
        <v>198.25</v>
      </c>
    </row>
    <row r="43" spans="1:7" ht="15.75" thickBot="1" x14ac:dyDescent="0.3">
      <c r="A43" s="28" t="s">
        <v>15</v>
      </c>
      <c r="B43" s="26" t="s">
        <v>37</v>
      </c>
      <c r="C43" s="22" t="s">
        <v>69</v>
      </c>
      <c r="D43" s="33" t="s">
        <v>32</v>
      </c>
      <c r="E43" s="33">
        <v>89</v>
      </c>
      <c r="F43" s="21">
        <v>1.0900000000000001</v>
      </c>
      <c r="G43" s="11">
        <f t="shared" si="1"/>
        <v>97.01</v>
      </c>
    </row>
    <row r="44" spans="1:7" ht="15.75" thickBot="1" x14ac:dyDescent="0.3">
      <c r="A44" s="28" t="s">
        <v>15</v>
      </c>
      <c r="B44" s="26" t="s">
        <v>38</v>
      </c>
      <c r="C44" s="22" t="s">
        <v>70</v>
      </c>
      <c r="D44" s="33" t="s">
        <v>35</v>
      </c>
      <c r="E44" s="33">
        <v>31</v>
      </c>
      <c r="F44" s="21">
        <v>3.25</v>
      </c>
      <c r="G44" s="11">
        <f t="shared" si="1"/>
        <v>100.75</v>
      </c>
    </row>
    <row r="45" spans="1:7" ht="15.75" thickBot="1" x14ac:dyDescent="0.3">
      <c r="A45" s="28" t="s">
        <v>15</v>
      </c>
      <c r="B45" s="26" t="s">
        <v>39</v>
      </c>
      <c r="C45" s="22" t="s">
        <v>71</v>
      </c>
      <c r="D45" s="33" t="s">
        <v>32</v>
      </c>
      <c r="E45" s="33">
        <v>40</v>
      </c>
      <c r="F45" s="21">
        <v>1.08</v>
      </c>
      <c r="G45" s="11">
        <f t="shared" si="1"/>
        <v>43.2</v>
      </c>
    </row>
    <row r="46" spans="1:7" ht="30.75" thickBot="1" x14ac:dyDescent="0.3">
      <c r="A46" s="28" t="s">
        <v>15</v>
      </c>
      <c r="B46" s="26" t="s">
        <v>41</v>
      </c>
      <c r="C46" s="22" t="s">
        <v>26</v>
      </c>
      <c r="D46" s="33" t="s">
        <v>35</v>
      </c>
      <c r="E46" s="33">
        <v>1.3</v>
      </c>
      <c r="F46" s="21">
        <v>7.93</v>
      </c>
      <c r="G46" s="11">
        <f t="shared" si="1"/>
        <v>10.308999999999999</v>
      </c>
    </row>
    <row r="47" spans="1:7" ht="30.75" thickBot="1" x14ac:dyDescent="0.3">
      <c r="A47" s="28" t="s">
        <v>15</v>
      </c>
      <c r="B47" s="26" t="s">
        <v>42</v>
      </c>
      <c r="C47" s="22" t="s">
        <v>67</v>
      </c>
      <c r="D47" s="33" t="s">
        <v>35</v>
      </c>
      <c r="E47" s="33">
        <v>1.1000000000000001</v>
      </c>
      <c r="F47" s="21">
        <v>7.93</v>
      </c>
      <c r="G47" s="11">
        <f t="shared" si="1"/>
        <v>8.7230000000000008</v>
      </c>
    </row>
    <row r="48" spans="1:7" ht="15.75" thickBot="1" x14ac:dyDescent="0.3">
      <c r="A48" s="29" t="s">
        <v>15</v>
      </c>
      <c r="B48" s="25" t="s">
        <v>58</v>
      </c>
      <c r="C48" s="12" t="s">
        <v>27</v>
      </c>
      <c r="D48" s="35" t="s">
        <v>32</v>
      </c>
      <c r="E48" s="35">
        <v>40</v>
      </c>
      <c r="F48" s="21">
        <v>7.55</v>
      </c>
      <c r="G48" s="11">
        <f t="shared" si="1"/>
        <v>302</v>
      </c>
    </row>
    <row r="49" spans="1:7" ht="30.75" thickBot="1" x14ac:dyDescent="0.3">
      <c r="A49" s="27" t="s">
        <v>83</v>
      </c>
      <c r="B49" s="14" t="s">
        <v>46</v>
      </c>
      <c r="C49" s="23" t="s">
        <v>68</v>
      </c>
      <c r="D49" s="34" t="s">
        <v>8</v>
      </c>
      <c r="E49" s="24">
        <v>18</v>
      </c>
      <c r="F49" s="21">
        <v>66.39</v>
      </c>
      <c r="G49" s="11">
        <f t="shared" si="1"/>
        <v>1195.02</v>
      </c>
    </row>
    <row r="50" spans="1:7" ht="30.75" thickBot="1" x14ac:dyDescent="0.3">
      <c r="A50" s="27" t="s">
        <v>84</v>
      </c>
      <c r="B50" s="14" t="s">
        <v>50</v>
      </c>
      <c r="C50" s="23" t="s">
        <v>73</v>
      </c>
      <c r="D50" s="34" t="s">
        <v>32</v>
      </c>
      <c r="E50" s="24">
        <v>89</v>
      </c>
      <c r="F50" s="21">
        <v>9.0500000000000007</v>
      </c>
      <c r="G50" s="11">
        <f t="shared" si="1"/>
        <v>805.45</v>
      </c>
    </row>
    <row r="51" spans="1:7" ht="30.75" thickBot="1" x14ac:dyDescent="0.3">
      <c r="A51" s="28" t="s">
        <v>84</v>
      </c>
      <c r="B51" s="26" t="s">
        <v>51</v>
      </c>
      <c r="C51" s="22" t="s">
        <v>65</v>
      </c>
      <c r="D51" s="33" t="s">
        <v>32</v>
      </c>
      <c r="E51" s="13">
        <v>6.7</v>
      </c>
      <c r="F51" s="21">
        <v>2.68</v>
      </c>
      <c r="G51" s="11">
        <f t="shared" si="1"/>
        <v>17.956000000000003</v>
      </c>
    </row>
    <row r="52" spans="1:7" ht="30.75" thickBot="1" x14ac:dyDescent="0.3">
      <c r="A52" s="28" t="s">
        <v>84</v>
      </c>
      <c r="B52" s="26" t="s">
        <v>52</v>
      </c>
      <c r="C52" s="22" t="s">
        <v>18</v>
      </c>
      <c r="D52" s="33" t="s">
        <v>32</v>
      </c>
      <c r="E52" s="13">
        <v>4.7</v>
      </c>
      <c r="F52" s="21">
        <v>42.98</v>
      </c>
      <c r="G52" s="11">
        <f t="shared" si="1"/>
        <v>202.006</v>
      </c>
    </row>
    <row r="53" spans="1:7" ht="30.75" thickBot="1" x14ac:dyDescent="0.3">
      <c r="A53" s="28" t="s">
        <v>84</v>
      </c>
      <c r="B53" s="26" t="s">
        <v>53</v>
      </c>
      <c r="C53" s="22" t="s">
        <v>19</v>
      </c>
      <c r="D53" s="33" t="s">
        <v>32</v>
      </c>
      <c r="E53" s="13">
        <v>2</v>
      </c>
      <c r="F53" s="21">
        <v>42.98</v>
      </c>
      <c r="G53" s="11">
        <f t="shared" si="1"/>
        <v>85.96</v>
      </c>
    </row>
    <row r="54" spans="1:7" ht="30.75" thickBot="1" x14ac:dyDescent="0.3">
      <c r="A54" s="28" t="s">
        <v>84</v>
      </c>
      <c r="B54" s="26" t="s">
        <v>55</v>
      </c>
      <c r="C54" s="22" t="s">
        <v>66</v>
      </c>
      <c r="D54" s="33" t="s">
        <v>8</v>
      </c>
      <c r="E54" s="13">
        <v>42</v>
      </c>
      <c r="F54" s="21">
        <v>44.71</v>
      </c>
      <c r="G54" s="11">
        <f t="shared" si="1"/>
        <v>1877.82</v>
      </c>
    </row>
    <row r="55" spans="1:7" ht="30.75" thickBot="1" x14ac:dyDescent="0.3">
      <c r="A55" s="28" t="s">
        <v>84</v>
      </c>
      <c r="B55" s="26" t="s">
        <v>56</v>
      </c>
      <c r="C55" s="22" t="s">
        <v>20</v>
      </c>
      <c r="D55" s="33" t="s">
        <v>8</v>
      </c>
      <c r="E55" s="13">
        <v>40</v>
      </c>
      <c r="F55" s="21">
        <v>23.49</v>
      </c>
      <c r="G55" s="11">
        <f t="shared" si="1"/>
        <v>939.59999999999991</v>
      </c>
    </row>
    <row r="56" spans="1:7" x14ac:dyDescent="0.25">
      <c r="A56" s="27" t="s">
        <v>28</v>
      </c>
      <c r="B56" s="14" t="s">
        <v>79</v>
      </c>
      <c r="C56" s="23" t="s">
        <v>80</v>
      </c>
      <c r="D56" s="34" t="s">
        <v>7</v>
      </c>
      <c r="E56" s="24">
        <v>1</v>
      </c>
      <c r="F56" s="21">
        <v>251.3</v>
      </c>
      <c r="G56" s="11">
        <f t="shared" si="1"/>
        <v>251.3</v>
      </c>
    </row>
    <row r="57" spans="1:7" ht="43.5" thickBot="1" x14ac:dyDescent="0.3">
      <c r="A57" s="3"/>
      <c r="B57" s="2"/>
      <c r="C57" s="3"/>
      <c r="D57" s="2"/>
      <c r="E57" s="2"/>
      <c r="F57" s="16" t="s">
        <v>85</v>
      </c>
      <c r="G57" s="17">
        <f>SUM(G36:G56)</f>
        <v>7608.5530000000008</v>
      </c>
    </row>
    <row r="59" spans="1:7" ht="15.75" x14ac:dyDescent="0.25">
      <c r="A59" s="62" t="s">
        <v>75</v>
      </c>
      <c r="B59" s="62"/>
      <c r="C59" s="62"/>
      <c r="D59" s="62"/>
      <c r="E59" s="62"/>
      <c r="F59" s="62"/>
      <c r="G59" s="62"/>
    </row>
    <row r="60" spans="1:7" ht="15.75" thickBot="1" x14ac:dyDescent="0.3">
      <c r="A60" s="1"/>
      <c r="B60" s="1"/>
      <c r="C60" s="1"/>
      <c r="D60" s="1"/>
      <c r="E60" s="9"/>
      <c r="F60" s="1"/>
      <c r="G60" s="1"/>
    </row>
    <row r="61" spans="1:7" x14ac:dyDescent="0.25">
      <c r="A61" s="59" t="s">
        <v>86</v>
      </c>
      <c r="B61" s="60"/>
      <c r="C61" s="60"/>
      <c r="D61" s="60"/>
      <c r="E61" s="60"/>
      <c r="F61" s="60"/>
      <c r="G61" s="61"/>
    </row>
    <row r="62" spans="1:7" ht="54" customHeight="1" thickBot="1" x14ac:dyDescent="0.3">
      <c r="A62" s="39" t="s">
        <v>0</v>
      </c>
      <c r="B62" s="37" t="s">
        <v>1</v>
      </c>
      <c r="C62" s="36" t="s">
        <v>2</v>
      </c>
      <c r="D62" s="36" t="s">
        <v>3</v>
      </c>
      <c r="E62" s="38" t="s">
        <v>4</v>
      </c>
      <c r="F62" s="30" t="s">
        <v>93</v>
      </c>
      <c r="G62" s="40" t="s">
        <v>5</v>
      </c>
    </row>
    <row r="63" spans="1:7" s="52" customFormat="1" ht="15.75" thickBot="1" x14ac:dyDescent="0.3">
      <c r="A63" s="27" t="s">
        <v>6</v>
      </c>
      <c r="B63" s="14" t="s">
        <v>29</v>
      </c>
      <c r="C63" s="50" t="s">
        <v>11</v>
      </c>
      <c r="D63" s="43" t="s">
        <v>9</v>
      </c>
      <c r="E63" s="43">
        <v>1</v>
      </c>
      <c r="F63" s="21">
        <v>64.23</v>
      </c>
      <c r="G63" s="11">
        <f>E63*F63</f>
        <v>64.23</v>
      </c>
    </row>
    <row r="64" spans="1:7" ht="30.75" thickBot="1" x14ac:dyDescent="0.3">
      <c r="A64" s="28" t="s">
        <v>6</v>
      </c>
      <c r="B64" s="26" t="s">
        <v>30</v>
      </c>
      <c r="C64" s="31" t="s">
        <v>74</v>
      </c>
      <c r="D64" s="13" t="s">
        <v>7</v>
      </c>
      <c r="E64" s="13">
        <v>1</v>
      </c>
      <c r="F64" s="21">
        <v>32.28</v>
      </c>
      <c r="G64" s="11">
        <f t="shared" ref="G64:G89" si="2">E64*F64</f>
        <v>32.28</v>
      </c>
    </row>
    <row r="65" spans="1:7" ht="15.75" thickBot="1" x14ac:dyDescent="0.3">
      <c r="A65" s="28" t="s">
        <v>6</v>
      </c>
      <c r="B65" s="26" t="s">
        <v>31</v>
      </c>
      <c r="C65" s="31" t="s">
        <v>13</v>
      </c>
      <c r="D65" s="13" t="s">
        <v>8</v>
      </c>
      <c r="E65" s="13">
        <v>25</v>
      </c>
      <c r="F65" s="21">
        <v>2.27</v>
      </c>
      <c r="G65" s="11">
        <f t="shared" si="2"/>
        <v>56.75</v>
      </c>
    </row>
    <row r="66" spans="1:7" ht="15.75" thickBot="1" x14ac:dyDescent="0.3">
      <c r="A66" s="29" t="s">
        <v>6</v>
      </c>
      <c r="B66" s="25" t="s">
        <v>43</v>
      </c>
      <c r="C66" s="12" t="s">
        <v>14</v>
      </c>
      <c r="D66" s="15" t="s">
        <v>10</v>
      </c>
      <c r="E66" s="15">
        <v>0.8</v>
      </c>
      <c r="F66" s="21">
        <v>18.13</v>
      </c>
      <c r="G66" s="11">
        <f t="shared" si="2"/>
        <v>14.504</v>
      </c>
    </row>
    <row r="67" spans="1:7" ht="30.75" thickBot="1" x14ac:dyDescent="0.3">
      <c r="A67" s="27" t="s">
        <v>15</v>
      </c>
      <c r="B67" s="14" t="s">
        <v>34</v>
      </c>
      <c r="C67" s="23" t="s">
        <v>25</v>
      </c>
      <c r="D67" s="34" t="s">
        <v>35</v>
      </c>
      <c r="E67" s="34">
        <v>2.6</v>
      </c>
      <c r="F67" s="21">
        <v>7.93</v>
      </c>
      <c r="G67" s="11">
        <f t="shared" si="2"/>
        <v>20.617999999999999</v>
      </c>
    </row>
    <row r="68" spans="1:7" ht="30.75" thickBot="1" x14ac:dyDescent="0.3">
      <c r="A68" s="28" t="s">
        <v>15</v>
      </c>
      <c r="B68" s="26" t="s">
        <v>36</v>
      </c>
      <c r="C68" s="22" t="s">
        <v>59</v>
      </c>
      <c r="D68" s="33" t="s">
        <v>35</v>
      </c>
      <c r="E68" s="33">
        <v>36</v>
      </c>
      <c r="F68" s="21">
        <v>7.93</v>
      </c>
      <c r="G68" s="11">
        <f t="shared" si="2"/>
        <v>285.48</v>
      </c>
    </row>
    <row r="69" spans="1:7" ht="15.75" thickBot="1" x14ac:dyDescent="0.3">
      <c r="A69" s="28" t="s">
        <v>15</v>
      </c>
      <c r="B69" s="26" t="s">
        <v>37</v>
      </c>
      <c r="C69" s="22" t="s">
        <v>69</v>
      </c>
      <c r="D69" s="33" t="s">
        <v>32</v>
      </c>
      <c r="E69" s="33">
        <v>65</v>
      </c>
      <c r="F69" s="21">
        <v>1.0900000000000001</v>
      </c>
      <c r="G69" s="11">
        <f t="shared" si="2"/>
        <v>70.850000000000009</v>
      </c>
    </row>
    <row r="70" spans="1:7" ht="15.75" thickBot="1" x14ac:dyDescent="0.3">
      <c r="A70" s="28" t="s">
        <v>15</v>
      </c>
      <c r="B70" s="26" t="s">
        <v>38</v>
      </c>
      <c r="C70" s="22" t="s">
        <v>70</v>
      </c>
      <c r="D70" s="33" t="s">
        <v>35</v>
      </c>
      <c r="E70" s="33">
        <v>23</v>
      </c>
      <c r="F70" s="21">
        <v>3.25</v>
      </c>
      <c r="G70" s="11">
        <f t="shared" si="2"/>
        <v>74.75</v>
      </c>
    </row>
    <row r="71" spans="1:7" ht="15.75" thickBot="1" x14ac:dyDescent="0.3">
      <c r="A71" s="28" t="s">
        <v>15</v>
      </c>
      <c r="B71" s="26" t="s">
        <v>39</v>
      </c>
      <c r="C71" s="22" t="s">
        <v>71</v>
      </c>
      <c r="D71" s="33" t="s">
        <v>32</v>
      </c>
      <c r="E71" s="33">
        <v>30</v>
      </c>
      <c r="F71" s="21">
        <v>1.08</v>
      </c>
      <c r="G71" s="11">
        <f t="shared" si="2"/>
        <v>32.400000000000006</v>
      </c>
    </row>
    <row r="72" spans="1:7" ht="30.75" thickBot="1" x14ac:dyDescent="0.3">
      <c r="A72" s="28" t="s">
        <v>15</v>
      </c>
      <c r="B72" s="26" t="s">
        <v>41</v>
      </c>
      <c r="C72" s="22" t="s">
        <v>26</v>
      </c>
      <c r="D72" s="33" t="s">
        <v>35</v>
      </c>
      <c r="E72" s="33">
        <v>1.8</v>
      </c>
      <c r="F72" s="21">
        <v>7.93</v>
      </c>
      <c r="G72" s="11">
        <f t="shared" si="2"/>
        <v>14.273999999999999</v>
      </c>
    </row>
    <row r="73" spans="1:7" ht="15.75" thickBot="1" x14ac:dyDescent="0.3">
      <c r="A73" s="29" t="s">
        <v>15</v>
      </c>
      <c r="B73" s="25" t="s">
        <v>42</v>
      </c>
      <c r="C73" s="12" t="s">
        <v>27</v>
      </c>
      <c r="D73" s="35" t="s">
        <v>32</v>
      </c>
      <c r="E73" s="35">
        <v>30</v>
      </c>
      <c r="F73" s="21">
        <v>7.55</v>
      </c>
      <c r="G73" s="11">
        <f t="shared" si="2"/>
        <v>226.5</v>
      </c>
    </row>
    <row r="74" spans="1:7" ht="30.75" thickBot="1" x14ac:dyDescent="0.3">
      <c r="A74" s="27" t="s">
        <v>78</v>
      </c>
      <c r="B74" s="14" t="s">
        <v>46</v>
      </c>
      <c r="C74" s="23" t="s">
        <v>72</v>
      </c>
      <c r="D74" s="34" t="s">
        <v>35</v>
      </c>
      <c r="E74" s="24">
        <v>11</v>
      </c>
      <c r="F74" s="21">
        <v>22</v>
      </c>
      <c r="G74" s="11">
        <f t="shared" si="2"/>
        <v>242</v>
      </c>
    </row>
    <row r="75" spans="1:7" ht="30.75" thickBot="1" x14ac:dyDescent="0.3">
      <c r="A75" s="28" t="s">
        <v>78</v>
      </c>
      <c r="B75" s="26" t="s">
        <v>47</v>
      </c>
      <c r="C75" s="22" t="s">
        <v>73</v>
      </c>
      <c r="D75" s="33" t="s">
        <v>32</v>
      </c>
      <c r="E75" s="13">
        <v>56</v>
      </c>
      <c r="F75" s="21">
        <v>9.0500000000000007</v>
      </c>
      <c r="G75" s="11">
        <f t="shared" si="2"/>
        <v>506.80000000000007</v>
      </c>
    </row>
    <row r="76" spans="1:7" ht="30.75" thickBot="1" x14ac:dyDescent="0.3">
      <c r="A76" s="28" t="s">
        <v>78</v>
      </c>
      <c r="B76" s="26" t="s">
        <v>48</v>
      </c>
      <c r="C76" s="22" t="s">
        <v>65</v>
      </c>
      <c r="D76" s="33" t="s">
        <v>32</v>
      </c>
      <c r="E76" s="13">
        <v>3.1</v>
      </c>
      <c r="F76" s="21">
        <v>2.68</v>
      </c>
      <c r="G76" s="11">
        <f t="shared" si="2"/>
        <v>8.3080000000000016</v>
      </c>
    </row>
    <row r="77" spans="1:7" ht="30.75" thickBot="1" x14ac:dyDescent="0.3">
      <c r="A77" s="28" t="s">
        <v>78</v>
      </c>
      <c r="B77" s="26" t="s">
        <v>49</v>
      </c>
      <c r="C77" s="22" t="s">
        <v>18</v>
      </c>
      <c r="D77" s="33" t="s">
        <v>32</v>
      </c>
      <c r="E77" s="13">
        <v>2.4</v>
      </c>
      <c r="F77" s="21">
        <v>42.98</v>
      </c>
      <c r="G77" s="11">
        <f t="shared" si="2"/>
        <v>103.15199999999999</v>
      </c>
    </row>
    <row r="78" spans="1:7" ht="30.75" thickBot="1" x14ac:dyDescent="0.3">
      <c r="A78" s="28" t="s">
        <v>78</v>
      </c>
      <c r="B78" s="26" t="s">
        <v>61</v>
      </c>
      <c r="C78" s="22" t="s">
        <v>19</v>
      </c>
      <c r="D78" s="33" t="s">
        <v>32</v>
      </c>
      <c r="E78" s="13">
        <v>0.7</v>
      </c>
      <c r="F78" s="21">
        <v>42.98</v>
      </c>
      <c r="G78" s="11">
        <f t="shared" si="2"/>
        <v>30.085999999999995</v>
      </c>
    </row>
    <row r="79" spans="1:7" ht="30.75" thickBot="1" x14ac:dyDescent="0.3">
      <c r="A79" s="28" t="s">
        <v>78</v>
      </c>
      <c r="B79" s="26" t="s">
        <v>63</v>
      </c>
      <c r="C79" s="22" t="s">
        <v>66</v>
      </c>
      <c r="D79" s="33" t="s">
        <v>8</v>
      </c>
      <c r="E79" s="13">
        <v>21</v>
      </c>
      <c r="F79" s="21">
        <v>44.71</v>
      </c>
      <c r="G79" s="11">
        <f t="shared" si="2"/>
        <v>938.91</v>
      </c>
    </row>
    <row r="80" spans="1:7" ht="30.75" thickBot="1" x14ac:dyDescent="0.3">
      <c r="A80" s="28" t="s">
        <v>78</v>
      </c>
      <c r="B80" s="26" t="s">
        <v>64</v>
      </c>
      <c r="C80" s="22" t="s">
        <v>20</v>
      </c>
      <c r="D80" s="33" t="s">
        <v>8</v>
      </c>
      <c r="E80" s="13">
        <v>0.6</v>
      </c>
      <c r="F80" s="21">
        <v>23.49</v>
      </c>
      <c r="G80" s="11">
        <f t="shared" si="2"/>
        <v>14.093999999999999</v>
      </c>
    </row>
    <row r="81" spans="1:7" ht="30.75" thickBot="1" x14ac:dyDescent="0.3">
      <c r="A81" s="27" t="s">
        <v>87</v>
      </c>
      <c r="B81" s="14" t="s">
        <v>50</v>
      </c>
      <c r="C81" s="23" t="s">
        <v>60</v>
      </c>
      <c r="D81" s="34" t="s">
        <v>35</v>
      </c>
      <c r="E81" s="24">
        <v>2.2000000000000002</v>
      </c>
      <c r="F81" s="21">
        <v>22</v>
      </c>
      <c r="G81" s="11">
        <f t="shared" si="2"/>
        <v>48.400000000000006</v>
      </c>
    </row>
    <row r="82" spans="1:7" ht="30.75" thickBot="1" x14ac:dyDescent="0.3">
      <c r="A82" s="28" t="s">
        <v>87</v>
      </c>
      <c r="B82" s="26" t="s">
        <v>51</v>
      </c>
      <c r="C82" s="22" t="s">
        <v>16</v>
      </c>
      <c r="D82" s="33" t="s">
        <v>32</v>
      </c>
      <c r="E82" s="13">
        <v>11.5</v>
      </c>
      <c r="F82" s="21">
        <v>8.9499999999999993</v>
      </c>
      <c r="G82" s="11">
        <f t="shared" si="2"/>
        <v>102.925</v>
      </c>
    </row>
    <row r="83" spans="1:7" ht="30.75" thickBot="1" x14ac:dyDescent="0.3">
      <c r="A83" s="28" t="s">
        <v>87</v>
      </c>
      <c r="B83" s="26" t="s">
        <v>52</v>
      </c>
      <c r="C83" s="22" t="s">
        <v>65</v>
      </c>
      <c r="D83" s="33" t="s">
        <v>32</v>
      </c>
      <c r="E83" s="13">
        <v>10.5</v>
      </c>
      <c r="F83" s="21">
        <v>2.68</v>
      </c>
      <c r="G83" s="11">
        <f t="shared" si="2"/>
        <v>28.14</v>
      </c>
    </row>
    <row r="84" spans="1:7" ht="30.75" thickBot="1" x14ac:dyDescent="0.3">
      <c r="A84" s="28" t="s">
        <v>87</v>
      </c>
      <c r="B84" s="26" t="s">
        <v>53</v>
      </c>
      <c r="C84" s="22" t="s">
        <v>17</v>
      </c>
      <c r="D84" s="33" t="s">
        <v>32</v>
      </c>
      <c r="E84" s="13">
        <v>9</v>
      </c>
      <c r="F84" s="21">
        <v>39.07</v>
      </c>
      <c r="G84" s="11">
        <f t="shared" si="2"/>
        <v>351.63</v>
      </c>
    </row>
    <row r="85" spans="1:7" ht="30.75" thickBot="1" x14ac:dyDescent="0.3">
      <c r="A85" s="28" t="s">
        <v>87</v>
      </c>
      <c r="B85" s="26" t="s">
        <v>54</v>
      </c>
      <c r="C85" s="22" t="s">
        <v>18</v>
      </c>
      <c r="D85" s="33" t="s">
        <v>32</v>
      </c>
      <c r="E85" s="13">
        <v>2.5</v>
      </c>
      <c r="F85" s="21">
        <v>42.98</v>
      </c>
      <c r="G85" s="11">
        <f t="shared" si="2"/>
        <v>107.44999999999999</v>
      </c>
    </row>
    <row r="86" spans="1:7" ht="30.75" thickBot="1" x14ac:dyDescent="0.3">
      <c r="A86" s="28" t="s">
        <v>87</v>
      </c>
      <c r="B86" s="26" t="s">
        <v>55</v>
      </c>
      <c r="C86" s="22" t="s">
        <v>19</v>
      </c>
      <c r="D86" s="33" t="s">
        <v>32</v>
      </c>
      <c r="E86" s="13">
        <v>1</v>
      </c>
      <c r="F86" s="21">
        <v>42.98</v>
      </c>
      <c r="G86" s="11">
        <f t="shared" si="2"/>
        <v>42.98</v>
      </c>
    </row>
    <row r="87" spans="1:7" ht="30.75" thickBot="1" x14ac:dyDescent="0.3">
      <c r="A87" s="28" t="s">
        <v>87</v>
      </c>
      <c r="B87" s="26" t="s">
        <v>56</v>
      </c>
      <c r="C87" s="22" t="s">
        <v>66</v>
      </c>
      <c r="D87" s="33" t="s">
        <v>8</v>
      </c>
      <c r="E87" s="13">
        <v>4</v>
      </c>
      <c r="F87" s="21">
        <v>44.71</v>
      </c>
      <c r="G87" s="11">
        <f t="shared" si="2"/>
        <v>178.84</v>
      </c>
    </row>
    <row r="88" spans="1:7" ht="30.75" thickBot="1" x14ac:dyDescent="0.3">
      <c r="A88" s="28" t="s">
        <v>87</v>
      </c>
      <c r="B88" s="26" t="s">
        <v>57</v>
      </c>
      <c r="C88" s="22" t="s">
        <v>20</v>
      </c>
      <c r="D88" s="33" t="s">
        <v>8</v>
      </c>
      <c r="E88" s="13">
        <v>9</v>
      </c>
      <c r="F88" s="21">
        <v>23.49</v>
      </c>
      <c r="G88" s="11">
        <f t="shared" si="2"/>
        <v>211.41</v>
      </c>
    </row>
    <row r="89" spans="1:7" x14ac:dyDescent="0.25">
      <c r="A89" s="27" t="s">
        <v>28</v>
      </c>
      <c r="B89" s="14" t="s">
        <v>79</v>
      </c>
      <c r="C89" s="23" t="s">
        <v>80</v>
      </c>
      <c r="D89" s="34" t="s">
        <v>7</v>
      </c>
      <c r="E89" s="24">
        <v>1</v>
      </c>
      <c r="F89" s="21">
        <v>251.3</v>
      </c>
      <c r="G89" s="11">
        <f t="shared" si="2"/>
        <v>251.3</v>
      </c>
    </row>
    <row r="90" spans="1:7" ht="43.5" thickBot="1" x14ac:dyDescent="0.3">
      <c r="A90" s="3"/>
      <c r="B90" s="2"/>
      <c r="C90" s="3"/>
      <c r="D90" s="2"/>
      <c r="E90" s="2"/>
      <c r="F90" s="16" t="s">
        <v>88</v>
      </c>
      <c r="G90" s="17">
        <f>SUM(G63:G89)</f>
        <v>4059.0610000000006</v>
      </c>
    </row>
  </sheetData>
  <mergeCells count="7">
    <mergeCell ref="D1:G1"/>
    <mergeCell ref="A61:G61"/>
    <mergeCell ref="A6:G6"/>
    <mergeCell ref="A8:G8"/>
    <mergeCell ref="A32:G32"/>
    <mergeCell ref="A34:G34"/>
    <mergeCell ref="A59:G59"/>
  </mergeCells>
  <pageMargins left="0.7" right="0.7" top="0.75" bottom="0.75" header="0.3" footer="0.3"/>
  <pageSetup paperSize="9"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2A6C3-658B-4B36-8B78-3694B61E2086}">
  <sheetPr>
    <tabColor rgb="FFC00000"/>
    <pageSetUpPr fitToPage="1"/>
  </sheetPr>
  <dimension ref="A1:G13"/>
  <sheetViews>
    <sheetView zoomScaleNormal="100" workbookViewId="0">
      <selection activeCell="C16" sqref="C16"/>
    </sheetView>
  </sheetViews>
  <sheetFormatPr defaultRowHeight="15" x14ac:dyDescent="0.25"/>
  <cols>
    <col min="1" max="1" width="10.85546875" customWidth="1"/>
    <col min="2" max="2" width="87.7109375" customWidth="1"/>
    <col min="3" max="3" width="48.28515625" customWidth="1"/>
    <col min="6" max="6" width="9.85546875" bestFit="1" customWidth="1"/>
  </cols>
  <sheetData>
    <row r="1" spans="1:7" ht="15" customHeight="1" x14ac:dyDescent="0.25">
      <c r="A1" s="62" t="s">
        <v>90</v>
      </c>
      <c r="B1" s="62"/>
      <c r="C1" s="62"/>
      <c r="D1" s="49"/>
      <c r="E1" s="49"/>
      <c r="F1" s="49"/>
      <c r="G1" s="49"/>
    </row>
    <row r="2" spans="1:7" ht="14.45" customHeight="1" x14ac:dyDescent="0.25"/>
    <row r="3" spans="1:7" ht="14.45" customHeight="1" x14ac:dyDescent="0.25"/>
    <row r="4" spans="1:7" x14ac:dyDescent="0.25">
      <c r="A4" s="63" t="s">
        <v>21</v>
      </c>
      <c r="B4" s="64"/>
      <c r="C4" s="65"/>
    </row>
    <row r="5" spans="1:7" ht="38.25" x14ac:dyDescent="0.25">
      <c r="A5" s="18" t="s">
        <v>40</v>
      </c>
      <c r="B5" s="18" t="s">
        <v>22</v>
      </c>
      <c r="C5" s="18" t="s">
        <v>23</v>
      </c>
    </row>
    <row r="6" spans="1:7" ht="25.5" x14ac:dyDescent="0.25">
      <c r="A6" s="47" t="s">
        <v>91</v>
      </c>
      <c r="B6" s="46" t="s">
        <v>89</v>
      </c>
      <c r="C6" s="55">
        <f>'DKZ4-6 (susisiekimo)'!$G$30+'DKZ4-6 (susisiekimo)'!$G$57+'DKZ4-6 (susisiekimo)'!$G$90</f>
        <v>22036.241000000002</v>
      </c>
    </row>
    <row r="7" spans="1:7" ht="38.25" x14ac:dyDescent="0.25">
      <c r="A7" s="57" t="s">
        <v>92</v>
      </c>
      <c r="B7" s="19" t="s">
        <v>24</v>
      </c>
      <c r="C7" s="20">
        <f>SUM(C6:C6)</f>
        <v>22036.241000000002</v>
      </c>
      <c r="F7" s="48"/>
    </row>
    <row r="9" spans="1:7" x14ac:dyDescent="0.25">
      <c r="A9" s="56"/>
      <c r="B9" s="56"/>
      <c r="C9" s="56"/>
    </row>
    <row r="10" spans="1:7" x14ac:dyDescent="0.25">
      <c r="A10" s="56"/>
      <c r="B10" s="56"/>
      <c r="C10" s="56"/>
    </row>
    <row r="11" spans="1:7" x14ac:dyDescent="0.25">
      <c r="A11" s="56"/>
      <c r="B11" s="56"/>
      <c r="C11" s="56"/>
    </row>
    <row r="12" spans="1:7" x14ac:dyDescent="0.25">
      <c r="A12" s="56"/>
      <c r="B12" s="56"/>
      <c r="C12" s="56"/>
    </row>
    <row r="13" spans="1:7" x14ac:dyDescent="0.25">
      <c r="A13" s="56"/>
      <c r="B13" s="56"/>
      <c r="C13" s="56"/>
    </row>
  </sheetData>
  <mergeCells count="2">
    <mergeCell ref="A4:C4"/>
    <mergeCell ref="A1:C1"/>
  </mergeCells>
  <conditionalFormatting sqref="C6:C7">
    <cfRule type="cellIs" dxfId="0" priority="1" operator="equal">
      <formula>0</formula>
    </cfRule>
  </conditionalFormatting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DKZ4-6 (susisiekimo)</vt:lpstr>
      <vt:lpstr>SANTRAUKA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LAKD</dc:creator>
  <cp:keywords/>
  <dc:description/>
  <cp:lastModifiedBy>Dell</cp:lastModifiedBy>
  <cp:revision/>
  <cp:lastPrinted>2024-06-26T13:18:47Z</cp:lastPrinted>
  <dcterms:created xsi:type="dcterms:W3CDTF">2020-10-05T14:48:34Z</dcterms:created>
  <dcterms:modified xsi:type="dcterms:W3CDTF">2024-08-21T07:36:00Z</dcterms:modified>
  <cp:category/>
  <cp:contentStatus/>
</cp:coreProperties>
</file>