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showInkAnnotation="0" autoCompressPictures="0"/>
  <mc:AlternateContent xmlns:mc="http://schemas.openxmlformats.org/markup-compatibility/2006">
    <mc:Choice Requires="x15">
      <x15ac:absPath xmlns:x15ac="http://schemas.microsoft.com/office/spreadsheetml/2010/11/ac" url="C:\Users\Daiva\Documents\Karoliniškių poliklinika 24 08 05 728554\"/>
    </mc:Choice>
  </mc:AlternateContent>
  <xr:revisionPtr revIDLastSave="0" documentId="13_ncr:1_{90960D85-62F4-4EBB-BDAF-50841FD5DA8F}" xr6:coauthVersionLast="47" xr6:coauthVersionMax="47" xr10:uidLastSave="{00000000-0000-0000-0000-000000000000}"/>
  <bookViews>
    <workbookView xWindow="-108" yWindow="-108" windowWidth="19416" windowHeight="10416" xr2:uid="{CDECDC58-414F-45D1-98B5-13C65E16D6AF}"/>
  </bookViews>
  <sheets>
    <sheet name="TS ir pasiūlymas" sheetId="1" r:id="rId1"/>
  </sheets>
  <definedNames>
    <definedName name="_xlnm.Print_Area" localSheetId="0">'TS ir pasiūlymas'!$A$1:$K$84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8" i="1" l="1"/>
  <c r="I78" i="1" s="1"/>
  <c r="G61" i="1"/>
  <c r="I61" i="1" s="1"/>
  <c r="G50" i="1"/>
  <c r="I50" i="1" s="1"/>
  <c r="G42" i="1"/>
  <c r="I42" i="1" s="1"/>
  <c r="G39" i="1"/>
  <c r="G35" i="1"/>
  <c r="I35" i="1" s="1"/>
  <c r="G26" i="1"/>
  <c r="G21" i="1"/>
  <c r="I21" i="1" s="1"/>
  <c r="G23" i="1"/>
  <c r="I23" i="1" s="1"/>
  <c r="G20" i="1"/>
  <c r="G36" i="1"/>
  <c r="G67" i="1"/>
  <c r="I67" i="1" s="1"/>
  <c r="G38" i="1"/>
  <c r="I38" i="1" s="1"/>
  <c r="I36" i="1"/>
  <c r="G82" i="1"/>
  <c r="I82" i="1" s="1"/>
  <c r="I83" i="1" s="1"/>
  <c r="G77" i="1"/>
  <c r="I77" i="1" s="1"/>
  <c r="G79" i="1"/>
  <c r="I79" i="1" s="1"/>
  <c r="G76" i="1"/>
  <c r="G73" i="1"/>
  <c r="I73" i="1" s="1"/>
  <c r="I74" i="1" s="1"/>
  <c r="G70" i="1"/>
  <c r="I70" i="1" s="1"/>
  <c r="I71" i="1" s="1"/>
  <c r="G66" i="1"/>
  <c r="I66" i="1" s="1"/>
  <c r="I68" i="1" s="1"/>
  <c r="G59" i="1"/>
  <c r="I59" i="1" s="1"/>
  <c r="G60" i="1"/>
  <c r="I60" i="1" s="1"/>
  <c r="G62" i="1"/>
  <c r="I62" i="1" s="1"/>
  <c r="G63" i="1"/>
  <c r="I63" i="1" s="1"/>
  <c r="G58" i="1"/>
  <c r="G55" i="1"/>
  <c r="I55" i="1" s="1"/>
  <c r="G54" i="1"/>
  <c r="G51" i="1"/>
  <c r="G46" i="1"/>
  <c r="I46" i="1" s="1"/>
  <c r="G47" i="1"/>
  <c r="I47" i="1" s="1"/>
  <c r="G45" i="1"/>
  <c r="I45" i="1" s="1"/>
  <c r="I48" i="1" s="1"/>
  <c r="G40" i="1"/>
  <c r="I40" i="1" s="1"/>
  <c r="G41" i="1"/>
  <c r="I41" i="1" s="1"/>
  <c r="G32" i="1"/>
  <c r="G29" i="1"/>
  <c r="G22" i="1"/>
  <c r="I22" i="1" s="1"/>
  <c r="G33" i="1" l="1"/>
  <c r="I32" i="1"/>
  <c r="I29" i="1"/>
  <c r="I30" i="1" s="1"/>
  <c r="G71" i="1"/>
  <c r="G83" i="1"/>
  <c r="G27" i="1"/>
  <c r="I26" i="1"/>
  <c r="I27" i="1" s="1"/>
  <c r="G64" i="1"/>
  <c r="I58" i="1"/>
  <c r="I64" i="1" s="1"/>
  <c r="G74" i="1"/>
  <c r="I52" i="1"/>
  <c r="I51" i="1"/>
  <c r="G56" i="1"/>
  <c r="I54" i="1"/>
  <c r="I56" i="1" s="1"/>
  <c r="G80" i="1"/>
  <c r="I76" i="1"/>
  <c r="I80" i="1" s="1"/>
  <c r="G68" i="1"/>
  <c r="G43" i="1"/>
  <c r="I39" i="1"/>
  <c r="I43" i="1" s="1"/>
  <c r="G24" i="1"/>
  <c r="I20" i="1"/>
  <c r="I24" i="1" s="1"/>
  <c r="G52" i="1"/>
  <c r="G48" i="1"/>
  <c r="I33" i="1"/>
  <c r="G30" i="1"/>
</calcChain>
</file>

<file path=xl/sharedStrings.xml><?xml version="1.0" encoding="utf-8"?>
<sst xmlns="http://schemas.openxmlformats.org/spreadsheetml/2006/main" count="223" uniqueCount="184">
  <si>
    <t>Pirkimo sąlygų priedas Nr. 1</t>
  </si>
  <si>
    <t xml:space="preserve">TECHNINĖ SPECIFIKACIJA </t>
  </si>
  <si>
    <t xml:space="preserve">Pirkimo pavadinimas: Plombavimo medžiagos (plombinės medžiagos ir bondai, profilaktinės priemonės skirtos burnos higienai)  </t>
  </si>
  <si>
    <t>Bendrieji reikalavimai:</t>
  </si>
  <si>
    <t>1.1. Nurodyti gaminiai turi būti pažymėti CE ženklu, turi atitikti  Europos Parlamento ir Tarybos reglamentą (ES) 2017/745 dėl medicinos priemonių. Su pasiūlymu pateikiamas tai įrodantis sertifikatas.</t>
  </si>
  <si>
    <t>1.2. Jeigu techninėje specifikacijoje apibūdinant pirkimo objektą nurodytas konkretus modelis ar tiekimo šaltinis, konkretus procesas, būdingas konkretaus tiekėjo tiekiamoms prekėms ar teikiamoms paslaugoms, ar prekių ženklas, patentas, tipai, konkreti kilmė ar gamyba, standartas, techninis liudijimas ar bendrosios techninės specifikacijos, tiekėjas gali pateikti lygiavertį sprendinį (kitų gamintojų lygiavertė produkcija ar įranga, pan.) nurodytajam. Lygiavertiškumo įrodymas yra tiekėjo pareiga. Jei siūlomas lygiavertis objektas ar standartas, iki pasiūlymų pateikimo termino pabaigos kartu su pasiūlymu turi būti pateikti lygiavertiškumą įrodantys dokumentai.</t>
  </si>
  <si>
    <t>1.3. Bus vertinama tik tiekėjo pasiūlyta ir gamintojo originaliame kataloge nurodyta produkcija. Tiekėjo pasiūlymai su gamintojo įsipareigojimu pagaminti priemones pagal poreikį nebus priimami ir nebus vertinami.</t>
  </si>
  <si>
    <t>1.4. Prekės turi būti naujos, neturėti išorinių mechaninių ir kitokių pažeidimų, gamyklinėje pakuotėje.</t>
  </si>
  <si>
    <t>1.5. Prekių galiojimo terminas turi būti ne trumpesnis kaip 12 mėn. nuo prekių pristatymo dienos.</t>
  </si>
  <si>
    <t xml:space="preserve">1.6. Perkančiosios organizacijos prašymu, tiekėjas privalės pateikti siūlomų prekių pavyzdžių. Ant siūlomų prekių pavyzdžių turi būti pažymėtas pozicijos numeris. Visus prekių pavyzdžius tiekėjas privalo pateikti savo sąskaita. Pateikti prekių pavyzdžiai tiekėjui grąžinami nebus. Kai kurie pateikti prekių pavyzdžiai gali būti išbandyti. Perkančioji organizacija neįsipareigoja apmokėti už pateiktus išbandyti prekių pavyzdžius. Laiku nepateikus pavyzdžių pasiūlymas bus atmetamas.  </t>
  </si>
  <si>
    <t>1.7. Su pasiūlymu turi būti pateikti dokumentai, įrodantys, kad tiekėjo siūloma prekė atitinka kokybės ir techninius reikalavimus, reikalaujamus techninėje specifikacijoje.</t>
  </si>
  <si>
    <t>PD. Nr.</t>
  </si>
  <si>
    <t xml:space="preserve">Prekės / pirkimo dalies pavadinimas </t>
  </si>
  <si>
    <t>Reikalaujama parametrų reikšmė</t>
  </si>
  <si>
    <t>Mato vienetas</t>
  </si>
  <si>
    <t xml:space="preserve">Maksimalus kiekis </t>
  </si>
  <si>
    <t>Mato vieneto (vnt.) kaina be PVM</t>
  </si>
  <si>
    <t>Maksimalaus kiekio kaina Eur be PVM</t>
  </si>
  <si>
    <t xml:space="preserve"> PVM dydis proc.</t>
  </si>
  <si>
    <t>Maksimalaus kiekio kaina Eur su PVM</t>
  </si>
  <si>
    <r>
      <t>Siūlomos prekės pavadinimas ir gamintojas (</t>
    </r>
    <r>
      <rPr>
        <b/>
        <i/>
        <sz val="10"/>
        <rFont val="Times New Roman"/>
        <family val="1"/>
        <charset val="186"/>
      </rPr>
      <t>užpildo tiekėjas</t>
    </r>
    <r>
      <rPr>
        <b/>
        <sz val="10"/>
        <rFont val="Times New Roman"/>
        <family val="1"/>
      </rPr>
      <t>)</t>
    </r>
  </si>
  <si>
    <r>
      <rPr>
        <b/>
        <sz val="10"/>
        <color rgb="FF000000"/>
        <rFont val="Times New Roman"/>
        <family val="1"/>
        <charset val="186"/>
      </rPr>
      <t>Siūlomos prekės charakteristikos ir nuoroda į pateiktus siūlomos prekės techninių charakteristikų aprašymus (gamintojo prekių katalogus, ar jų dalis, ar kitus lygiaverčius dokumentus, kuriuose aprašomos siūlomos prekės), nurodant aprašymo ir/ar katalogo pavadinimą, numerį, puslapį, kuriame aprašomas prekės atitikimas keliamiems reikalavimams (</t>
    </r>
    <r>
      <rPr>
        <b/>
        <i/>
        <sz val="10"/>
        <color rgb="FF000000"/>
        <rFont val="Times New Roman"/>
        <family val="1"/>
        <charset val="186"/>
      </rPr>
      <t>užpildo tiekėjas</t>
    </r>
    <r>
      <rPr>
        <b/>
        <sz val="10"/>
        <color rgb="FF000000"/>
        <rFont val="Times New Roman"/>
        <family val="1"/>
        <charset val="186"/>
      </rPr>
      <t>)</t>
    </r>
  </si>
  <si>
    <t>Siūlomos prekės pakuotė</t>
  </si>
  <si>
    <t>1</t>
  </si>
  <si>
    <t>Profilaktinės priemonės (skirtos burnos higienai)</t>
  </si>
  <si>
    <t>1.1</t>
  </si>
  <si>
    <t>Fluoro  gelis</t>
  </si>
  <si>
    <t>1,2-1,3 % fluoridų koncentracijos gelis, skirtas aplikuoti ant dantų paviršių specialių šaukštų pagalba. Pakuotėje 200-300 ml.</t>
  </si>
  <si>
    <t>ml</t>
  </si>
  <si>
    <t>1.2</t>
  </si>
  <si>
    <t>Natrio bikarbonato milteliai</t>
  </si>
  <si>
    <t>Natrio bikarbonato milteliai, tinkantys įstaigoje naudojamiems Satelec „Air-N-Go“ ir NSK prietaisams. Pakuotėje 200-300 g</t>
  </si>
  <si>
    <t>g</t>
  </si>
  <si>
    <t>1.3</t>
  </si>
  <si>
    <t>Glicino milteliai</t>
  </si>
  <si>
    <t>Natūralaus glicino milteliai, skirti periodontologinėms procedūroms, tinkantys Satelec,  „Air-N-Go“ arba lygiaverčiam prietaisui. Pakuotėje 100-120 g</t>
  </si>
  <si>
    <t>1.4</t>
  </si>
  <si>
    <t>Fluoro lakas</t>
  </si>
  <si>
    <t>Lakas, skirtas dantų fluoravimui, atsparus drėgmei, išliekantis ne mažiau 12 val. ant dantų paviršiaus. Pakuotėje turi būti ir skiediklis.</t>
  </si>
  <si>
    <t>Bendra 1 pirkimo dalies kaina, EUR:</t>
  </si>
  <si>
    <t>2</t>
  </si>
  <si>
    <t>2.1</t>
  </si>
  <si>
    <t>Milteliai sodaputei su perlu</t>
  </si>
  <si>
    <t xml:space="preserve">Skirtos apnašų valymui virš dantenų,  dėmių, dantų higienai prieš danties iškilimų tvarkymą, dantų higienai prieš dantų balinimą. Turi tikti Kavo  sodapūtei. Sudėtyje turi būti veiklioji medžiaga: 60-70 mkg skersmens kalciokarbonatas, biologiškai suyrantis, be druskų, cukrų ar glitimo. Skirtingu skonių.  Pakuotėje  ne mažiau 15 g.
</t>
  </si>
  <si>
    <t>Bendra 2 pirkimo dalies kaina, EUR:</t>
  </si>
  <si>
    <t>3</t>
  </si>
  <si>
    <t>3.1</t>
  </si>
  <si>
    <t xml:space="preserve">Dantų balinimo 
gelis skirtas greitam balinimui
</t>
  </si>
  <si>
    <t>6% vandenilio peroksido balinimo gelis. Vienkartinė dozė švirkšte kartu su aktyvatoriumi. Skirtas greitam dantų balinimui su dantų balinimo aparatų, "Arcus Blanc One" su LED mėlynos šviesos šaltiniu.</t>
  </si>
  <si>
    <t>Bendra 3 pirkimo dalies kaina, EUR:</t>
  </si>
  <si>
    <t>4</t>
  </si>
  <si>
    <t>Poliravimo taurelės</t>
  </si>
  <si>
    <t>4.1</t>
  </si>
  <si>
    <t xml:space="preserve">Minkštos guminės taurelės, skirtos dantų poliravimui profilaktine pasta. 
Turi būti ne mažiau 3 kietumų (minkštos, vidutinio minkštumo ir kietos).
</t>
  </si>
  <si>
    <t>vnt</t>
  </si>
  <si>
    <t>Bendra 4 pirkimo dalies kaina, EUR:</t>
  </si>
  <si>
    <t>5</t>
  </si>
  <si>
    <t>5.1</t>
  </si>
  <si>
    <t xml:space="preserve">  Milteliai  cukraus pagrindu                                                        </t>
  </si>
  <si>
    <t xml:space="preserve">Skirtos apnašų valymui virš dantenų. Tūri tikti Lunos sodapūtei. Sudėtyje turi būti bisacharidas trichalozė.  Tirpstanti vandeyje, apsaugoti siurbimo sistemą. Skirtingų skonių. Mažiau agresyvi kristalų forma, grūdelio dydis 65 mk.  Pakuotėje ne mažiau 180 g.
</t>
  </si>
  <si>
    <t>Bendra 5 pirkimo dalies kaina, EUR:</t>
  </si>
  <si>
    <t>6</t>
  </si>
  <si>
    <t>Plombavimo medžiagų sistema</t>
  </si>
  <si>
    <t>6.1</t>
  </si>
  <si>
    <t>Šviesoje kietėjantis kompozitas su siliciu-cirkoniu</t>
  </si>
  <si>
    <t xml:space="preserve">Turi būti su sferiniu submikroniniu neorganiniu užpildu, kurių dalelių dydis ne didesnis nei 0,3 mikrom., turi tikti tiek priekinių, tiek galinių dantų plombavimui.Turi turėti specialių spalvų, užtikrinančių aplikacijas dugne, kad padidinti restauracijos neskaidrumą (OA1; OA2; OA3;  OPA2; ), emalio spalvos turi būti ne mažiau 3 atspalvių (WE; CE; BW), standartinėm spalvom (A1; A2; A3; A3,5; A4;A5;  B1; B2;B3; B4;B5; C1; C2; C3). Švirkšte  2-5 g.  Atskirais švirkštukais, norimų spalvų.  </t>
  </si>
  <si>
    <t>6.2</t>
  </si>
  <si>
    <t>Šviesoje kietėjantis kompozitas su siliciu-cirkoniu, su supaprastintu spalvų derinimu</t>
  </si>
  <si>
    <t xml:space="preserve">Turi būti su submikroniniu sferiniu užpildu,  su supaprastintu spalvų derinimu, tinkantis tiek priekinių, tiek galinių dantų plombavimui, lengvai poliruojasi, darbo laikas 90 sek. kai aplinkos šviesa 10.000 lux, sisitraukia ne daugiau 1,3%. Turi turėti specialių spalvų, užtikrinti danties skaidrumą  (OcE; NE; TE; WE; YE) , tame tarpe užtikrinti stiprumą ir skaidrumą  okluziniame kontakte, standartinėm spalvom (A1B; A2B; A3B; A3,5B; A4B; BL).  Švirkšte 2-5 g. Atskirais švirkštukais, norimų spalvų. </t>
  </si>
  <si>
    <t>6.3</t>
  </si>
  <si>
    <t xml:space="preserve">Šviesoje kietėjantis estetiškas kompozitas,
supranano kompozitas
</t>
  </si>
  <si>
    <t xml:space="preserve">Šviesoje kietinamas estetiškas kompozitas. Naujų technologijų supranano kompozitas, viena spalva tinkanti visai spalvų paletei nuo A1 iki D4,  sluoksnio storis 2 mm, kietinimas 20 s, švirkšte ne mažiau 4 g. </t>
  </si>
  <si>
    <t>6.4</t>
  </si>
  <si>
    <t xml:space="preserve">Šviesoje kietėjantis kompozitas tinkantis 6.3 pozicijai supranano kompozitas
</t>
  </si>
  <si>
    <t xml:space="preserve">Naujų technologijų supranano kompozitas, viena blokuojanti spalva, naudojamas didelių ertmių padengimui, metalo uždengimui darant pataisas, didelėms diskoloracijoms paslėpti sluoksnio storis 0,5 mm, kietinimas 20 s, švirkšte ne mažiau 4 g.
</t>
  </si>
  <si>
    <t>6.5</t>
  </si>
  <si>
    <t>Šviesoje kietėjantis savaime pasiėsdinantis bondas</t>
  </si>
  <si>
    <t xml:space="preserve">7-tos kartos savaime besiėsdinanti fluoridus išskirianti
vienkomponentė surišimo sistema. Pakuotė 3-6 ml. 
</t>
  </si>
  <si>
    <t>Bendra 6 pirkimo dalies kaina, EUR:</t>
  </si>
  <si>
    <t>7</t>
  </si>
  <si>
    <t xml:space="preserve">Profilaktikai skirtos medžiagos
</t>
  </si>
  <si>
    <t>7.1</t>
  </si>
  <si>
    <t>Silantas, kietėjantis šviesoje</t>
  </si>
  <si>
    <t>Kompozitas vagelių padengimui su fluoru, aplikavus ant danties turi būti kitos spalvos, nei dantis, bet jį sukietinus šviesa,  turi tapti baltas. Švirkšte ne daugiau  1.2 ml.</t>
  </si>
  <si>
    <t>7.2</t>
  </si>
  <si>
    <t>Poliravimo pasta be fluoro</t>
  </si>
  <si>
    <t>Valymo ir poliravimo pasta su cirkoniu  tinkanti švelniam ir efektyviam valymui bei poliravimu, taip pat  sunkiai pašalinamoms dėmėms nuvalyti, naudojama įprastinei profesionaliai dantų higienai. Tūbelė ne mažiau 170 g.</t>
  </si>
  <si>
    <t>7.3</t>
  </si>
  <si>
    <t>Ėsdintojas</t>
  </si>
  <si>
    <r>
      <t>Tiksotropinė fosforo rūgštis 37 % (</t>
    </r>
    <r>
      <rPr>
        <sz val="10"/>
        <rFont val="Calibri"/>
        <family val="2"/>
        <charset val="186"/>
      </rPr>
      <t xml:space="preserve">± </t>
    </r>
    <r>
      <rPr>
        <sz val="10"/>
        <rFont val="Times New Roman"/>
        <family val="1"/>
      </rPr>
      <t>3 %), nenutekanti ant nepridengtų audinių, švirkšte 1-2 g.</t>
    </r>
  </si>
  <si>
    <t>Bendra 7 pirkimo dalies kaina, EUR:</t>
  </si>
  <si>
    <t>8</t>
  </si>
  <si>
    <t xml:space="preserve"> Profilaktikai skirtos medžiagos
</t>
  </si>
  <si>
    <t>8.1</t>
  </si>
  <si>
    <t xml:space="preserve"> Pasta apnašui nuimti ir dantų paviršiui poliruoti su fluoru
</t>
  </si>
  <si>
    <t>Profilaktinė dantų poliravimo pasta, skirta apnašo pašalinimui nuo dantų paviršių, trijų skirtingų abrazyvumų: RDA 80-120 mažo abrazyvumo, RDA 150-170 vidutinio abrazyvumo, RDA 200-250 didelio abrazyvumo. Tūbelė ne mažiau 100 g.</t>
  </si>
  <si>
    <t>8.2</t>
  </si>
  <si>
    <t>Poliravimo pasta plombu poliravimui</t>
  </si>
  <si>
    <r>
      <t xml:space="preserve">Universali, dvejopo poveikio, turi valyti ir poliruoti vienos sesijos metu - abrazyvinės dalelės turi keisti diametrą. Sudėtyje turi būti perlito grūdelių, įvairių (ne mažiau trijų) skonių, vienkartinėje dozoje. (2 g </t>
    </r>
    <r>
      <rPr>
        <sz val="10"/>
        <rFont val="Calibri"/>
        <family val="2"/>
        <charset val="186"/>
      </rPr>
      <t>±</t>
    </r>
    <r>
      <rPr>
        <sz val="10"/>
        <rFont val="Times New Roman"/>
        <family val="1"/>
      </rPr>
      <t xml:space="preserve"> 0,5 g)  Pakuotėje ne mažiau 200 vnt.</t>
    </r>
  </si>
  <si>
    <t>Bendra 8 pirkimo dalies kaina, EUR:</t>
  </si>
  <si>
    <t>9</t>
  </si>
  <si>
    <t>9.1</t>
  </si>
  <si>
    <t xml:space="preserve">Šviesa kietinamas lakas
</t>
  </si>
  <si>
    <r>
      <t xml:space="preserve">Šviesa kietinamas lakas ormocerų pagrindu. Naudojamas:dentino hiperjautrumo gydymui- atviri kakleliai, vainikėlių kraštai, po dantų valymo, po periodontologinio gydymo. Blokuoja atviras dentino tubules prie šaknies paviršiaus (galima gydyti hiperjautrias priekaklelines vietas). Geras atsparumas nusidėvėjimui. Išskiria fluoridą. Biologiškai suderintas ORMOCERU matricas. Lako sudėtyje yra TRIKLOSANO. Praktiškose vienkartinėse dozėse: 50 vienkartinių dozių </t>
    </r>
    <r>
      <rPr>
        <sz val="10"/>
        <rFont val="Calibri"/>
        <family val="2"/>
        <charset val="186"/>
      </rPr>
      <t xml:space="preserve">± </t>
    </r>
    <r>
      <rPr>
        <sz val="10"/>
        <rFont val="Times New Roman"/>
        <family val="1"/>
      </rPr>
      <t xml:space="preserve">2 vnt. + aplikatoriai pakuotėje.
</t>
    </r>
  </si>
  <si>
    <t>vnt.</t>
  </si>
  <si>
    <t>9.2</t>
  </si>
  <si>
    <t xml:space="preserve">Fluoro lakas
</t>
  </si>
  <si>
    <t>Fluoro lakas su trikalcio fosfatu (TCP). Sudėtis: modifikuota kanifolija; 22600 ppm fluorido; kiekvienoje 0,50 ml pakuotėje yra 25 mg natrio fluorido, atitinkančio 11,3 mg fluorido jonų. Apsaugotas fumaro rūgštimi, pasaldintas ksilitoliu, gaivaus mėtų skonio. Ekonominė pakuotė 0,50 ml x 100 vnt.</t>
  </si>
  <si>
    <t>Bendra 9 pirkimo dalies kaina, EUR:</t>
  </si>
  <si>
    <t>10</t>
  </si>
  <si>
    <t>Pagalbinės plombavimo  priemonės</t>
  </si>
  <si>
    <t>10.1</t>
  </si>
  <si>
    <t>Gvazdikėlių aliejus</t>
  </si>
  <si>
    <t>Medžiaga komplikuoto ėduonies gydymui. Buteliuke ne mažiau 10 ml.</t>
  </si>
  <si>
    <t>10.2</t>
  </si>
  <si>
    <t>Formakrezolis</t>
  </si>
  <si>
    <t>Skirtas pieninių dantų komplikuoto ėduonies gydymui. Flakonas su pipete. Buteliuke 5-20 ml.</t>
  </si>
  <si>
    <t>10.3</t>
  </si>
  <si>
    <t>Natrio hipochlorito tirpalas šaknies kanalų paruošimui</t>
  </si>
  <si>
    <t>2-2,5% natrio hipochlorito tirpale neturi būti surfaktantų ar emuliantų, kurie veikia surišimo stiprumą. 200-400 g talpos flakone.</t>
  </si>
  <si>
    <t>10.4</t>
  </si>
  <si>
    <t>Alvogil</t>
  </si>
  <si>
    <t>Antibakteriškai veikiantis ir skausmą malšinantis preparatas alveolitams gydyti, taip pat alveolitų profilaktikai.</t>
  </si>
  <si>
    <t>10.5</t>
  </si>
  <si>
    <t>Kraujavimui stabdyti gelis</t>
  </si>
  <si>
    <t>Kraujavimui stabdatis gelis, aliuminio chlorido pagrindu. Švirkštuose 2-5 ml.</t>
  </si>
  <si>
    <t>10.6</t>
  </si>
  <si>
    <t>Sausas ledas</t>
  </si>
  <si>
    <r>
      <t>Vienkartinėje plastikinėje pakuotėje, skirtas minkštųjų audinių atšaldymui, šaldymo temperatūra -4 (</t>
    </r>
    <r>
      <rPr>
        <sz val="10"/>
        <rFont val="Calibri"/>
        <family val="2"/>
        <charset val="186"/>
      </rPr>
      <t>±</t>
    </r>
    <r>
      <rPr>
        <sz val="7"/>
        <rFont val="Times New Roman"/>
        <family val="1"/>
      </rPr>
      <t xml:space="preserve"> </t>
    </r>
    <r>
      <rPr>
        <sz val="10"/>
        <rFont val="Times New Roman"/>
        <family val="1"/>
      </rPr>
      <t>2%). Šaldymo reakcija aktyvuojama paspaudimu.</t>
    </r>
  </si>
  <si>
    <t>Bendra 10 pirkimo dalies kaina, EUR:</t>
  </si>
  <si>
    <t>11</t>
  </si>
  <si>
    <t>Endodontijai skirtos priemonės</t>
  </si>
  <si>
    <t>11.1</t>
  </si>
  <si>
    <t xml:space="preserve">Šaknų kanalų plombavimo medžiaga  </t>
  </si>
  <si>
    <t xml:space="preserve">Turi būti biokeramikinio pagrindo, skirta nuolatiniam šaknų kanalų plombavimui, aukštas rentgeno kontrastiškumas, nedidelis išsiplėtimas kietėjimo metu, nedidelis tirpumas audinių skysčiuose, optimalus takumas, nedažyti danties audinių, be eugenolio, neinhibuoti kitų dervinių medžiagų polimerizacijos. Sudėtyje: bazinė pasta (salicilatinė derva, natūrali derva, kalcio volframatas, nano silicis, pigmentai), katalizatoriaus pasta (dervinis skiediklis, mineralinio trioksido agregatas, nano silicis, pigmentai). Galimybė iš karto atlikti intrakanalines aplikacijas. Rinkinyje turi būti: maišytuvų / intraoralinių antgaliukų rinkinys ne mažiau 20-čiai kartų, iliustruota naudojimosi instrukcija, medžiaga turi atitikti „MTA-bioseal“ arba lygiavertę  kokybę, turi būti sufasuota dvigubame švirkšte, pastos pavidalu, turi būti įrodytas suderinamumas su 11.2  biokeramikinių užpildų medžiaga. </t>
  </si>
  <si>
    <t>11.2</t>
  </si>
  <si>
    <t>Biokeraminis regeneruojantis cementas</t>
  </si>
  <si>
    <t xml:space="preserve">Mineralinio trioksido agregatas, skirtas endodontiniam gydymui (šaknų kanalų ir tarpušaknio perforacijų plombavimui, tiesioginiam pulpos padengimui, apeksofiksacijai) sudarytas mineralinių oksidų, formuojantis smulkias hidrofiliškas daleles. Sudėtyje: milteliai (trikalcio silikatas, dikalcio silikatas, trikalcio alumintas, kalcio oksidas, kalcio volframatas) skystis (vanduo, plastifikatorius). Rinkinyje turi būti ne mažiau 2 kapsulių miltelių ir ne mažiau 2 kapsulių skysčių. Turi būti suderinamumas su 11.1 dantų šaknų kanalų plombavimo medžiaga. </t>
  </si>
  <si>
    <t>Bendra 11 pirkimo dalies kaina, EUR:</t>
  </si>
  <si>
    <t>12</t>
  </si>
  <si>
    <t>Danties sutvirtinimo  plombinė medžiaga</t>
  </si>
  <si>
    <t>12.1</t>
  </si>
  <si>
    <t>Šviesoje kietėjantis trumpomis stiklo skaidulomis sutvirtintas   takus kompozitas.</t>
  </si>
  <si>
    <r>
      <t xml:space="preserve">Takus kompozitas, sutvirtintas trumpomis skaidulomis dentino atstatymui. 
Skirtas tiesioginėms kompozitinėms restauracijoms, įskaitant dideles, gilias krūminių dantų kariozines ertmes, endodontiškai gydytus dantis, gumburų formavimui arba dentino atkūrimui po amalgaminės plombos pašalinimo bei dantims, kuriems rekomenduojama įklotų, užklotų gamyba,  kulties atstatymui. Spalva bulk, švirkštas (3,7g/2 ml </t>
    </r>
    <r>
      <rPr>
        <sz val="10"/>
        <rFont val="Calibri"/>
        <family val="2"/>
        <charset val="186"/>
      </rPr>
      <t>±</t>
    </r>
    <r>
      <rPr>
        <sz val="10"/>
        <rFont val="Times New Roman"/>
        <family val="1"/>
      </rPr>
      <t xml:space="preserve"> 0,1 g).</t>
    </r>
  </si>
  <si>
    <t>Bendra 12 pirkimo dalies kaina, EUR:</t>
  </si>
  <si>
    <t>13</t>
  </si>
  <si>
    <t>Plombinės medžiagos ir bondai</t>
  </si>
  <si>
    <t>13.1</t>
  </si>
  <si>
    <t>Kompomeras pieniniam dantims</t>
  </si>
  <si>
    <r>
      <t xml:space="preserve">Šviesoje kietėjantis kompozitas flow. Rinkinyje turi būti ne mažiau 9 spalvų, švirkštuose ne mažiau 2 g </t>
    </r>
    <r>
      <rPr>
        <sz val="10"/>
        <rFont val="Calibri"/>
        <family val="2"/>
        <charset val="186"/>
      </rPr>
      <t>±</t>
    </r>
    <r>
      <rPr>
        <sz val="7"/>
        <rFont val="Times New Roman"/>
        <family val="1"/>
      </rPr>
      <t xml:space="preserve"> </t>
    </r>
    <r>
      <rPr>
        <sz val="10"/>
        <rFont val="Times New Roman"/>
        <family val="1"/>
      </rPr>
      <t>0,1 g +3 D stickers (spalvų paletė).</t>
    </r>
  </si>
  <si>
    <t>Bendra 13 pirkimo dalies kaina, EUR:</t>
  </si>
  <si>
    <t>Pamušalai, cementai</t>
  </si>
  <si>
    <t>14.1</t>
  </si>
  <si>
    <t>Laikinas kariozinės ertmės užpildas, heminio kietėjimo.</t>
  </si>
  <si>
    <t>Cheminio kietėjimo, rentgenokontrastinė dantų atspalvio medžiaga, skirta laikinam dantų ertmių plombavimui cinko oksido/cinko sulfatocemento pagrindu, su fluoru, skirta trumpalaikėms laikinoms aplikacijoms,  naudojama max. 1-2 sav. laikotarpiui, paviršinio kietėjimo laikas nuo 20 iki 30 min. Buteliuke ne mažiau 25 g.</t>
  </si>
  <si>
    <t>14.2</t>
  </si>
  <si>
    <t>Laikinas kariozinės ertmės užpildas, dvigubo  kietėjimo švirkšte</t>
  </si>
  <si>
    <t>Naudojamas laikinam plombavimui, gydymui, endo-ertmių sandarinimui. Su cinko oksidu, cinko sulfatu, natrio fluoridu, be eugenolio, turi plėstis, nepralaidus cheminiams ir terminiams dirgikliams, tikti darbui drėgnoje aplinkoje. Ultravioletinėje šviesoje turi sukietėti ne ilgiau kaip per 40 sek. Švirkšte 3-7 g.</t>
  </si>
  <si>
    <t>14.3</t>
  </si>
  <si>
    <t>Šviesoje kietėjantis pamušalinis užpildas</t>
  </si>
  <si>
    <r>
      <t xml:space="preserve">Šviesoje kietėjantis, be fluorido, rentgeno kontrastiškas ertmės užpildas, naudojamas nuolatinim plombavimui, pulpos apsaugai. Su uretano dimetakrilato hidroksiapatitu,  atpalaiduoja kalcio jonus, hidroksido jonus. Chemiškai rišasi su lipniais gruntais, kompozitais, bei mikro mechaniškai rišasi su dentinu,  stimuliojantis antraeilę dentino struktūrą ir turintis kariostatikos savybių, sustingsta prie šviesos, netirpus vandenyje ir burnos ertmės skysčiuse, 1,2 ml -3 ml švirkštas + 8 vnt. </t>
    </r>
    <r>
      <rPr>
        <sz val="10"/>
        <rFont val="Calibri"/>
        <family val="2"/>
        <charset val="186"/>
      </rPr>
      <t>±</t>
    </r>
    <r>
      <rPr>
        <sz val="7"/>
        <rFont val="Times New Roman"/>
        <family val="1"/>
      </rPr>
      <t xml:space="preserve"> </t>
    </r>
    <r>
      <rPr>
        <sz val="10"/>
        <rFont val="Times New Roman"/>
        <family val="1"/>
      </rPr>
      <t>2 vnt. antgaliukų.</t>
    </r>
  </si>
  <si>
    <t>14.4</t>
  </si>
  <si>
    <r>
      <t xml:space="preserve">Šviesoje kietėjantis kalcio silikato pamušalas, tiesioginiam ir netiesioginiam pulpos padengimui. Stimuliuoja hidroksiapatitų augimą ir antrinio dentino formavimąsi, toleruoja drėgmę, turi būti rentgenokontrastiškas, 1-2 g švirkštas  + 8 vnt. </t>
    </r>
    <r>
      <rPr>
        <sz val="10"/>
        <rFont val="Calibri"/>
        <family val="2"/>
        <charset val="186"/>
      </rPr>
      <t>±</t>
    </r>
    <r>
      <rPr>
        <sz val="7"/>
        <rFont val="Times New Roman"/>
        <family val="1"/>
      </rPr>
      <t xml:space="preserve"> </t>
    </r>
    <r>
      <rPr>
        <sz val="10"/>
        <rFont val="Times New Roman"/>
        <family val="1"/>
      </rPr>
      <t>2 vnt. antgaliukų.</t>
    </r>
  </si>
  <si>
    <t>Bendra 14 pirkimo dalies kaina, EUR:</t>
  </si>
  <si>
    <t>15</t>
  </si>
  <si>
    <t>Praplovimo- dezinfekavimo skystis</t>
  </si>
  <si>
    <t>15.1</t>
  </si>
  <si>
    <t>Nereikalaujantis kvėpavimo takų apsaugos, neputojantis, dezinfekuojantis, su korozijos inhibitoriais, 5 L talpose(+-0,5L)PH turi būti 12,5(+-2%), su 1-5% etanoliu, su alkilamino dariniais ir ketvirtiniais amonio junginiais, skirtas praplauti odontologinės įrangos siurbimo sistemos po darbo, tirpdyti organiniams teršalus, naikinti bakterijas, grybelius ne ilgiau nei per 5 min., ne didesne nei 2% darbinio tirpalo koncentracija, inaktyvuoti virusus(ŽIV, HBV), TBC mikrobakterijas. Turi negadinti įrangos iš plieno, vario, aliuminio, gumos. 2% darbinio tirpalo PH 10(+-2%). 100 g preparato turi turėti 6 g (+-2%) dimetildioktilamoniochlorido, 1,5 g (+-2%) benzolkonium chlorido, 1,9(+-2%) dodecilbispropilentriamino.</t>
  </si>
  <si>
    <t>l</t>
  </si>
  <si>
    <t>Bendra 15 pirkimo dalies kaina, EUR:</t>
  </si>
  <si>
    <t>6.1 katalogo dalis Estelite sigma Q,                                                                                                           https://tokuyama-dental.de/en/shop/composite/13110-estelite-sigma-quick</t>
  </si>
  <si>
    <t>https://tokuyama-dental.de/en/shop/composite/10961-estelite-asteria,                                                                        6.2 Estelite Asteria , Tokuyama katalogo dalis</t>
  </si>
  <si>
    <t>6.3-6.4 poz Omnichroma -Omnichroma bloker Tokuyama katalogo                  https://tokuyama-dental.de/en/shop/composite/10112-omnichroma</t>
  </si>
  <si>
    <t>https://tokuyama-dental.de/en/shop/bonding-agents-adhesives/14904-bond-force-ii,                                                                         6.5 poz. Bond Force II tokuyama katalogo dalis</t>
  </si>
  <si>
    <t xml:space="preserve">Estelite Sigma Q atskiros spalvos 3,8g,Tokuyama Japonija, užpildas su sferiniu submikroniniu neorganiniu užpildu, kurių dalelių dydis ne didesnis nei 0,3 mikrom.,  tinka tiek priekinių, tiek galinių dantų plombavimui.Turi specialių spalvų, užtikrinančių aplikacijas dugne, kad padidinti restauracijos neskaidrumą (OA1; OA2; OA3; OPA2), emalio spalvos yra  3 atspalvių (WE; CE; BW), standartinėm spalvom (A1; A2; A3; A3,5; A4;A5;  B1; B2;B3; B4;B5; C1; C2; C3). Švirkšte  3,8g.  Atskirais švirkštukais, norimų spalvų.  </t>
  </si>
  <si>
    <t>Estelite Asteria 4g įvairios spalvos, Tokuyama Japonija, Kompozitas  su submikroniniu sferiniu užpildu,  su supaprastintu spalvų derinimu, tinkantis tiek priekinių, tiek galinių dantų plombavimui, lengvai poliruojasi, darbo laikas 90 sek. kai aplinkos šviesa 10.000 lux, sisitraukia ne daugiau 1,3%. Turi  specialių spalvų, užtikrinti danties skaidrumą  (OcE; NE; TE; WE; YE) , tame tarpe užtikrinti stiprumą ir skaidrumą  okluziniame kontakte, standartinėm spalvom (A1B; A2B; A3B; A3,5B; A4B; BL).  Švirkšte 4g. Atskirais švirkštukais, norimų spalvų. https://tokuyama-dental.de/en/shop/composite/10961-estelite-asteria</t>
  </si>
  <si>
    <t>3,8 g švirkštas</t>
  </si>
  <si>
    <t>4g švirkštas</t>
  </si>
  <si>
    <t xml:space="preserve">Omnichroma 4g, Tokuyama Japonija , Šviesoje kietinamas estetiškas kompozitas. Naujų technologijų supranano kompozitas, viena spalva tinkanti visai spalvų paletei nuo A1 iki D4,  sluoksnio storis 2 mm, kietinimas 20 s, švirkšte  4g. </t>
  </si>
  <si>
    <t>Omnichroma Blocker 4g Tokuyama Japonija, Naujų technologijų supranano kompozitas, viena blokuojanti spalva, naudojamas didelių ertmių padengimui, metalo uždengimui darant pataisas, didelėms diskoloracijoms paslėpti sluoksnio storis 0,5mm, kietinimas 20s, švirkšte  4 g.</t>
  </si>
  <si>
    <t xml:space="preserve"> Bond force II 5 ml, Tokuyama Jpopnija, 7-tos kartos savaime besiėsdinanti fluoridus išskirianti
vienkomponentė surišimo sistema. Pakuotė 5 ml. </t>
  </si>
  <si>
    <t>5ml buteliukas</t>
  </si>
  <si>
    <t xml:space="preserve">everX Flow BULK švirkštas (2ml/3,7g) GC Japonija.  </t>
  </si>
  <si>
    <t>https://www.gc.dental/europe/en/products/everxflow   brošiūra 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</si>
</sst>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7">
    <font>
      <sz val="10"/>
      <name val="Arial"/>
    </font>
    <font>
      <sz val="10"/>
      <name val="Arial"/>
      <family val="2"/>
      <charset val="186"/>
    </font>
    <font>
      <sz val="12"/>
      <name val="宋体"/>
      <charset val="134"/>
    </font>
    <font>
      <sz val="10"/>
      <name val="Times New Roman"/>
      <family val="1"/>
    </font>
    <font>
      <b/>
      <sz val="10"/>
      <name val="Times New Roman"/>
      <family val="1"/>
    </font>
    <font>
      <sz val="8"/>
      <name val="Arial"/>
      <family val="2"/>
      <charset val="186"/>
    </font>
    <font>
      <b/>
      <sz val="10"/>
      <color indexed="8"/>
      <name val="Times New Roman"/>
      <family val="1"/>
    </font>
    <font>
      <b/>
      <sz val="8"/>
      <color indexed="10"/>
      <name val="Times New Roman"/>
      <family val="1"/>
      <charset val="186"/>
    </font>
    <font>
      <sz val="11"/>
      <color indexed="8"/>
      <name val="Times New Roman"/>
      <family val="1"/>
      <charset val="186"/>
    </font>
    <font>
      <b/>
      <sz val="11"/>
      <color indexed="8"/>
      <name val="Times New Roman"/>
      <family val="1"/>
      <charset val="186"/>
    </font>
    <font>
      <sz val="11"/>
      <color indexed="8"/>
      <name val="Times New Roman"/>
      <family val="1"/>
      <charset val="186"/>
    </font>
    <font>
      <sz val="10"/>
      <name val="Times New Roman"/>
      <family val="1"/>
      <charset val="186"/>
    </font>
    <font>
      <sz val="10"/>
      <color indexed="8"/>
      <name val="Times New Roman"/>
      <family val="1"/>
      <charset val="186"/>
    </font>
    <font>
      <b/>
      <sz val="10"/>
      <color rgb="FF000000"/>
      <name val="Times New Roman"/>
      <family val="1"/>
      <charset val="186"/>
    </font>
    <font>
      <sz val="10"/>
      <color rgb="FF000000"/>
      <name val="Times New Roman"/>
      <family val="1"/>
      <charset val="186"/>
    </font>
    <font>
      <b/>
      <sz val="11"/>
      <name val="Times New Roman"/>
      <family val="1"/>
    </font>
    <font>
      <sz val="11"/>
      <name val="Times New Roman"/>
      <family val="1"/>
    </font>
    <font>
      <sz val="10"/>
      <name val="Calibri"/>
      <family val="2"/>
      <charset val="186"/>
    </font>
    <font>
      <sz val="7"/>
      <name val="Times New Roman"/>
      <family val="1"/>
    </font>
    <font>
      <b/>
      <i/>
      <sz val="10"/>
      <name val="Times New Roman"/>
      <family val="1"/>
      <charset val="186"/>
    </font>
    <font>
      <b/>
      <sz val="10"/>
      <name val="Times New Roman"/>
      <family val="1"/>
      <charset val="186"/>
    </font>
    <font>
      <b/>
      <sz val="12"/>
      <name val="Times New Roman"/>
      <family val="1"/>
      <charset val="186"/>
    </font>
    <font>
      <sz val="11"/>
      <name val="Times New Roman"/>
      <family val="1"/>
      <charset val="186"/>
    </font>
    <font>
      <b/>
      <sz val="11"/>
      <name val="Times New Roman"/>
      <family val="1"/>
      <charset val="186"/>
    </font>
    <font>
      <sz val="12"/>
      <name val="Times New Roman"/>
      <family val="1"/>
      <charset val="186"/>
    </font>
    <font>
      <b/>
      <i/>
      <sz val="10"/>
      <color rgb="FF000000"/>
      <name val="Times New Roman"/>
      <family val="1"/>
      <charset val="186"/>
    </font>
    <font>
      <sz val="10"/>
      <color indexed="8"/>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style="thin">
        <color rgb="FF000000"/>
      </right>
      <top/>
      <bottom/>
      <diagonal/>
    </border>
  </borders>
  <cellStyleXfs count="4">
    <xf numFmtId="0" fontId="0" fillId="0" borderId="0"/>
    <xf numFmtId="0" fontId="1" fillId="0" borderId="0"/>
    <xf numFmtId="0" fontId="2" fillId="0" borderId="0"/>
    <xf numFmtId="0" fontId="2" fillId="0" borderId="0">
      <alignment vertical="center"/>
    </xf>
  </cellStyleXfs>
  <cellXfs count="125">
    <xf numFmtId="0" fontId="0" fillId="0" borderId="0" xfId="0"/>
    <xf numFmtId="0" fontId="7" fillId="0" borderId="0" xfId="0" applyFont="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23" fillId="0" borderId="0" xfId="0" applyFont="1" applyAlignment="1" applyProtection="1">
      <alignment horizontal="left" vertical="center" wrapText="1"/>
      <protection locked="0"/>
    </xf>
    <xf numFmtId="0" fontId="3" fillId="0" borderId="0" xfId="0" applyFont="1" applyAlignment="1" applyProtection="1">
      <alignment vertical="center" wrapText="1"/>
      <protection locked="0"/>
    </xf>
    <xf numFmtId="164" fontId="3" fillId="0" borderId="1" xfId="0" applyNumberFormat="1" applyFont="1" applyBorder="1" applyAlignment="1" applyProtection="1">
      <alignment horizontal="center" vertical="center" wrapText="1"/>
      <protection locked="0"/>
    </xf>
    <xf numFmtId="164" fontId="3" fillId="0" borderId="11" xfId="0" applyNumberFormat="1" applyFont="1" applyBorder="1" applyAlignment="1" applyProtection="1">
      <alignment horizontal="center" vertical="center" wrapText="1"/>
      <protection locked="0"/>
    </xf>
    <xf numFmtId="164" fontId="3" fillId="0" borderId="12" xfId="0" applyNumberFormat="1" applyFont="1" applyBorder="1" applyAlignment="1" applyProtection="1">
      <alignment horizontal="center" vertical="center" wrapText="1"/>
      <protection locked="0"/>
    </xf>
    <xf numFmtId="164" fontId="3" fillId="0" borderId="2" xfId="0" applyNumberFormat="1" applyFont="1" applyBorder="1" applyAlignment="1" applyProtection="1">
      <alignment horizontal="center" vertical="center" wrapText="1"/>
      <protection locked="0"/>
    </xf>
    <xf numFmtId="4" fontId="3" fillId="0" borderId="1" xfId="0" applyNumberFormat="1" applyFont="1" applyBorder="1" applyAlignment="1" applyProtection="1">
      <alignment horizontal="center" vertical="center" wrapText="1"/>
      <protection locked="0"/>
    </xf>
    <xf numFmtId="4" fontId="3" fillId="0" borderId="11" xfId="0" applyNumberFormat="1" applyFont="1" applyBorder="1" applyAlignment="1" applyProtection="1">
      <alignment horizontal="center" vertical="center" wrapText="1"/>
      <protection locked="0"/>
    </xf>
    <xf numFmtId="4" fontId="3" fillId="0" borderId="3" xfId="0" applyNumberFormat="1" applyFont="1" applyBorder="1" applyAlignment="1" applyProtection="1">
      <alignment horizontal="center" vertical="center" wrapText="1"/>
      <protection locked="0"/>
    </xf>
    <xf numFmtId="4" fontId="3" fillId="0" borderId="12" xfId="0" applyNumberFormat="1" applyFont="1" applyBorder="1" applyAlignment="1" applyProtection="1">
      <alignment horizontal="center" vertical="center" wrapText="1"/>
      <protection locked="0"/>
    </xf>
    <xf numFmtId="0" fontId="3" fillId="0" borderId="1" xfId="0" applyFont="1" applyBorder="1" applyAlignment="1" applyProtection="1">
      <alignment wrapText="1"/>
      <protection locked="0"/>
    </xf>
    <xf numFmtId="0" fontId="3" fillId="0" borderId="0" xfId="0" applyFont="1" applyAlignment="1" applyProtection="1">
      <alignment wrapText="1"/>
      <protection locked="0"/>
    </xf>
    <xf numFmtId="4" fontId="12" fillId="0" borderId="0" xfId="0" applyNumberFormat="1" applyFont="1" applyAlignment="1" applyProtection="1">
      <alignment horizontal="center" vertical="center"/>
      <protection locked="0"/>
    </xf>
    <xf numFmtId="4" fontId="8" fillId="0" borderId="0" xfId="0" applyNumberFormat="1" applyFont="1" applyAlignment="1" applyProtection="1">
      <alignment horizontal="center" vertical="center"/>
      <protection locked="0"/>
    </xf>
    <xf numFmtId="0" fontId="8" fillId="0" borderId="0" xfId="0" applyFont="1" applyProtection="1">
      <protection locked="0"/>
    </xf>
    <xf numFmtId="0" fontId="4" fillId="0" borderId="0" xfId="1" applyFont="1" applyAlignment="1" applyProtection="1">
      <alignment vertical="center" wrapText="1"/>
      <protection locked="0"/>
    </xf>
    <xf numFmtId="0" fontId="8" fillId="0" borderId="1" xfId="0" applyFont="1" applyBorder="1" applyProtection="1">
      <protection locked="0"/>
    </xf>
    <xf numFmtId="0" fontId="3" fillId="0" borderId="0" xfId="0" applyFont="1" applyAlignment="1" applyProtection="1">
      <alignment vertical="top" wrapText="1"/>
      <protection locked="0"/>
    </xf>
    <xf numFmtId="0" fontId="3" fillId="0" borderId="1" xfId="0" applyFont="1" applyBorder="1" applyAlignment="1" applyProtection="1">
      <alignment vertical="top" wrapText="1"/>
      <protection locked="0"/>
    </xf>
    <xf numFmtId="2" fontId="14" fillId="0" borderId="0" xfId="0" applyNumberFormat="1" applyFont="1" applyAlignment="1" applyProtection="1">
      <alignment horizontal="right" vertical="center"/>
      <protection locked="0"/>
    </xf>
    <xf numFmtId="0" fontId="14" fillId="0" borderId="0" xfId="0" applyFont="1" applyAlignment="1" applyProtection="1">
      <alignment horizontal="center" vertical="center"/>
      <protection locked="0"/>
    </xf>
    <xf numFmtId="0" fontId="0" fillId="0" borderId="0" xfId="0" applyProtection="1">
      <protection locked="0"/>
    </xf>
    <xf numFmtId="0" fontId="8" fillId="0" borderId="0" xfId="0" applyFont="1" applyAlignment="1" applyProtection="1">
      <alignment wrapText="1"/>
      <protection locked="0"/>
    </xf>
    <xf numFmtId="0" fontId="8" fillId="0" borderId="0" xfId="0" applyFont="1" applyAlignment="1" applyProtection="1">
      <alignment horizontal="left" wrapText="1"/>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center" vertical="center" wrapText="1"/>
      <protection locked="0"/>
    </xf>
    <xf numFmtId="164" fontId="8" fillId="0" borderId="0" xfId="0" applyNumberFormat="1" applyFont="1" applyAlignment="1" applyProtection="1">
      <alignment wrapText="1"/>
      <protection locked="0"/>
    </xf>
    <xf numFmtId="0" fontId="8" fillId="0" borderId="0" xfId="0" applyFont="1" applyAlignment="1" applyProtection="1">
      <alignment horizontal="center" wrapText="1"/>
      <protection locked="0"/>
    </xf>
    <xf numFmtId="0" fontId="22" fillId="0" borderId="0" xfId="0" applyFont="1" applyAlignment="1" applyProtection="1">
      <alignment wrapText="1"/>
      <protection locked="0"/>
    </xf>
    <xf numFmtId="0" fontId="23" fillId="0" borderId="0" xfId="0" applyFont="1" applyAlignment="1" applyProtection="1">
      <alignment horizontal="center" vertical="center" wrapText="1"/>
      <protection locked="0"/>
    </xf>
    <xf numFmtId="164" fontId="23" fillId="0" borderId="0" xfId="0" applyNumberFormat="1" applyFont="1" applyAlignment="1" applyProtection="1">
      <alignment horizontal="left" vertical="center" wrapText="1"/>
      <protection locked="0"/>
    </xf>
    <xf numFmtId="0" fontId="24" fillId="0" borderId="0" xfId="0" applyFont="1" applyAlignment="1" applyProtection="1">
      <alignment wrapText="1"/>
      <protection locked="0"/>
    </xf>
    <xf numFmtId="0" fontId="22" fillId="0" borderId="0" xfId="0" applyFont="1" applyAlignment="1" applyProtection="1">
      <alignment vertical="center" wrapText="1"/>
      <protection locked="0"/>
    </xf>
    <xf numFmtId="0" fontId="11" fillId="0" borderId="0" xfId="0" applyFont="1" applyAlignment="1" applyProtection="1">
      <alignment horizontal="left" vertical="top" wrapText="1"/>
      <protection locked="0"/>
    </xf>
    <xf numFmtId="0" fontId="1" fillId="0" borderId="0" xfId="0" applyFont="1" applyProtection="1">
      <protection locked="0"/>
    </xf>
    <xf numFmtId="49" fontId="3" fillId="0" borderId="0" xfId="0" applyNumberFormat="1" applyFont="1" applyAlignment="1" applyProtection="1">
      <alignment vertical="top" wrapText="1"/>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164" fontId="3" fillId="0" borderId="0" xfId="0" applyNumberFormat="1" applyFont="1" applyAlignment="1" applyProtection="1">
      <alignment vertical="top" wrapText="1"/>
      <protection locked="0"/>
    </xf>
    <xf numFmtId="0" fontId="6" fillId="0" borderId="7" xfId="0" applyFont="1" applyBorder="1" applyAlignment="1" applyProtection="1">
      <alignment vertical="center"/>
      <protection locked="0"/>
    </xf>
    <xf numFmtId="164" fontId="14" fillId="0" borderId="0" xfId="0" applyNumberFormat="1" applyFont="1" applyAlignment="1" applyProtection="1">
      <alignment horizontal="right" vertical="center"/>
      <protection locked="0"/>
    </xf>
    <xf numFmtId="0" fontId="10" fillId="0" borderId="0" xfId="0" applyFont="1" applyProtection="1">
      <protection locked="0"/>
    </xf>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1" fontId="4" fillId="0" borderId="1" xfId="1" applyNumberFormat="1" applyFont="1" applyBorder="1" applyAlignment="1">
      <alignment horizontal="center" vertical="center" wrapText="1"/>
    </xf>
    <xf numFmtId="164" fontId="4" fillId="0" borderId="1" xfId="1" applyNumberFormat="1" applyFont="1" applyBorder="1" applyAlignment="1">
      <alignment horizontal="center" vertical="center" wrapText="1"/>
    </xf>
    <xf numFmtId="2" fontId="4" fillId="0" borderId="1" xfId="1" applyNumberFormat="1" applyFont="1" applyBorder="1" applyAlignment="1">
      <alignment horizontal="center" vertical="center" wrapText="1"/>
    </xf>
    <xf numFmtId="0" fontId="15" fillId="0" borderId="2" xfId="1" applyFont="1" applyBorder="1" applyAlignment="1">
      <alignment horizontal="left" vertical="center" wrapText="1"/>
    </xf>
    <xf numFmtId="0" fontId="15" fillId="0" borderId="6" xfId="1" applyFont="1" applyBorder="1" applyAlignment="1">
      <alignment horizontal="left" vertical="center" wrapText="1"/>
    </xf>
    <xf numFmtId="0" fontId="15" fillId="0" borderId="3" xfId="1" applyFont="1" applyBorder="1" applyAlignment="1">
      <alignment vertical="center" wrapText="1"/>
    </xf>
    <xf numFmtId="0" fontId="4" fillId="0" borderId="0" xfId="1" applyFont="1" applyAlignment="1">
      <alignment vertical="center" wrapText="1"/>
    </xf>
    <xf numFmtId="0" fontId="3" fillId="0" borderId="0" xfId="0" applyFont="1" applyAlignment="1">
      <alignment wrapText="1"/>
    </xf>
    <xf numFmtId="49" fontId="3"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0" fontId="6" fillId="0" borderId="4" xfId="0" applyFont="1" applyBorder="1" applyAlignment="1">
      <alignment horizontal="left" vertical="center"/>
    </xf>
    <xf numFmtId="4" fontId="6" fillId="0" borderId="10" xfId="0" applyNumberFormat="1" applyFont="1" applyBorder="1" applyAlignment="1">
      <alignment horizontal="center" vertical="center"/>
    </xf>
    <xf numFmtId="0" fontId="6" fillId="0" borderId="4" xfId="0" applyFont="1" applyBorder="1" applyAlignment="1">
      <alignment vertical="center"/>
    </xf>
    <xf numFmtId="4" fontId="6" fillId="0" borderId="10" xfId="0" applyNumberFormat="1" applyFont="1" applyBorder="1" applyAlignment="1">
      <alignment horizontal="center" vertical="center" wrapText="1"/>
    </xf>
    <xf numFmtId="4" fontId="12" fillId="0" borderId="0" xfId="0" applyNumberFormat="1" applyFont="1" applyAlignment="1">
      <alignment horizontal="center" vertical="center"/>
    </xf>
    <xf numFmtId="4" fontId="8" fillId="0" borderId="0" xfId="0" applyNumberFormat="1" applyFont="1" applyAlignment="1">
      <alignment horizontal="center" vertical="center"/>
    </xf>
    <xf numFmtId="49" fontId="4" fillId="0" borderId="2" xfId="1" applyNumberFormat="1" applyFont="1" applyBorder="1" applyAlignment="1">
      <alignment horizontal="center" vertical="center" wrapText="1"/>
    </xf>
    <xf numFmtId="0" fontId="15" fillId="0" borderId="8" xfId="1" applyFont="1" applyBorder="1" applyAlignment="1">
      <alignment horizontal="left" vertical="center" wrapText="1"/>
    </xf>
    <xf numFmtId="0" fontId="11" fillId="0" borderId="11" xfId="0" applyFont="1" applyBorder="1" applyAlignment="1">
      <alignment horizontal="left" vertical="center" wrapText="1"/>
    </xf>
    <xf numFmtId="0" fontId="3" fillId="0" borderId="11" xfId="0" applyFont="1" applyBorder="1" applyAlignment="1">
      <alignment horizontal="left" vertical="top" wrapText="1"/>
    </xf>
    <xf numFmtId="0" fontId="3" fillId="0" borderId="11" xfId="0" applyFont="1" applyBorder="1" applyAlignment="1">
      <alignment horizontal="center" vertical="center" wrapText="1"/>
    </xf>
    <xf numFmtId="4" fontId="3" fillId="0" borderId="11"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0" fontId="6" fillId="0" borderId="7" xfId="0" applyFont="1" applyBorder="1" applyAlignment="1">
      <alignment vertical="center"/>
    </xf>
    <xf numFmtId="2" fontId="6" fillId="0" borderId="9" xfId="0" applyNumberFormat="1" applyFont="1" applyBorder="1" applyAlignment="1">
      <alignment horizontal="center" vertical="center"/>
    </xf>
    <xf numFmtId="0" fontId="3" fillId="0" borderId="11" xfId="0" applyFont="1" applyBorder="1" applyAlignment="1">
      <alignment horizontal="left" vertical="center" wrapText="1"/>
    </xf>
    <xf numFmtId="4" fontId="3" fillId="0" borderId="12" xfId="0" applyNumberFormat="1" applyFont="1" applyBorder="1" applyAlignment="1">
      <alignment horizontal="center" vertical="center" wrapText="1"/>
    </xf>
    <xf numFmtId="2" fontId="6" fillId="0" borderId="10" xfId="0" applyNumberFormat="1" applyFont="1" applyBorder="1" applyAlignment="1">
      <alignment horizontal="center" vertical="center"/>
    </xf>
    <xf numFmtId="2" fontId="6" fillId="0" borderId="8" xfId="0" applyNumberFormat="1" applyFont="1" applyBorder="1" applyAlignment="1">
      <alignment horizontal="center" vertical="center"/>
    </xf>
    <xf numFmtId="2" fontId="26" fillId="0" borderId="10" xfId="0" applyNumberFormat="1" applyFont="1" applyBorder="1" applyAlignment="1">
      <alignment horizontal="center" vertical="center"/>
    </xf>
    <xf numFmtId="4" fontId="4" fillId="0" borderId="8" xfId="0" applyNumberFormat="1" applyFont="1" applyBorder="1" applyAlignment="1">
      <alignment horizontal="center" vertical="center" wrapText="1"/>
    </xf>
    <xf numFmtId="2" fontId="6" fillId="0" borderId="1" xfId="0" applyNumberFormat="1" applyFont="1" applyBorder="1" applyAlignment="1">
      <alignment horizontal="center" vertical="center"/>
    </xf>
    <xf numFmtId="2" fontId="6" fillId="0" borderId="14" xfId="0" applyNumberFormat="1" applyFont="1" applyBorder="1" applyAlignment="1">
      <alignment horizontal="center" vertical="center"/>
    </xf>
    <xf numFmtId="0" fontId="15" fillId="0" borderId="3" xfId="1" applyFont="1" applyBorder="1" applyAlignment="1">
      <alignment horizontal="left" vertical="center" wrapText="1"/>
    </xf>
    <xf numFmtId="4" fontId="3" fillId="0" borderId="8" xfId="0" applyNumberFormat="1" applyFont="1" applyBorder="1" applyAlignment="1">
      <alignment horizontal="center" vertical="center" wrapText="1"/>
    </xf>
    <xf numFmtId="0" fontId="3" fillId="0" borderId="0" xfId="0" applyFont="1" applyAlignment="1">
      <alignment horizontal="left" vertical="center" wrapText="1"/>
    </xf>
    <xf numFmtId="4" fontId="3" fillId="0" borderId="9" xfId="0" applyNumberFormat="1" applyFont="1" applyBorder="1" applyAlignment="1">
      <alignment horizontal="center" vertical="center" wrapText="1"/>
    </xf>
    <xf numFmtId="4" fontId="6" fillId="0" borderId="9" xfId="0" applyNumberFormat="1" applyFont="1" applyBorder="1" applyAlignment="1">
      <alignment horizontal="center" vertical="center"/>
    </xf>
    <xf numFmtId="0" fontId="3" fillId="0" borderId="11" xfId="0" applyFont="1" applyBorder="1" applyAlignment="1">
      <alignment vertical="center" wrapText="1"/>
    </xf>
    <xf numFmtId="2" fontId="26" fillId="0" borderId="11" xfId="0" applyNumberFormat="1" applyFont="1" applyBorder="1" applyAlignment="1">
      <alignment horizontal="center" vertical="center" wrapText="1"/>
    </xf>
    <xf numFmtId="0" fontId="3" fillId="0" borderId="1" xfId="0" applyFont="1" applyBorder="1" applyAlignment="1">
      <alignment horizontal="left" vertical="top" wrapText="1"/>
    </xf>
    <xf numFmtId="4" fontId="6" fillId="0" borderId="8" xfId="0" applyNumberFormat="1" applyFont="1" applyBorder="1" applyAlignment="1">
      <alignment horizontal="center" vertical="center"/>
    </xf>
    <xf numFmtId="2" fontId="6" fillId="0" borderId="1" xfId="0" applyNumberFormat="1" applyFont="1" applyBorder="1" applyAlignment="1">
      <alignment horizontal="center" vertical="center" wrapText="1"/>
    </xf>
    <xf numFmtId="0" fontId="15" fillId="0" borderId="5" xfId="1" applyFont="1" applyBorder="1" applyAlignment="1">
      <alignment horizontal="left" vertical="center" wrapText="1"/>
    </xf>
    <xf numFmtId="4" fontId="6" fillId="0" borderId="1" xfId="0" applyNumberFormat="1" applyFont="1" applyBorder="1" applyAlignment="1">
      <alignment horizontal="center" vertical="center"/>
    </xf>
    <xf numFmtId="164" fontId="15" fillId="0" borderId="6" xfId="1" applyNumberFormat="1" applyFont="1" applyBorder="1" applyAlignment="1">
      <alignment horizontal="left" vertical="center" wrapText="1"/>
    </xf>
    <xf numFmtId="0" fontId="16" fillId="0" borderId="0" xfId="0" applyFont="1" applyAlignment="1">
      <alignment horizontal="left" vertical="center" wrapText="1"/>
    </xf>
    <xf numFmtId="0" fontId="20" fillId="0" borderId="0" xfId="0" applyFont="1" applyAlignment="1">
      <alignment horizontal="center" wrapText="1"/>
    </xf>
    <xf numFmtId="49" fontId="11" fillId="0" borderId="1" xfId="1" applyNumberFormat="1" applyFont="1" applyBorder="1" applyAlignment="1">
      <alignment horizontal="center" vertical="center" wrapText="1"/>
    </xf>
    <xf numFmtId="0" fontId="3" fillId="0" borderId="0" xfId="0" applyFont="1" applyAlignment="1">
      <alignment vertical="top" wrapText="1"/>
    </xf>
    <xf numFmtId="49" fontId="3" fillId="0" borderId="9" xfId="0" applyNumberFormat="1" applyFont="1" applyBorder="1" applyAlignment="1">
      <alignment horizontal="center" vertical="center" wrapText="1"/>
    </xf>
    <xf numFmtId="0" fontId="11" fillId="0" borderId="12" xfId="0" applyFont="1" applyBorder="1" applyAlignment="1">
      <alignment horizontal="left" vertical="top"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2" fontId="6" fillId="0" borderId="13" xfId="0" applyNumberFormat="1" applyFont="1" applyBorder="1" applyAlignment="1">
      <alignment horizontal="center" vertical="center"/>
    </xf>
    <xf numFmtId="0" fontId="6" fillId="0" borderId="8" xfId="0" applyFont="1" applyBorder="1" applyAlignment="1">
      <alignment vertical="center"/>
    </xf>
    <xf numFmtId="2" fontId="6" fillId="0" borderId="3" xfId="0" applyNumberFormat="1" applyFont="1" applyBorder="1" applyAlignment="1">
      <alignment horizontal="center" vertical="center"/>
    </xf>
    <xf numFmtId="0" fontId="13" fillId="0" borderId="1" xfId="1" applyFont="1" applyBorder="1" applyAlignment="1">
      <alignment horizontal="center" vertical="center" wrapText="1"/>
    </xf>
    <xf numFmtId="0" fontId="15" fillId="0" borderId="8" xfId="1" applyFont="1" applyBorder="1" applyAlignment="1">
      <alignment horizontal="left" vertical="center" wrapText="1"/>
    </xf>
    <xf numFmtId="0" fontId="15" fillId="0" borderId="8" xfId="1" applyFont="1" applyBorder="1" applyAlignment="1">
      <alignment horizontal="left" vertical="top" wrapText="1"/>
    </xf>
    <xf numFmtId="0" fontId="6" fillId="0" borderId="4" xfId="0" applyFont="1" applyBorder="1" applyAlignment="1">
      <alignment horizontal="left" vertical="center"/>
    </xf>
    <xf numFmtId="0" fontId="6" fillId="0" borderId="8" xfId="0" applyFont="1" applyBorder="1" applyAlignment="1">
      <alignment horizontal="left" vertical="center"/>
    </xf>
    <xf numFmtId="0" fontId="15" fillId="0" borderId="2" xfId="1" applyFont="1" applyBorder="1" applyAlignment="1">
      <alignment horizontal="left" vertical="center" wrapText="1"/>
    </xf>
    <xf numFmtId="0" fontId="15" fillId="0" borderId="6" xfId="1" applyFont="1" applyBorder="1" applyAlignment="1">
      <alignment horizontal="left" vertical="center" wrapText="1"/>
    </xf>
    <xf numFmtId="0" fontId="15" fillId="0" borderId="5" xfId="1" applyFont="1" applyBorder="1" applyAlignment="1">
      <alignment horizontal="left" vertical="center" wrapText="1"/>
    </xf>
    <xf numFmtId="0" fontId="15" fillId="0" borderId="3" xfId="1" applyFont="1" applyBorder="1" applyAlignment="1">
      <alignment horizontal="left" vertical="center" wrapText="1"/>
    </xf>
    <xf numFmtId="0" fontId="7" fillId="0" borderId="0" xfId="0" applyFont="1" applyAlignment="1" applyProtection="1">
      <alignment horizontal="left" vertical="center" wrapText="1"/>
      <protection locked="0"/>
    </xf>
    <xf numFmtId="0" fontId="9" fillId="0" borderId="0" xfId="0" applyFont="1" applyAlignment="1" applyProtection="1">
      <alignment horizontal="center" wrapText="1"/>
      <protection locked="0"/>
    </xf>
    <xf numFmtId="0" fontId="21" fillId="0" borderId="0" xfId="0" applyFont="1" applyAlignment="1" applyProtection="1">
      <alignment horizontal="left" vertical="center" wrapText="1"/>
      <protection locked="0"/>
    </xf>
    <xf numFmtId="0" fontId="20" fillId="0" borderId="0" xfId="0" applyFont="1" applyAlignment="1" applyProtection="1">
      <alignment horizontal="left" wrapText="1"/>
      <protection locked="0"/>
    </xf>
    <xf numFmtId="0" fontId="11" fillId="0" borderId="0" xfId="0" applyFont="1" applyAlignment="1" applyProtection="1">
      <alignment horizontal="left" vertical="center" wrapText="1"/>
      <protection locked="0"/>
    </xf>
    <xf numFmtId="14" fontId="13" fillId="0" borderId="0" xfId="0" applyNumberFormat="1"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1" fillId="0" borderId="0" xfId="0" applyFont="1" applyAlignment="1" applyProtection="1">
      <alignment horizontal="left" vertical="top" wrapText="1"/>
      <protection locked="0"/>
    </xf>
  </cellXfs>
  <cellStyles count="4">
    <cellStyle name="Įprastas" xfId="0" builtinId="0"/>
    <cellStyle name="Paprastas_Lapas1" xfId="1" xr:uid="{00000000-0005-0000-0000-000001000000}"/>
    <cellStyle name="常规 4" xfId="2" xr:uid="{00000000-0005-0000-0000-000002000000}"/>
    <cellStyle name="常规_Neogen nails price list" xfId="3"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0"/>
  <sheetViews>
    <sheetView tabSelected="1" topLeftCell="A33" zoomScale="65" zoomScaleNormal="65" workbookViewId="0">
      <selection activeCell="K70" sqref="K70"/>
    </sheetView>
  </sheetViews>
  <sheetFormatPr defaultColWidth="9.109375" defaultRowHeight="12.75" customHeight="1"/>
  <cols>
    <col min="1" max="1" width="7.88671875" style="39" customWidth="1"/>
    <col min="2" max="2" width="19" style="40" customWidth="1"/>
    <col min="3" max="3" width="73.33203125" style="21" customWidth="1"/>
    <col min="4" max="4" width="9" style="21" customWidth="1"/>
    <col min="5" max="5" width="12.44140625" style="41" customWidth="1"/>
    <col min="6" max="6" width="10.44140625" style="42" customWidth="1"/>
    <col min="7" max="7" width="14.6640625" style="21" customWidth="1"/>
    <col min="8" max="8" width="9.88671875" style="21" customWidth="1"/>
    <col min="9" max="9" width="14" style="21" customWidth="1"/>
    <col min="10" max="10" width="34.88671875" style="21" customWidth="1"/>
    <col min="11" max="11" width="32.109375" style="21" customWidth="1"/>
    <col min="12" max="12" width="24.44140625" style="15" customWidth="1"/>
    <col min="13" max="16384" width="9.109375" style="15"/>
  </cols>
  <sheetData>
    <row r="1" spans="1:12" s="26" customFormat="1" ht="13.8">
      <c r="A1" s="117"/>
      <c r="B1" s="117"/>
      <c r="C1" s="117"/>
      <c r="D1" s="117"/>
      <c r="E1" s="117"/>
      <c r="F1" s="117"/>
      <c r="G1" s="117"/>
      <c r="H1" s="1"/>
      <c r="I1" s="1"/>
      <c r="K1" s="27" t="s">
        <v>0</v>
      </c>
    </row>
    <row r="2" spans="1:12" s="26" customFormat="1" ht="10.5" customHeight="1">
      <c r="B2" s="28"/>
      <c r="E2" s="29"/>
      <c r="F2" s="30"/>
      <c r="G2" s="31"/>
      <c r="H2" s="31"/>
      <c r="I2" s="31"/>
    </row>
    <row r="3" spans="1:12" s="26" customFormat="1" ht="13.8">
      <c r="A3" s="118" t="s">
        <v>1</v>
      </c>
      <c r="B3" s="118"/>
      <c r="C3" s="118"/>
      <c r="D3" s="118"/>
      <c r="E3" s="118"/>
      <c r="F3" s="118"/>
      <c r="G3" s="118"/>
      <c r="H3" s="118"/>
      <c r="I3" s="118"/>
      <c r="J3" s="118"/>
      <c r="K3" s="118"/>
    </row>
    <row r="4" spans="1:12" s="25" customFormat="1" ht="15" customHeight="1">
      <c r="A4" s="122"/>
      <c r="B4" s="123"/>
      <c r="C4" s="123"/>
      <c r="D4" s="123"/>
      <c r="E4" s="123"/>
      <c r="F4" s="123"/>
      <c r="G4" s="123"/>
      <c r="H4" s="123"/>
      <c r="I4" s="123"/>
      <c r="J4" s="123"/>
      <c r="K4" s="123"/>
    </row>
    <row r="5" spans="1:12" s="26" customFormat="1" ht="10.5" customHeight="1">
      <c r="B5" s="28"/>
      <c r="E5" s="29"/>
      <c r="F5" s="30"/>
      <c r="G5" s="31"/>
      <c r="H5" s="31"/>
      <c r="I5" s="31"/>
    </row>
    <row r="6" spans="1:12" s="32" customFormat="1" ht="15.6">
      <c r="A6" s="119" t="s">
        <v>2</v>
      </c>
      <c r="B6" s="119"/>
      <c r="C6" s="119"/>
      <c r="D6" s="119"/>
      <c r="E6" s="119"/>
      <c r="F6" s="119"/>
      <c r="G6" s="119"/>
      <c r="H6" s="119"/>
      <c r="I6" s="119"/>
      <c r="J6" s="119"/>
      <c r="K6" s="119"/>
    </row>
    <row r="7" spans="1:12" s="32" customFormat="1" ht="12.75" customHeight="1">
      <c r="A7" s="4"/>
      <c r="B7" s="4"/>
      <c r="C7" s="4"/>
      <c r="D7" s="4"/>
      <c r="E7" s="33"/>
      <c r="F7" s="34"/>
      <c r="G7" s="4"/>
      <c r="H7" s="4"/>
      <c r="I7" s="4"/>
      <c r="J7" s="4"/>
      <c r="K7" s="4"/>
      <c r="L7" s="35"/>
    </row>
    <row r="8" spans="1:12" s="32" customFormat="1" ht="13.8">
      <c r="A8" s="120" t="s">
        <v>3</v>
      </c>
      <c r="B8" s="120"/>
      <c r="C8" s="120"/>
      <c r="D8" s="120"/>
      <c r="E8" s="120"/>
      <c r="F8" s="120"/>
      <c r="G8" s="120"/>
      <c r="H8" s="120"/>
      <c r="I8" s="120"/>
      <c r="J8" s="120"/>
      <c r="K8" s="120"/>
    </row>
    <row r="9" spans="1:12" s="32" customFormat="1" ht="15" customHeight="1">
      <c r="A9" s="121"/>
      <c r="B9" s="121"/>
      <c r="C9" s="121"/>
      <c r="D9" s="121"/>
      <c r="E9" s="121"/>
      <c r="F9" s="121"/>
      <c r="G9" s="121"/>
      <c r="H9" s="121"/>
      <c r="I9" s="121"/>
      <c r="J9" s="121"/>
      <c r="K9" s="121"/>
    </row>
    <row r="10" spans="1:12" s="36" customFormat="1" ht="19.5" customHeight="1">
      <c r="A10" s="121" t="s">
        <v>4</v>
      </c>
      <c r="B10" s="121"/>
      <c r="C10" s="121"/>
      <c r="D10" s="121"/>
      <c r="E10" s="121"/>
      <c r="F10" s="121"/>
      <c r="G10" s="121"/>
      <c r="H10" s="121"/>
      <c r="I10" s="121"/>
      <c r="J10" s="121"/>
      <c r="K10" s="121"/>
    </row>
    <row r="11" spans="1:12" s="32" customFormat="1" ht="42.75" customHeight="1">
      <c r="A11" s="121" t="s">
        <v>5</v>
      </c>
      <c r="B11" s="121"/>
      <c r="C11" s="121"/>
      <c r="D11" s="121"/>
      <c r="E11" s="121"/>
      <c r="F11" s="121"/>
      <c r="G11" s="121"/>
      <c r="H11" s="121"/>
      <c r="I11" s="121"/>
      <c r="J11" s="121"/>
      <c r="K11" s="121"/>
    </row>
    <row r="12" spans="1:12" s="38" customFormat="1" ht="14.4" customHeight="1">
      <c r="A12" s="124" t="s">
        <v>6</v>
      </c>
      <c r="B12" s="124"/>
      <c r="C12" s="124"/>
      <c r="D12" s="124"/>
      <c r="E12" s="124"/>
      <c r="F12" s="124"/>
      <c r="G12" s="124"/>
      <c r="H12" s="124"/>
      <c r="I12" s="124"/>
      <c r="J12" s="124"/>
      <c r="K12" s="124"/>
    </row>
    <row r="13" spans="1:12" s="38" customFormat="1" ht="14.4" customHeight="1">
      <c r="A13" s="124" t="s">
        <v>7</v>
      </c>
      <c r="B13" s="124"/>
      <c r="C13" s="124"/>
      <c r="D13" s="124"/>
      <c r="E13" s="124"/>
      <c r="F13" s="124"/>
      <c r="G13" s="124"/>
      <c r="H13" s="124"/>
      <c r="I13" s="124"/>
      <c r="J13" s="124"/>
      <c r="K13" s="124"/>
    </row>
    <row r="14" spans="1:12" s="38" customFormat="1" ht="14.4" customHeight="1">
      <c r="A14" s="124" t="s">
        <v>8</v>
      </c>
      <c r="B14" s="124"/>
      <c r="C14" s="124"/>
      <c r="D14" s="124"/>
      <c r="E14" s="124"/>
      <c r="F14" s="124"/>
      <c r="G14" s="124"/>
      <c r="H14" s="124"/>
      <c r="I14" s="124"/>
      <c r="J14" s="124"/>
      <c r="K14" s="124"/>
    </row>
    <row r="15" spans="1:12" s="38" customFormat="1" ht="26.25" customHeight="1">
      <c r="A15" s="124" t="s">
        <v>9</v>
      </c>
      <c r="B15" s="124"/>
      <c r="C15" s="124"/>
      <c r="D15" s="124"/>
      <c r="E15" s="124"/>
      <c r="F15" s="124"/>
      <c r="G15" s="124"/>
      <c r="H15" s="124"/>
      <c r="I15" s="124"/>
      <c r="J15" s="124"/>
      <c r="K15" s="124"/>
    </row>
    <row r="16" spans="1:12" s="38" customFormat="1" ht="14.4" customHeight="1">
      <c r="A16" s="124" t="s">
        <v>10</v>
      </c>
      <c r="B16" s="124"/>
      <c r="C16" s="124"/>
      <c r="D16" s="124"/>
      <c r="E16" s="124"/>
      <c r="F16" s="124"/>
      <c r="G16" s="124"/>
      <c r="H16" s="124"/>
      <c r="I16" s="124"/>
      <c r="J16" s="124"/>
      <c r="K16" s="37"/>
    </row>
    <row r="17" spans="1:12" ht="18.600000000000001" customHeight="1"/>
    <row r="18" spans="1:12" ht="145.80000000000001">
      <c r="A18" s="46" t="s">
        <v>11</v>
      </c>
      <c r="B18" s="47" t="s">
        <v>12</v>
      </c>
      <c r="C18" s="47" t="s">
        <v>13</v>
      </c>
      <c r="D18" s="47" t="s">
        <v>14</v>
      </c>
      <c r="E18" s="48" t="s">
        <v>15</v>
      </c>
      <c r="F18" s="49" t="s">
        <v>16</v>
      </c>
      <c r="G18" s="47" t="s">
        <v>17</v>
      </c>
      <c r="H18" s="47" t="s">
        <v>18</v>
      </c>
      <c r="I18" s="47" t="s">
        <v>19</v>
      </c>
      <c r="J18" s="50" t="s">
        <v>20</v>
      </c>
      <c r="K18" s="108" t="s">
        <v>21</v>
      </c>
      <c r="L18" s="50" t="s">
        <v>22</v>
      </c>
    </row>
    <row r="19" spans="1:12" ht="14.25" customHeight="1">
      <c r="A19" s="46" t="s">
        <v>23</v>
      </c>
      <c r="B19" s="113" t="s">
        <v>24</v>
      </c>
      <c r="C19" s="114"/>
      <c r="D19" s="114"/>
      <c r="E19" s="114"/>
      <c r="F19" s="114"/>
      <c r="G19" s="114"/>
      <c r="H19" s="52"/>
      <c r="I19" s="53"/>
      <c r="J19" s="54"/>
      <c r="K19" s="54"/>
      <c r="L19" s="55"/>
    </row>
    <row r="20" spans="1:12" ht="30" customHeight="1">
      <c r="A20" s="56" t="s">
        <v>25</v>
      </c>
      <c r="B20" s="57" t="s">
        <v>26</v>
      </c>
      <c r="C20" s="58" t="s">
        <v>27</v>
      </c>
      <c r="D20" s="59" t="s">
        <v>28</v>
      </c>
      <c r="E20" s="59">
        <v>18000</v>
      </c>
      <c r="F20" s="6"/>
      <c r="G20" s="60">
        <f>E20*F20</f>
        <v>0</v>
      </c>
      <c r="H20" s="10"/>
      <c r="I20" s="60">
        <f>G20+G20*H20/100</f>
        <v>0</v>
      </c>
      <c r="J20" s="2"/>
      <c r="K20" s="3"/>
      <c r="L20" s="14"/>
    </row>
    <row r="21" spans="1:12" ht="30" customHeight="1">
      <c r="A21" s="56" t="s">
        <v>29</v>
      </c>
      <c r="B21" s="57" t="s">
        <v>30</v>
      </c>
      <c r="C21" s="58" t="s">
        <v>31</v>
      </c>
      <c r="D21" s="59" t="s">
        <v>32</v>
      </c>
      <c r="E21" s="59">
        <v>66000</v>
      </c>
      <c r="F21" s="6"/>
      <c r="G21" s="60">
        <f>E21*F21</f>
        <v>0</v>
      </c>
      <c r="H21" s="10"/>
      <c r="I21" s="60">
        <f t="shared" ref="I21:I23" si="0">G21+G21*H21/100</f>
        <v>0</v>
      </c>
      <c r="J21" s="2"/>
      <c r="K21" s="3"/>
      <c r="L21" s="14"/>
    </row>
    <row r="22" spans="1:12" ht="30" customHeight="1">
      <c r="A22" s="56" t="s">
        <v>33</v>
      </c>
      <c r="B22" s="57" t="s">
        <v>34</v>
      </c>
      <c r="C22" s="58" t="s">
        <v>35</v>
      </c>
      <c r="D22" s="59" t="s">
        <v>32</v>
      </c>
      <c r="E22" s="59">
        <v>120</v>
      </c>
      <c r="F22" s="6"/>
      <c r="G22" s="60">
        <f t="shared" ref="G22" si="1">E22*F22</f>
        <v>0</v>
      </c>
      <c r="H22" s="10"/>
      <c r="I22" s="60">
        <f t="shared" si="0"/>
        <v>0</v>
      </c>
      <c r="J22" s="2"/>
      <c r="K22" s="3"/>
      <c r="L22" s="14"/>
    </row>
    <row r="23" spans="1:12" ht="30" customHeight="1">
      <c r="A23" s="56" t="s">
        <v>36</v>
      </c>
      <c r="B23" s="57" t="s">
        <v>37</v>
      </c>
      <c r="C23" s="58" t="s">
        <v>38</v>
      </c>
      <c r="D23" s="59" t="s">
        <v>28</v>
      </c>
      <c r="E23" s="59">
        <v>360</v>
      </c>
      <c r="F23" s="6"/>
      <c r="G23" s="60">
        <f>E23*F23</f>
        <v>0</v>
      </c>
      <c r="H23" s="10"/>
      <c r="I23" s="60">
        <f t="shared" si="0"/>
        <v>0</v>
      </c>
      <c r="J23" s="2"/>
      <c r="K23" s="3"/>
      <c r="L23" s="14"/>
    </row>
    <row r="24" spans="1:12" ht="15" customHeight="1">
      <c r="A24" s="111" t="s">
        <v>39</v>
      </c>
      <c r="B24" s="111"/>
      <c r="C24" s="111"/>
      <c r="D24" s="111"/>
      <c r="E24" s="111"/>
      <c r="F24" s="111"/>
      <c r="G24" s="62">
        <f>SUM(G20:G23)</f>
        <v>0</v>
      </c>
      <c r="H24" s="63"/>
      <c r="I24" s="64">
        <f>SUM(I20:I23)</f>
        <v>0</v>
      </c>
      <c r="J24" s="65"/>
      <c r="K24" s="66"/>
      <c r="L24" s="55"/>
    </row>
    <row r="25" spans="1:12" ht="12.75" customHeight="1">
      <c r="A25" s="67" t="s">
        <v>40</v>
      </c>
      <c r="B25" s="109" t="s">
        <v>24</v>
      </c>
      <c r="C25" s="109"/>
      <c r="D25" s="109"/>
      <c r="E25" s="109"/>
      <c r="F25" s="109"/>
      <c r="G25" s="109"/>
      <c r="H25" s="109"/>
      <c r="I25" s="109"/>
      <c r="J25" s="54"/>
      <c r="K25" s="54"/>
      <c r="L25" s="55"/>
    </row>
    <row r="26" spans="1:12" ht="51.75" customHeight="1">
      <c r="A26" s="56" t="s">
        <v>41</v>
      </c>
      <c r="B26" s="69" t="s">
        <v>42</v>
      </c>
      <c r="C26" s="70" t="s">
        <v>43</v>
      </c>
      <c r="D26" s="71" t="s">
        <v>32</v>
      </c>
      <c r="E26" s="71">
        <v>4500</v>
      </c>
      <c r="F26" s="7"/>
      <c r="G26" s="72">
        <f>E26*F26</f>
        <v>0</v>
      </c>
      <c r="H26" s="11"/>
      <c r="I26" s="72">
        <f>G26+G26*H26/100</f>
        <v>0</v>
      </c>
      <c r="J26" s="2"/>
      <c r="K26" s="3"/>
      <c r="L26" s="14"/>
    </row>
    <row r="27" spans="1:12" ht="12.75" customHeight="1">
      <c r="A27" s="111" t="s">
        <v>44</v>
      </c>
      <c r="B27" s="111"/>
      <c r="C27" s="111"/>
      <c r="D27" s="111"/>
      <c r="E27" s="111"/>
      <c r="F27" s="111"/>
      <c r="G27" s="73">
        <f>G26</f>
        <v>0</v>
      </c>
      <c r="H27" s="74"/>
      <c r="I27" s="75">
        <f>I26</f>
        <v>0</v>
      </c>
      <c r="J27" s="16"/>
      <c r="K27" s="17"/>
    </row>
    <row r="28" spans="1:12" ht="14.25" customHeight="1">
      <c r="A28" s="67" t="s">
        <v>45</v>
      </c>
      <c r="B28" s="109" t="s">
        <v>24</v>
      </c>
      <c r="C28" s="109"/>
      <c r="D28" s="109"/>
      <c r="E28" s="109"/>
      <c r="F28" s="109"/>
      <c r="G28" s="109"/>
      <c r="H28" s="109"/>
      <c r="I28" s="109"/>
      <c r="J28" s="19"/>
      <c r="K28" s="19"/>
    </row>
    <row r="29" spans="1:12" ht="49.5" customHeight="1">
      <c r="A29" s="56" t="s">
        <v>46</v>
      </c>
      <c r="B29" s="69" t="s">
        <v>47</v>
      </c>
      <c r="C29" s="76" t="s">
        <v>48</v>
      </c>
      <c r="D29" s="71" t="s">
        <v>28</v>
      </c>
      <c r="E29" s="71">
        <v>390</v>
      </c>
      <c r="F29" s="7"/>
      <c r="G29" s="77">
        <f>E29*F29</f>
        <v>0</v>
      </c>
      <c r="H29" s="11"/>
      <c r="I29" s="72">
        <f>G29+G29*H29/100</f>
        <v>0</v>
      </c>
      <c r="J29" s="2"/>
      <c r="K29" s="3"/>
      <c r="L29" s="14"/>
    </row>
    <row r="30" spans="1:12" s="18" customFormat="1" ht="14.25" customHeight="1">
      <c r="A30" s="111" t="s">
        <v>49</v>
      </c>
      <c r="B30" s="111"/>
      <c r="C30" s="111"/>
      <c r="D30" s="111"/>
      <c r="E30" s="111"/>
      <c r="F30" s="111"/>
      <c r="G30" s="78">
        <f>G29</f>
        <v>0</v>
      </c>
      <c r="H30" s="74"/>
      <c r="I30" s="75">
        <f>I29</f>
        <v>0</v>
      </c>
      <c r="J30" s="16"/>
      <c r="K30" s="17"/>
    </row>
    <row r="31" spans="1:12" ht="14.25" customHeight="1">
      <c r="A31" s="67" t="s">
        <v>50</v>
      </c>
      <c r="B31" s="109" t="s">
        <v>51</v>
      </c>
      <c r="C31" s="109"/>
      <c r="D31" s="109"/>
      <c r="E31" s="109"/>
      <c r="F31" s="109"/>
      <c r="G31" s="109"/>
      <c r="H31" s="109"/>
      <c r="I31" s="109"/>
      <c r="J31" s="19"/>
      <c r="K31" s="19"/>
    </row>
    <row r="32" spans="1:12" ht="30" customHeight="1">
      <c r="A32" s="56" t="s">
        <v>52</v>
      </c>
      <c r="B32" s="69" t="s">
        <v>51</v>
      </c>
      <c r="C32" s="70" t="s">
        <v>53</v>
      </c>
      <c r="D32" s="71" t="s">
        <v>54</v>
      </c>
      <c r="E32" s="71">
        <v>4500</v>
      </c>
      <c r="F32" s="7"/>
      <c r="G32" s="77">
        <f>E32*F32</f>
        <v>0</v>
      </c>
      <c r="H32" s="11"/>
      <c r="I32" s="72">
        <f>G32+G32*H32/100</f>
        <v>0</v>
      </c>
      <c r="J32" s="2"/>
      <c r="K32" s="3"/>
      <c r="L32" s="14"/>
    </row>
    <row r="33" spans="1:12" s="18" customFormat="1" ht="14.25" customHeight="1">
      <c r="A33" s="111" t="s">
        <v>55</v>
      </c>
      <c r="B33" s="111"/>
      <c r="C33" s="111"/>
      <c r="D33" s="111"/>
      <c r="E33" s="111"/>
      <c r="F33" s="111"/>
      <c r="G33" s="79">
        <f>G32</f>
        <v>0</v>
      </c>
      <c r="H33" s="74"/>
      <c r="I33" s="75">
        <f>I32</f>
        <v>0</v>
      </c>
      <c r="J33" s="16"/>
      <c r="K33" s="17"/>
    </row>
    <row r="34" spans="1:12" ht="48" customHeight="1">
      <c r="A34" s="67" t="s">
        <v>56</v>
      </c>
      <c r="B34" s="68" t="s">
        <v>24</v>
      </c>
      <c r="C34" s="68"/>
      <c r="D34" s="68"/>
      <c r="E34" s="68"/>
      <c r="F34" s="68"/>
      <c r="G34" s="77"/>
      <c r="H34" s="68"/>
      <c r="I34" s="68"/>
      <c r="J34" s="19"/>
      <c r="K34" s="19"/>
    </row>
    <row r="35" spans="1:12" ht="49.5" customHeight="1">
      <c r="A35" s="56" t="s">
        <v>57</v>
      </c>
      <c r="B35" s="69" t="s">
        <v>58</v>
      </c>
      <c r="C35" s="70" t="s">
        <v>59</v>
      </c>
      <c r="D35" s="71" t="s">
        <v>32</v>
      </c>
      <c r="E35" s="71">
        <v>10800</v>
      </c>
      <c r="F35" s="7"/>
      <c r="G35" s="80">
        <f>E35*F35</f>
        <v>0</v>
      </c>
      <c r="H35" s="11"/>
      <c r="I35" s="72">
        <f>G35+G35*H35/100</f>
        <v>0</v>
      </c>
      <c r="J35" s="2"/>
      <c r="K35" s="3"/>
      <c r="L35" s="14"/>
    </row>
    <row r="36" spans="1:12" ht="15" customHeight="1">
      <c r="A36" s="61" t="s">
        <v>60</v>
      </c>
      <c r="B36" s="61"/>
      <c r="C36" s="61"/>
      <c r="D36" s="61"/>
      <c r="E36" s="61"/>
      <c r="F36" s="61"/>
      <c r="G36" s="81">
        <f>G35</f>
        <v>0</v>
      </c>
      <c r="H36" s="74"/>
      <c r="I36" s="82">
        <f>I35</f>
        <v>0</v>
      </c>
      <c r="J36" s="16"/>
      <c r="K36" s="17"/>
    </row>
    <row r="37" spans="1:12" ht="31.5" customHeight="1">
      <c r="A37" s="46" t="s">
        <v>61</v>
      </c>
      <c r="B37" s="51" t="s">
        <v>62</v>
      </c>
      <c r="C37" s="52"/>
      <c r="D37" s="52"/>
      <c r="E37" s="52"/>
      <c r="F37" s="52"/>
      <c r="G37" s="83"/>
      <c r="H37" s="52"/>
      <c r="I37" s="84"/>
      <c r="J37" s="19"/>
      <c r="K37" s="19"/>
    </row>
    <row r="38" spans="1:12" ht="84.6" customHeight="1">
      <c r="A38" s="56" t="s">
        <v>63</v>
      </c>
      <c r="B38" s="57" t="s">
        <v>64</v>
      </c>
      <c r="C38" s="58" t="s">
        <v>65</v>
      </c>
      <c r="D38" s="59" t="s">
        <v>32</v>
      </c>
      <c r="E38" s="59">
        <v>3420</v>
      </c>
      <c r="F38" s="9">
        <v>10.4</v>
      </c>
      <c r="G38" s="85">
        <f t="shared" ref="G38" si="2">E38*F38</f>
        <v>35568</v>
      </c>
      <c r="H38" s="12">
        <v>21</v>
      </c>
      <c r="I38" s="60">
        <f>G38+G38*H38/100</f>
        <v>43037.279999999999</v>
      </c>
      <c r="J38" s="2" t="s">
        <v>174</v>
      </c>
      <c r="K38" s="3" t="s">
        <v>170</v>
      </c>
      <c r="L38" s="14" t="s">
        <v>176</v>
      </c>
    </row>
    <row r="39" spans="1:12" ht="90" customHeight="1">
      <c r="A39" s="56" t="s">
        <v>66</v>
      </c>
      <c r="B39" s="57" t="s">
        <v>67</v>
      </c>
      <c r="C39" s="86" t="s">
        <v>68</v>
      </c>
      <c r="D39" s="59" t="s">
        <v>32</v>
      </c>
      <c r="E39" s="59">
        <v>3600</v>
      </c>
      <c r="F39" s="6">
        <v>13.5</v>
      </c>
      <c r="G39" s="72">
        <f>E39*F39</f>
        <v>48600</v>
      </c>
      <c r="H39" s="10">
        <v>21</v>
      </c>
      <c r="I39" s="60">
        <f t="shared" ref="I39:I42" si="3">G39+G39*H39/100</f>
        <v>58806</v>
      </c>
      <c r="J39" s="2" t="s">
        <v>175</v>
      </c>
      <c r="K39" s="3" t="s">
        <v>171</v>
      </c>
      <c r="L39" s="14" t="s">
        <v>177</v>
      </c>
    </row>
    <row r="40" spans="1:12" ht="50.25" customHeight="1">
      <c r="A40" s="56" t="s">
        <v>69</v>
      </c>
      <c r="B40" s="57" t="s">
        <v>70</v>
      </c>
      <c r="C40" s="58" t="s">
        <v>71</v>
      </c>
      <c r="D40" s="59" t="s">
        <v>32</v>
      </c>
      <c r="E40" s="59">
        <v>120</v>
      </c>
      <c r="F40" s="6">
        <v>10.45</v>
      </c>
      <c r="G40" s="60">
        <f t="shared" ref="G40:G41" si="4">E40*F40</f>
        <v>1254</v>
      </c>
      <c r="H40" s="10">
        <v>21</v>
      </c>
      <c r="I40" s="60">
        <f t="shared" si="3"/>
        <v>1517.34</v>
      </c>
      <c r="J40" s="2" t="s">
        <v>178</v>
      </c>
      <c r="K40" s="3" t="s">
        <v>172</v>
      </c>
      <c r="L40" s="14"/>
    </row>
    <row r="41" spans="1:12" ht="63.6" customHeight="1">
      <c r="A41" s="56" t="s">
        <v>72</v>
      </c>
      <c r="B41" s="57" t="s">
        <v>73</v>
      </c>
      <c r="C41" s="58" t="s">
        <v>74</v>
      </c>
      <c r="D41" s="59" t="s">
        <v>32</v>
      </c>
      <c r="E41" s="59">
        <v>120</v>
      </c>
      <c r="F41" s="6">
        <v>10.45</v>
      </c>
      <c r="G41" s="60">
        <f t="shared" si="4"/>
        <v>1254</v>
      </c>
      <c r="H41" s="10">
        <v>21</v>
      </c>
      <c r="I41" s="60">
        <f t="shared" si="3"/>
        <v>1517.34</v>
      </c>
      <c r="J41" s="2" t="s">
        <v>179</v>
      </c>
      <c r="K41" s="3" t="s">
        <v>172</v>
      </c>
      <c r="L41" s="14" t="s">
        <v>177</v>
      </c>
    </row>
    <row r="42" spans="1:12" ht="42.6" customHeight="1">
      <c r="A42" s="56" t="s">
        <v>75</v>
      </c>
      <c r="B42" s="57" t="s">
        <v>76</v>
      </c>
      <c r="C42" s="58" t="s">
        <v>77</v>
      </c>
      <c r="D42" s="59" t="s">
        <v>28</v>
      </c>
      <c r="E42" s="59">
        <v>525</v>
      </c>
      <c r="F42" s="6">
        <v>17.2</v>
      </c>
      <c r="G42" s="87">
        <f>E42*F42</f>
        <v>9030</v>
      </c>
      <c r="H42" s="10">
        <v>21</v>
      </c>
      <c r="I42" s="60">
        <f t="shared" si="3"/>
        <v>10926.3</v>
      </c>
      <c r="J42" s="2" t="s">
        <v>180</v>
      </c>
      <c r="K42" s="3" t="s">
        <v>173</v>
      </c>
      <c r="L42" s="14" t="s">
        <v>181</v>
      </c>
    </row>
    <row r="43" spans="1:12" s="18" customFormat="1" ht="14.25" customHeight="1">
      <c r="A43" s="111" t="s">
        <v>78</v>
      </c>
      <c r="B43" s="111"/>
      <c r="C43" s="111"/>
      <c r="D43" s="111"/>
      <c r="E43" s="111"/>
      <c r="F43" s="111"/>
      <c r="G43" s="62">
        <f>SUM(G38:G42)</f>
        <v>95706</v>
      </c>
      <c r="H43" s="74"/>
      <c r="I43" s="88">
        <f>SUM(I38:I42)</f>
        <v>115804.26</v>
      </c>
      <c r="J43" s="16"/>
      <c r="K43" s="17"/>
    </row>
    <row r="44" spans="1:12" ht="17.25" customHeight="1">
      <c r="A44" s="67" t="s">
        <v>79</v>
      </c>
      <c r="B44" s="110" t="s">
        <v>80</v>
      </c>
      <c r="C44" s="110"/>
      <c r="D44" s="110"/>
      <c r="E44" s="110"/>
      <c r="F44" s="110"/>
      <c r="G44" s="110"/>
      <c r="H44" s="110"/>
      <c r="I44" s="110"/>
      <c r="J44" s="19"/>
      <c r="K44" s="19"/>
    </row>
    <row r="45" spans="1:12" ht="31.95" customHeight="1">
      <c r="A45" s="56" t="s">
        <v>81</v>
      </c>
      <c r="B45" s="69" t="s">
        <v>82</v>
      </c>
      <c r="C45" s="76" t="s">
        <v>83</v>
      </c>
      <c r="D45" s="71" t="s">
        <v>28</v>
      </c>
      <c r="E45" s="71">
        <v>432</v>
      </c>
      <c r="F45" s="7"/>
      <c r="G45" s="72">
        <f>E45*F45</f>
        <v>0</v>
      </c>
      <c r="H45" s="11"/>
      <c r="I45" s="72">
        <f>G45+G45*H45/100</f>
        <v>0</v>
      </c>
      <c r="J45" s="2"/>
      <c r="K45" s="3"/>
      <c r="L45" s="14"/>
    </row>
    <row r="46" spans="1:12" ht="43.95" customHeight="1">
      <c r="A46" s="56" t="s">
        <v>84</v>
      </c>
      <c r="B46" s="57" t="s">
        <v>85</v>
      </c>
      <c r="C46" s="58" t="s">
        <v>86</v>
      </c>
      <c r="D46" s="59" t="s">
        <v>32</v>
      </c>
      <c r="E46" s="59">
        <v>25500</v>
      </c>
      <c r="F46" s="6"/>
      <c r="G46" s="60">
        <f t="shared" ref="G46:G47" si="5">E46*F46</f>
        <v>0</v>
      </c>
      <c r="H46" s="10"/>
      <c r="I46" s="72">
        <f>G46+G46*H46/100</f>
        <v>0</v>
      </c>
      <c r="J46" s="2"/>
      <c r="K46" s="3"/>
      <c r="L46" s="14"/>
    </row>
    <row r="47" spans="1:12" ht="24" customHeight="1">
      <c r="A47" s="56" t="s">
        <v>87</v>
      </c>
      <c r="B47" s="57" t="s">
        <v>88</v>
      </c>
      <c r="C47" s="55" t="s">
        <v>89</v>
      </c>
      <c r="D47" s="59" t="s">
        <v>32</v>
      </c>
      <c r="E47" s="59">
        <v>1344</v>
      </c>
      <c r="F47" s="6"/>
      <c r="G47" s="60">
        <f t="shared" si="5"/>
        <v>0</v>
      </c>
      <c r="H47" s="10"/>
      <c r="I47" s="72">
        <f>G47+G47*H47/100</f>
        <v>0</v>
      </c>
      <c r="J47" s="2"/>
      <c r="K47" s="3"/>
      <c r="L47" s="14"/>
    </row>
    <row r="48" spans="1:12" ht="14.25" customHeight="1">
      <c r="A48" s="111" t="s">
        <v>90</v>
      </c>
      <c r="B48" s="111"/>
      <c r="C48" s="111"/>
      <c r="D48" s="111"/>
      <c r="E48" s="111"/>
      <c r="F48" s="111"/>
      <c r="G48" s="62">
        <f>SUM(G45:G47)</f>
        <v>0</v>
      </c>
      <c r="H48" s="43"/>
      <c r="I48" s="88">
        <f>SUM(I45:I47)</f>
        <v>0</v>
      </c>
      <c r="J48" s="16"/>
      <c r="K48" s="17"/>
    </row>
    <row r="49" spans="1:12" ht="16.5" customHeight="1">
      <c r="A49" s="67" t="s">
        <v>91</v>
      </c>
      <c r="B49" s="110" t="s">
        <v>92</v>
      </c>
      <c r="C49" s="110"/>
      <c r="D49" s="110"/>
      <c r="E49" s="110"/>
      <c r="F49" s="110"/>
      <c r="G49" s="110"/>
      <c r="H49" s="110"/>
      <c r="I49" s="110"/>
      <c r="J49" s="19"/>
      <c r="K49" s="19"/>
    </row>
    <row r="50" spans="1:12" ht="66.599999999999994" customHeight="1">
      <c r="A50" s="56" t="s">
        <v>93</v>
      </c>
      <c r="B50" s="69" t="s">
        <v>94</v>
      </c>
      <c r="C50" s="89" t="s">
        <v>95</v>
      </c>
      <c r="D50" s="71" t="s">
        <v>32</v>
      </c>
      <c r="E50" s="71">
        <v>18000</v>
      </c>
      <c r="F50" s="7"/>
      <c r="G50" s="72">
        <f>E50*F50</f>
        <v>0</v>
      </c>
      <c r="H50" s="11"/>
      <c r="I50" s="90">
        <f>G50+G50*H50/100</f>
        <v>0</v>
      </c>
      <c r="J50" s="2"/>
      <c r="K50" s="3"/>
      <c r="L50" s="14"/>
    </row>
    <row r="51" spans="1:12" ht="54" customHeight="1">
      <c r="A51" s="56" t="s">
        <v>96</v>
      </c>
      <c r="B51" s="57" t="s">
        <v>97</v>
      </c>
      <c r="C51" s="58" t="s">
        <v>98</v>
      </c>
      <c r="D51" s="59" t="s">
        <v>32</v>
      </c>
      <c r="E51" s="59">
        <v>3600</v>
      </c>
      <c r="F51" s="6"/>
      <c r="G51" s="87">
        <f>E51*F51</f>
        <v>0</v>
      </c>
      <c r="H51" s="10"/>
      <c r="I51" s="90">
        <f>G51+G51*H51/100</f>
        <v>0</v>
      </c>
      <c r="J51" s="2"/>
      <c r="K51" s="3"/>
      <c r="L51" s="14"/>
    </row>
    <row r="52" spans="1:12" s="18" customFormat="1" ht="14.25" customHeight="1">
      <c r="A52" s="111" t="s">
        <v>99</v>
      </c>
      <c r="B52" s="111"/>
      <c r="C52" s="111"/>
      <c r="D52" s="111"/>
      <c r="E52" s="111"/>
      <c r="F52" s="111"/>
      <c r="G52" s="62">
        <f>SUM(G50:G51)</f>
        <v>0</v>
      </c>
      <c r="H52" s="74"/>
      <c r="I52" s="75">
        <f>SUM(I50:I51)</f>
        <v>0</v>
      </c>
      <c r="J52" s="16"/>
      <c r="K52" s="17"/>
    </row>
    <row r="53" spans="1:12" ht="14.25" customHeight="1">
      <c r="A53" s="67" t="s">
        <v>100</v>
      </c>
      <c r="B53" s="110" t="s">
        <v>92</v>
      </c>
      <c r="C53" s="110"/>
      <c r="D53" s="110"/>
      <c r="E53" s="110"/>
      <c r="F53" s="110"/>
      <c r="G53" s="110"/>
      <c r="H53" s="110"/>
      <c r="I53" s="110"/>
      <c r="J53" s="19"/>
      <c r="K53" s="19"/>
    </row>
    <row r="54" spans="1:12" ht="81" customHeight="1">
      <c r="A54" s="56" t="s">
        <v>101</v>
      </c>
      <c r="B54" s="69" t="s">
        <v>102</v>
      </c>
      <c r="C54" s="70" t="s">
        <v>103</v>
      </c>
      <c r="D54" s="71" t="s">
        <v>104</v>
      </c>
      <c r="E54" s="71">
        <v>1200</v>
      </c>
      <c r="F54" s="7"/>
      <c r="G54" s="72">
        <f>E54*F54</f>
        <v>0</v>
      </c>
      <c r="H54" s="11"/>
      <c r="I54" s="72">
        <f>G54+G54*H54/100</f>
        <v>0</v>
      </c>
      <c r="J54" s="2"/>
      <c r="K54" s="3"/>
      <c r="L54" s="14"/>
    </row>
    <row r="55" spans="1:12" s="18" customFormat="1" ht="54.75" customHeight="1">
      <c r="A55" s="56" t="s">
        <v>105</v>
      </c>
      <c r="B55" s="57" t="s">
        <v>106</v>
      </c>
      <c r="C55" s="91" t="s">
        <v>107</v>
      </c>
      <c r="D55" s="59" t="s">
        <v>104</v>
      </c>
      <c r="E55" s="59">
        <v>2400</v>
      </c>
      <c r="F55" s="6"/>
      <c r="G55" s="60">
        <f>E55*F55</f>
        <v>0</v>
      </c>
      <c r="H55" s="10"/>
      <c r="I55" s="72">
        <f>G55+G55*H55/100</f>
        <v>0</v>
      </c>
      <c r="J55" s="2"/>
      <c r="K55" s="3"/>
      <c r="L55" s="20"/>
    </row>
    <row r="56" spans="1:12" s="18" customFormat="1" ht="16.5" customHeight="1">
      <c r="A56" s="111" t="s">
        <v>108</v>
      </c>
      <c r="B56" s="111"/>
      <c r="C56" s="111"/>
      <c r="D56" s="111"/>
      <c r="E56" s="111"/>
      <c r="F56" s="111"/>
      <c r="G56" s="62">
        <f>SUM(G54:G55)</f>
        <v>0</v>
      </c>
      <c r="H56" s="74"/>
      <c r="I56" s="88">
        <f>SUM(I54:I55)</f>
        <v>0</v>
      </c>
      <c r="J56" s="16"/>
      <c r="K56" s="17"/>
    </row>
    <row r="57" spans="1:12" ht="14.25" customHeight="1">
      <c r="A57" s="67" t="s">
        <v>109</v>
      </c>
      <c r="B57" s="110" t="s">
        <v>110</v>
      </c>
      <c r="C57" s="110"/>
      <c r="D57" s="110"/>
      <c r="E57" s="110"/>
      <c r="F57" s="110"/>
      <c r="G57" s="110"/>
      <c r="H57" s="110"/>
      <c r="I57" s="110"/>
      <c r="J57" s="19"/>
      <c r="K57" s="19"/>
    </row>
    <row r="58" spans="1:12" ht="29.25" customHeight="1">
      <c r="A58" s="56" t="s">
        <v>111</v>
      </c>
      <c r="B58" s="69" t="s">
        <v>112</v>
      </c>
      <c r="C58" s="76" t="s">
        <v>113</v>
      </c>
      <c r="D58" s="71" t="s">
        <v>28</v>
      </c>
      <c r="E58" s="71">
        <v>300</v>
      </c>
      <c r="F58" s="7"/>
      <c r="G58" s="72">
        <f>E58*F58</f>
        <v>0</v>
      </c>
      <c r="H58" s="11"/>
      <c r="I58" s="90">
        <f>G58+G58*H58/100</f>
        <v>0</v>
      </c>
      <c r="J58" s="2"/>
      <c r="K58" s="3"/>
      <c r="L58" s="14"/>
    </row>
    <row r="59" spans="1:12" ht="30" customHeight="1">
      <c r="A59" s="56" t="s">
        <v>114</v>
      </c>
      <c r="B59" s="57" t="s">
        <v>115</v>
      </c>
      <c r="C59" s="58" t="s">
        <v>116</v>
      </c>
      <c r="D59" s="59" t="s">
        <v>28</v>
      </c>
      <c r="E59" s="59">
        <v>300</v>
      </c>
      <c r="F59" s="6"/>
      <c r="G59" s="60">
        <f t="shared" ref="G59:G63" si="6">E59*F59</f>
        <v>0</v>
      </c>
      <c r="H59" s="10"/>
      <c r="I59" s="90">
        <f t="shared" ref="I59:I63" si="7">G59+G59*H59/100</f>
        <v>0</v>
      </c>
      <c r="J59" s="2"/>
      <c r="K59" s="3"/>
      <c r="L59" s="14"/>
    </row>
    <row r="60" spans="1:12" ht="40.950000000000003" customHeight="1">
      <c r="A60" s="56" t="s">
        <v>117</v>
      </c>
      <c r="B60" s="57" t="s">
        <v>118</v>
      </c>
      <c r="C60" s="58" t="s">
        <v>119</v>
      </c>
      <c r="D60" s="59" t="s">
        <v>32</v>
      </c>
      <c r="E60" s="59">
        <v>60000</v>
      </c>
      <c r="F60" s="6"/>
      <c r="G60" s="60">
        <f t="shared" si="6"/>
        <v>0</v>
      </c>
      <c r="H60" s="10"/>
      <c r="I60" s="90">
        <f t="shared" si="7"/>
        <v>0</v>
      </c>
      <c r="J60" s="2"/>
      <c r="K60" s="3"/>
      <c r="L60" s="14"/>
    </row>
    <row r="61" spans="1:12" ht="31.5" customHeight="1">
      <c r="A61" s="56" t="s">
        <v>120</v>
      </c>
      <c r="B61" s="57" t="s">
        <v>121</v>
      </c>
      <c r="C61" s="58" t="s">
        <v>122</v>
      </c>
      <c r="D61" s="59" t="s">
        <v>32</v>
      </c>
      <c r="E61" s="59">
        <v>600</v>
      </c>
      <c r="F61" s="6"/>
      <c r="G61" s="60">
        <f>E61*F61</f>
        <v>0</v>
      </c>
      <c r="H61" s="10"/>
      <c r="I61" s="90">
        <f t="shared" si="7"/>
        <v>0</v>
      </c>
      <c r="J61" s="2"/>
      <c r="K61" s="3"/>
      <c r="L61" s="14"/>
    </row>
    <row r="62" spans="1:12" ht="31.5" customHeight="1">
      <c r="A62" s="56" t="s">
        <v>123</v>
      </c>
      <c r="B62" s="57" t="s">
        <v>124</v>
      </c>
      <c r="C62" s="58" t="s">
        <v>125</v>
      </c>
      <c r="D62" s="59" t="s">
        <v>28</v>
      </c>
      <c r="E62" s="59">
        <v>300</v>
      </c>
      <c r="F62" s="6"/>
      <c r="G62" s="60">
        <f t="shared" si="6"/>
        <v>0</v>
      </c>
      <c r="H62" s="10"/>
      <c r="I62" s="90">
        <f t="shared" si="7"/>
        <v>0</v>
      </c>
      <c r="J62" s="2"/>
      <c r="K62" s="3"/>
      <c r="L62" s="14"/>
    </row>
    <row r="63" spans="1:12" ht="30.6" customHeight="1">
      <c r="A63" s="56" t="s">
        <v>126</v>
      </c>
      <c r="B63" s="57" t="s">
        <v>127</v>
      </c>
      <c r="C63" s="91" t="s">
        <v>128</v>
      </c>
      <c r="D63" s="59" t="s">
        <v>104</v>
      </c>
      <c r="E63" s="59">
        <v>4400</v>
      </c>
      <c r="F63" s="6"/>
      <c r="G63" s="87">
        <f t="shared" si="6"/>
        <v>0</v>
      </c>
      <c r="H63" s="10"/>
      <c r="I63" s="90">
        <f t="shared" si="7"/>
        <v>0</v>
      </c>
      <c r="J63" s="2"/>
      <c r="K63" s="3"/>
      <c r="L63" s="14"/>
    </row>
    <row r="64" spans="1:12" ht="17.25" customHeight="1">
      <c r="A64" s="111" t="s">
        <v>129</v>
      </c>
      <c r="B64" s="111"/>
      <c r="C64" s="111"/>
      <c r="D64" s="111"/>
      <c r="E64" s="111"/>
      <c r="F64" s="111"/>
      <c r="G64" s="92">
        <f>SUM(G58:G63)</f>
        <v>0</v>
      </c>
      <c r="H64" s="74"/>
      <c r="I64" s="93">
        <f>SUM(I58:I63)</f>
        <v>0</v>
      </c>
      <c r="J64" s="16"/>
      <c r="K64" s="17"/>
    </row>
    <row r="65" spans="1:12" ht="17.25" customHeight="1">
      <c r="A65" s="46" t="s">
        <v>130</v>
      </c>
      <c r="B65" s="113" t="s">
        <v>131</v>
      </c>
      <c r="C65" s="114"/>
      <c r="D65" s="114"/>
      <c r="E65" s="114"/>
      <c r="F65" s="114"/>
      <c r="G65" s="115"/>
      <c r="H65" s="114"/>
      <c r="I65" s="116"/>
      <c r="J65" s="19"/>
      <c r="K65" s="19"/>
    </row>
    <row r="66" spans="1:12" ht="133.94999999999999" customHeight="1">
      <c r="A66" s="56" t="s">
        <v>132</v>
      </c>
      <c r="B66" s="57" t="s">
        <v>133</v>
      </c>
      <c r="C66" s="91" t="s">
        <v>134</v>
      </c>
      <c r="D66" s="59" t="s">
        <v>32</v>
      </c>
      <c r="E66" s="59">
        <v>240</v>
      </c>
      <c r="F66" s="6"/>
      <c r="G66" s="60">
        <f>E66*F66</f>
        <v>0</v>
      </c>
      <c r="H66" s="10"/>
      <c r="I66" s="60">
        <f>G66+G66*H66/100</f>
        <v>0</v>
      </c>
      <c r="J66" s="2"/>
      <c r="K66" s="2"/>
      <c r="L66" s="14"/>
    </row>
    <row r="67" spans="1:12" ht="84.6" customHeight="1">
      <c r="A67" s="56" t="s">
        <v>135</v>
      </c>
      <c r="B67" s="57" t="s">
        <v>136</v>
      </c>
      <c r="C67" s="91" t="s">
        <v>137</v>
      </c>
      <c r="D67" s="59" t="s">
        <v>32</v>
      </c>
      <c r="E67" s="59">
        <v>12.75</v>
      </c>
      <c r="F67" s="6"/>
      <c r="G67" s="60">
        <f>E67*F67</f>
        <v>0</v>
      </c>
      <c r="H67" s="10"/>
      <c r="I67" s="60">
        <f>G67+G67*H67/100</f>
        <v>0</v>
      </c>
      <c r="J67" s="2"/>
      <c r="K67" s="2"/>
      <c r="L67" s="14"/>
    </row>
    <row r="68" spans="1:12" ht="17.25" customHeight="1">
      <c r="A68" s="111" t="s">
        <v>138</v>
      </c>
      <c r="B68" s="111"/>
      <c r="C68" s="111"/>
      <c r="D68" s="111"/>
      <c r="E68" s="111"/>
      <c r="F68" s="111"/>
      <c r="G68" s="92">
        <f>SUM(G66:G67)</f>
        <v>0</v>
      </c>
      <c r="H68" s="74"/>
      <c r="I68" s="95">
        <f>SUM(I66:I67)</f>
        <v>0</v>
      </c>
      <c r="J68" s="16"/>
      <c r="K68" s="17"/>
    </row>
    <row r="69" spans="1:12" ht="65.25" customHeight="1">
      <c r="A69" s="46" t="s">
        <v>139</v>
      </c>
      <c r="B69" s="51" t="s">
        <v>140</v>
      </c>
      <c r="C69" s="52"/>
      <c r="D69" s="52"/>
      <c r="E69" s="52"/>
      <c r="F69" s="96"/>
      <c r="G69" s="94"/>
      <c r="H69" s="52"/>
      <c r="I69" s="84"/>
      <c r="J69" s="19"/>
      <c r="K69" s="19"/>
    </row>
    <row r="70" spans="1:12" ht="73.95" customHeight="1">
      <c r="A70" s="56" t="s">
        <v>141</v>
      </c>
      <c r="B70" s="97" t="s">
        <v>142</v>
      </c>
      <c r="C70" s="91" t="s">
        <v>143</v>
      </c>
      <c r="D70" s="59" t="s">
        <v>32</v>
      </c>
      <c r="E70" s="59">
        <v>1110</v>
      </c>
      <c r="F70" s="6">
        <v>11.5</v>
      </c>
      <c r="G70" s="87">
        <f>E70*F70</f>
        <v>12765</v>
      </c>
      <c r="H70" s="10">
        <v>21</v>
      </c>
      <c r="I70" s="60">
        <f>G70+G70*H70/100</f>
        <v>15445.65</v>
      </c>
      <c r="J70" s="2" t="s">
        <v>182</v>
      </c>
      <c r="K70" s="3" t="s">
        <v>183</v>
      </c>
      <c r="L70" s="14"/>
    </row>
    <row r="71" spans="1:12" ht="18" customHeight="1">
      <c r="A71" s="111" t="s">
        <v>144</v>
      </c>
      <c r="B71" s="111"/>
      <c r="C71" s="111"/>
      <c r="D71" s="111"/>
      <c r="E71" s="111"/>
      <c r="F71" s="111"/>
      <c r="G71" s="79">
        <f>G70</f>
        <v>12765</v>
      </c>
      <c r="H71" s="43"/>
      <c r="I71" s="82">
        <f>I70</f>
        <v>15445.65</v>
      </c>
      <c r="J71" s="16"/>
      <c r="K71" s="17"/>
    </row>
    <row r="72" spans="1:12" ht="15.75" customHeight="1">
      <c r="A72" s="46" t="s">
        <v>145</v>
      </c>
      <c r="B72" s="113" t="s">
        <v>146</v>
      </c>
      <c r="C72" s="114"/>
      <c r="D72" s="114"/>
      <c r="E72" s="114"/>
      <c r="F72" s="114"/>
      <c r="G72" s="115"/>
      <c r="H72" s="114"/>
      <c r="I72" s="116"/>
      <c r="J72" s="19"/>
      <c r="K72" s="19"/>
    </row>
    <row r="73" spans="1:12" ht="37.200000000000003" customHeight="1">
      <c r="A73" s="56" t="s">
        <v>147</v>
      </c>
      <c r="B73" s="57" t="s">
        <v>148</v>
      </c>
      <c r="C73" s="58" t="s">
        <v>149</v>
      </c>
      <c r="D73" s="59" t="s">
        <v>32</v>
      </c>
      <c r="E73" s="59">
        <v>1080</v>
      </c>
      <c r="F73" s="6"/>
      <c r="G73" s="87">
        <f>E73*F73</f>
        <v>0</v>
      </c>
      <c r="H73" s="10"/>
      <c r="I73" s="60">
        <f>G73+G73*H73/100</f>
        <v>0</v>
      </c>
      <c r="J73" s="2"/>
      <c r="K73" s="3"/>
      <c r="L73" s="14"/>
    </row>
    <row r="74" spans="1:12" ht="15.75" customHeight="1">
      <c r="A74" s="111" t="s">
        <v>150</v>
      </c>
      <c r="B74" s="111"/>
      <c r="C74" s="111"/>
      <c r="D74" s="111"/>
      <c r="E74" s="111"/>
      <c r="F74" s="111"/>
      <c r="G74" s="78">
        <f>G73</f>
        <v>0</v>
      </c>
      <c r="H74" s="43"/>
      <c r="I74" s="75">
        <f>I73</f>
        <v>0</v>
      </c>
      <c r="J74" s="16"/>
      <c r="K74" s="17"/>
    </row>
    <row r="75" spans="1:12" ht="13.5" customHeight="1">
      <c r="A75" s="98">
        <v>14</v>
      </c>
      <c r="B75" s="109" t="s">
        <v>151</v>
      </c>
      <c r="C75" s="109"/>
      <c r="D75" s="109"/>
      <c r="E75" s="109"/>
      <c r="F75" s="109"/>
      <c r="G75" s="109"/>
      <c r="H75" s="109"/>
      <c r="I75" s="109"/>
      <c r="J75" s="19"/>
      <c r="K75" s="19"/>
    </row>
    <row r="76" spans="1:12" ht="55.95" customHeight="1">
      <c r="A76" s="99" t="s">
        <v>152</v>
      </c>
      <c r="B76" s="97" t="s">
        <v>153</v>
      </c>
      <c r="C76" s="70" t="s">
        <v>154</v>
      </c>
      <c r="D76" s="71" t="s">
        <v>32</v>
      </c>
      <c r="E76" s="71">
        <v>2280</v>
      </c>
      <c r="F76" s="7"/>
      <c r="G76" s="72">
        <f>E76*F76</f>
        <v>0</v>
      </c>
      <c r="H76" s="11"/>
      <c r="I76" s="90">
        <f>G76+G76*H76/100</f>
        <v>0</v>
      </c>
      <c r="J76" s="2"/>
      <c r="K76" s="3"/>
      <c r="L76" s="14"/>
    </row>
    <row r="77" spans="1:12" ht="58.2" customHeight="1">
      <c r="A77" s="56" t="s">
        <v>155</v>
      </c>
      <c r="B77" s="57" t="s">
        <v>156</v>
      </c>
      <c r="C77" s="91" t="s">
        <v>157</v>
      </c>
      <c r="D77" s="59" t="s">
        <v>32</v>
      </c>
      <c r="E77" s="59">
        <v>1800</v>
      </c>
      <c r="F77" s="6"/>
      <c r="G77" s="60">
        <f t="shared" ref="G77:G79" si="8">E77*F77</f>
        <v>0</v>
      </c>
      <c r="H77" s="10"/>
      <c r="I77" s="90">
        <f t="shared" ref="I77:I79" si="9">G77+G77*H77/100</f>
        <v>0</v>
      </c>
      <c r="J77" s="2"/>
      <c r="K77" s="3"/>
      <c r="L77" s="14"/>
    </row>
    <row r="78" spans="1:12" ht="82.5" customHeight="1">
      <c r="A78" s="56" t="s">
        <v>158</v>
      </c>
      <c r="B78" s="57" t="s">
        <v>159</v>
      </c>
      <c r="C78" s="91" t="s">
        <v>160</v>
      </c>
      <c r="D78" s="59" t="s">
        <v>28</v>
      </c>
      <c r="E78" s="59">
        <v>288</v>
      </c>
      <c r="F78" s="6"/>
      <c r="G78" s="60">
        <f>E78*F78</f>
        <v>0</v>
      </c>
      <c r="H78" s="10"/>
      <c r="I78" s="90">
        <f t="shared" si="9"/>
        <v>0</v>
      </c>
      <c r="J78" s="2"/>
      <c r="K78" s="3"/>
      <c r="L78" s="14"/>
    </row>
    <row r="79" spans="1:12" ht="44.4" customHeight="1">
      <c r="A79" s="56" t="s">
        <v>161</v>
      </c>
      <c r="B79" s="57" t="s">
        <v>159</v>
      </c>
      <c r="C79" s="91" t="s">
        <v>162</v>
      </c>
      <c r="D79" s="59" t="s">
        <v>32</v>
      </c>
      <c r="E79" s="59">
        <v>360</v>
      </c>
      <c r="F79" s="6"/>
      <c r="G79" s="87">
        <f t="shared" si="8"/>
        <v>0</v>
      </c>
      <c r="H79" s="10"/>
      <c r="I79" s="90">
        <f t="shared" si="9"/>
        <v>0</v>
      </c>
      <c r="J79" s="2"/>
      <c r="K79" s="3"/>
      <c r="L79" s="14"/>
    </row>
    <row r="80" spans="1:12" s="18" customFormat="1" ht="14.25" customHeight="1">
      <c r="A80" s="111" t="s">
        <v>163</v>
      </c>
      <c r="B80" s="111"/>
      <c r="C80" s="111"/>
      <c r="D80" s="111"/>
      <c r="E80" s="111"/>
      <c r="F80" s="111"/>
      <c r="G80" s="62">
        <f>SUM(G76:G79)</f>
        <v>0</v>
      </c>
      <c r="H80" s="43"/>
      <c r="I80" s="75">
        <f>SUM(I76:I79)</f>
        <v>0</v>
      </c>
      <c r="J80" s="16"/>
      <c r="K80" s="17"/>
    </row>
    <row r="81" spans="1:14" ht="14.25" customHeight="1">
      <c r="A81" s="67" t="s">
        <v>164</v>
      </c>
      <c r="B81" s="110" t="s">
        <v>165</v>
      </c>
      <c r="C81" s="110"/>
      <c r="D81" s="110"/>
      <c r="E81" s="110"/>
      <c r="F81" s="110"/>
      <c r="G81" s="110"/>
      <c r="H81" s="110"/>
      <c r="I81" s="110"/>
      <c r="L81" s="19"/>
      <c r="M81" s="19"/>
    </row>
    <row r="82" spans="1:14" ht="123" customHeight="1">
      <c r="A82" s="101" t="s">
        <v>166</v>
      </c>
      <c r="B82" s="102" t="s">
        <v>165</v>
      </c>
      <c r="C82" s="103" t="s">
        <v>167</v>
      </c>
      <c r="D82" s="104" t="s">
        <v>168</v>
      </c>
      <c r="E82" s="104">
        <v>1350</v>
      </c>
      <c r="F82" s="8"/>
      <c r="G82" s="77">
        <f>E82*F82</f>
        <v>0</v>
      </c>
      <c r="H82" s="13"/>
      <c r="I82" s="90">
        <f>G82+G82*H82/100</f>
        <v>0</v>
      </c>
      <c r="J82" s="22"/>
      <c r="K82" s="22"/>
      <c r="L82" s="2"/>
      <c r="M82" s="5"/>
    </row>
    <row r="83" spans="1:14" s="18" customFormat="1" ht="14.25" customHeight="1">
      <c r="A83" s="112" t="s">
        <v>169</v>
      </c>
      <c r="B83" s="112"/>
      <c r="C83" s="112"/>
      <c r="D83" s="112"/>
      <c r="E83" s="112"/>
      <c r="F83" s="112"/>
      <c r="G83" s="105">
        <f>G82</f>
        <v>0</v>
      </c>
      <c r="H83" s="106"/>
      <c r="I83" s="107">
        <f>I82</f>
        <v>0</v>
      </c>
      <c r="J83" s="100"/>
      <c r="K83" s="100"/>
      <c r="L83" s="65"/>
      <c r="M83" s="17"/>
    </row>
    <row r="84" spans="1:14" s="25" customFormat="1" ht="15" customHeight="1">
      <c r="A84" s="23"/>
      <c r="B84" s="23"/>
      <c r="C84" s="23"/>
      <c r="D84" s="23"/>
      <c r="E84" s="23"/>
      <c r="F84" s="44"/>
      <c r="G84" s="23"/>
      <c r="H84" s="23"/>
      <c r="I84" s="23"/>
      <c r="J84" s="21"/>
      <c r="K84" s="21"/>
      <c r="L84" s="23"/>
      <c r="M84" s="24"/>
    </row>
    <row r="87" spans="1:14" ht="15" customHeight="1"/>
    <row r="88" spans="1:14" s="45" customFormat="1" ht="13.8">
      <c r="A88" s="39"/>
      <c r="B88" s="40"/>
      <c r="C88" s="21"/>
      <c r="D88" s="21"/>
      <c r="E88" s="41"/>
      <c r="F88" s="42"/>
      <c r="G88" s="21"/>
      <c r="H88" s="21"/>
      <c r="I88" s="21"/>
      <c r="J88" s="21"/>
      <c r="K88" s="21"/>
      <c r="L88" s="18"/>
      <c r="M88" s="18"/>
      <c r="N88" s="18"/>
    </row>
    <row r="89" spans="1:14" s="45" customFormat="1" ht="15" customHeight="1">
      <c r="A89" s="39"/>
      <c r="B89" s="40"/>
      <c r="C89" s="21"/>
      <c r="D89" s="21"/>
      <c r="E89" s="41"/>
      <c r="F89" s="42"/>
      <c r="G89" s="21"/>
      <c r="H89" s="21"/>
      <c r="I89" s="21"/>
      <c r="J89" s="21"/>
      <c r="K89" s="21"/>
      <c r="L89" s="18"/>
      <c r="M89" s="18"/>
      <c r="N89" s="18"/>
    </row>
    <row r="90" spans="1:14" s="45" customFormat="1" ht="15" customHeight="1">
      <c r="A90" s="39"/>
      <c r="B90" s="40"/>
      <c r="C90" s="21"/>
      <c r="D90" s="21"/>
      <c r="E90" s="41"/>
      <c r="F90" s="42"/>
      <c r="G90" s="21"/>
      <c r="H90" s="21"/>
      <c r="I90" s="21"/>
      <c r="J90" s="21"/>
      <c r="K90" s="21"/>
      <c r="L90" s="18"/>
      <c r="M90" s="18"/>
      <c r="N90" s="18"/>
    </row>
  </sheetData>
  <sheetProtection algorithmName="SHA-512" hashValue="RzQLjFOhU5ZQubHrzwKbGQcBTLEeaSZ0hsw8ixOTLmxZD9v2Up07FH4qj0cGg2JMYd3RY5eJaHDYy05xt8JtcQ==" saltValue="VDRYzDyYn5PBfLRx5GVRYw==" spinCount="100000" sheet="1" objects="1" scenarios="1"/>
  <mergeCells count="39">
    <mergeCell ref="A24:F24"/>
    <mergeCell ref="B19:G19"/>
    <mergeCell ref="A1:G1"/>
    <mergeCell ref="A3:K3"/>
    <mergeCell ref="A6:K6"/>
    <mergeCell ref="A8:K8"/>
    <mergeCell ref="A9:K9"/>
    <mergeCell ref="A4:K4"/>
    <mergeCell ref="A10:K10"/>
    <mergeCell ref="A11:K11"/>
    <mergeCell ref="A12:K12"/>
    <mergeCell ref="A16:J16"/>
    <mergeCell ref="A13:K13"/>
    <mergeCell ref="A14:K14"/>
    <mergeCell ref="A15:K15"/>
    <mergeCell ref="A64:F64"/>
    <mergeCell ref="A68:F68"/>
    <mergeCell ref="A71:F71"/>
    <mergeCell ref="B72:I72"/>
    <mergeCell ref="B65:I65"/>
    <mergeCell ref="A74:F74"/>
    <mergeCell ref="A80:F80"/>
    <mergeCell ref="A83:F83"/>
    <mergeCell ref="B81:I81"/>
    <mergeCell ref="B75:I75"/>
    <mergeCell ref="B31:I31"/>
    <mergeCell ref="B28:I28"/>
    <mergeCell ref="B25:I25"/>
    <mergeCell ref="B57:I57"/>
    <mergeCell ref="B53:I53"/>
    <mergeCell ref="B49:I49"/>
    <mergeCell ref="B44:I44"/>
    <mergeCell ref="A27:F27"/>
    <mergeCell ref="A30:F30"/>
    <mergeCell ref="A33:F33"/>
    <mergeCell ref="A43:F43"/>
    <mergeCell ref="A48:F48"/>
    <mergeCell ref="A52:F52"/>
    <mergeCell ref="A56:F56"/>
  </mergeCells>
  <phoneticPr fontId="5" type="noConversion"/>
  <pageMargins left="0.23622047244094491" right="0.23622047244094491" top="0.74803149606299213" bottom="0.74803149606299213" header="0.31496062992125984" footer="0.31496062992125984"/>
  <pageSetup paperSize="9" scale="61" orientation="landscape" horizontalDpi="4294967294" verticalDpi="4294967294" r:id="rId1"/>
  <headerFooter>
    <oddFooter>&amp;R&amp;P</oddFooter>
  </headerFooter>
  <rowBreaks count="3" manualBreakCount="3">
    <brk id="33" max="10" man="1"/>
    <brk id="41" max="16383" man="1"/>
    <brk id="56"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C4ECCA-CC8D-4B59-86CF-7F8AF382F7D6}">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2.xml><?xml version="1.0" encoding="utf-8"?>
<ds:datastoreItem xmlns:ds="http://schemas.openxmlformats.org/officeDocument/2006/customXml" ds:itemID="{098964C8-8FE7-4AF2-A1A1-9339092886B2}">
  <ds:schemaRefs>
    <ds:schemaRef ds:uri="http://schemas.microsoft.com/sharepoint/v3/contenttype/forms"/>
  </ds:schemaRefs>
</ds:datastoreItem>
</file>

<file path=customXml/itemProps3.xml><?xml version="1.0" encoding="utf-8"?>
<ds:datastoreItem xmlns:ds="http://schemas.openxmlformats.org/officeDocument/2006/customXml" ds:itemID="{6D53E367-D8A6-473C-B85A-75E12E081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 ir pasiūlymas</vt:lpstr>
      <vt:lpstr>'TS ir pasiūlymas'!Print_Area</vt:lpstr>
    </vt:vector>
  </TitlesOfParts>
  <Manager/>
  <Company>VGPUL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dc:creator>
  <cp:keywords/>
  <dc:description/>
  <cp:lastModifiedBy>Daiva Bartaseviciene</cp:lastModifiedBy>
  <cp:revision/>
  <dcterms:created xsi:type="dcterms:W3CDTF">2014-06-03T10:37:30Z</dcterms:created>
  <dcterms:modified xsi:type="dcterms:W3CDTF">2024-07-31T08:37:24Z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