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veho-my.sharepoint.com/personal/martynas_narvicius_veho_lt/Documents/Documents/GRA/V derybos/Dokumentai/"/>
    </mc:Choice>
  </mc:AlternateContent>
  <xr:revisionPtr revIDLastSave="1" documentId="8_{62F1424E-9833-4305-89B8-5C4303BFCA4D}" xr6:coauthVersionLast="47" xr6:coauthVersionMax="47" xr10:uidLastSave="{1699E193-4D72-4333-8DDB-665CC4A1DBCC}"/>
  <bookViews>
    <workbookView xWindow="-120" yWindow="-120" windowWidth="38640" windowHeight="212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1" l="1"/>
  <c r="I74" i="1"/>
  <c r="H74" i="1"/>
  <c r="H75" i="1" s="1"/>
  <c r="H76" i="1" s="1"/>
  <c r="H70" i="1"/>
  <c r="I60" i="1"/>
  <c r="H55" i="1"/>
  <c r="H59" i="1" s="1"/>
  <c r="H60" i="1" s="1"/>
  <c r="H61" i="1" s="1"/>
  <c r="I45" i="1"/>
  <c r="H39" i="1"/>
  <c r="H44" i="1" s="1"/>
  <c r="H45" i="1" s="1"/>
  <c r="H46" i="1" s="1"/>
  <c r="H21" i="1"/>
  <c r="I44" i="1" l="1"/>
  <c r="I59" i="1"/>
</calcChain>
</file>

<file path=xl/sharedStrings.xml><?xml version="1.0" encoding="utf-8"?>
<sst xmlns="http://schemas.openxmlformats.org/spreadsheetml/2006/main" count="172" uniqueCount="124">
  <si>
    <t>ĮVAIRIOS PASKIRTIES TRANSPORTO PRIEMONĖS (FURGONAI IR VISUREIGIAI)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</si>
  <si>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</si>
  <si>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</si>
  <si>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</si>
  <si>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</si>
  <si>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</si>
  <si>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</si>
  <si>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</si>
  <si>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</si>
  <si>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</si>
  <si>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</si>
  <si>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</si>
  <si>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</si>
  <si>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</si>
  <si>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</si>
  <si>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</si>
  <si>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</si>
  <si>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</si>
  <si>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</si>
  <si>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</si>
  <si>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</si>
  <si>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</si>
  <si>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</si>
  <si>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</si>
  <si>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</si>
  <si>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VIDUTINIAI FURGONAI</t>
  </si>
  <si>
    <t>Tiekėjo pasiūlymas:</t>
  </si>
  <si>
    <t>Nr.</t>
  </si>
  <si>
    <t>Pavadinimas</t>
  </si>
  <si>
    <t>Siūloma reikšmė</t>
  </si>
  <si>
    <t>Mato vienetas</t>
  </si>
  <si>
    <t>Kaina be PVM, Eur</t>
  </si>
  <si>
    <t>Suma be PVM, Eur</t>
  </si>
  <si>
    <t>Gamintojas, modelis</t>
  </si>
  <si>
    <t>1.</t>
  </si>
  <si>
    <t>Vidutiniai furgonai</t>
  </si>
  <si>
    <t>1.1.</t>
  </si>
  <si>
    <t>vnt.</t>
  </si>
  <si>
    <t>1.1.1.</t>
  </si>
  <si>
    <t>Variklio galia, kW (VG)</t>
  </si>
  <si>
    <t>kW</t>
  </si>
  <si>
    <t>1.1.2.</t>
  </si>
  <si>
    <t>Pavarų į priekį skaičius (PS)</t>
  </si>
  <si>
    <t>1.1.3.</t>
  </si>
  <si>
    <t>Kvalifikuoto serviso inžinieriaus reakcijos laikas garantiniu laikotarpiu Lietuvoje, h (RL)</t>
  </si>
  <si>
    <t>val.</t>
  </si>
  <si>
    <t>1.1.4.</t>
  </si>
  <si>
    <t>Viešai prieinamos WLTP vidutinės kombinuotos kuro sąnaudos, l/100 km (S)</t>
  </si>
  <si>
    <t>I</t>
  </si>
  <si>
    <t>Suma be PVM</t>
  </si>
  <si>
    <t>Taikomas PVM dydis (%)</t>
  </si>
  <si>
    <t>PVM suma</t>
  </si>
  <si>
    <t>Suma su PVM</t>
  </si>
  <si>
    <t>2.</t>
  </si>
  <si>
    <t>2.1.</t>
  </si>
  <si>
    <t>2.1.1.</t>
  </si>
  <si>
    <t>Variklio tipas hibridas (VT)(Taip/Ne)</t>
  </si>
  <si>
    <t>2.1.2.</t>
  </si>
  <si>
    <t>NCAP saugumo lygmuo, žvaigždutės (NCAP)</t>
  </si>
  <si>
    <t>2.1.3.</t>
  </si>
  <si>
    <t>MAŽI PSEUDOVISUREIGIAI IR VISUREIGIAI</t>
  </si>
  <si>
    <t>3.</t>
  </si>
  <si>
    <t>Maži pseudovisureigiai ir visureigiai</t>
  </si>
  <si>
    <t>3.1.</t>
  </si>
  <si>
    <t>3.1.1.</t>
  </si>
  <si>
    <t>3.1.2.</t>
  </si>
  <si>
    <t>3.1.3.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</si>
  <si>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</si>
  <si>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</si>
  <si>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</si>
  <si>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</si>
  <si>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</si>
  <si>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</si>
  <si>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</si>
  <si>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</si>
  <si>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</si>
  <si>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</si>
  <si>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</si>
  <si>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</si>
  <si>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</si>
  <si>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</si>
  <si>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3</t>
  </si>
  <si>
    <t>Subtiekimo sutartis, ketinimų protokolas, preliminarios sutartys ar kiti dokumentai, patvirtinantys, kad laimėjus pirkimą tiekėjui bus prieinami kitų ūkio subjektų ištekliai (jei pasitelkiami kvalifikacijos atitikimui)</t>
  </si>
  <si>
    <t>4</t>
  </si>
  <si>
    <t>5</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</si>
  <si>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</si>
  <si>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</si>
  <si>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</si>
  <si>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</si>
  <si>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</si>
  <si>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3990 2024-06-06 10:20:32</t>
  </si>
  <si>
    <t>PIRKIMO SĄLYGŲ 2 PRIEDAS "PASIŪLYMO FORMA"</t>
  </si>
  <si>
    <t>Minimalus kiekis</t>
  </si>
  <si>
    <t>Maksimalus kiekis*</t>
  </si>
  <si>
    <t>Įkainis be PVM, Eur</t>
  </si>
  <si>
    <t>Maksimalus kiekis</t>
  </si>
  <si>
    <t>KOMPAKTINIAI IR VIDUTINIAI PSEUDOVISUREIGIAI IR VISUREIGIAI</t>
  </si>
  <si>
    <t>Kompaktiniai ir vidutiniai pseudovisureigiai ir visureigiai</t>
  </si>
  <si>
    <r>
      <rPr>
        <b/>
        <sz val="11"/>
        <color theme="1"/>
        <rFont val="Calibri"/>
        <family val="2"/>
        <charset val="186"/>
        <scheme val="minor"/>
      </rPr>
      <t>*</t>
    </r>
    <r>
      <rPr>
        <sz val="11"/>
        <color theme="1"/>
        <rFont val="Calibri"/>
        <family val="2"/>
        <scheme val="minor"/>
      </rPr>
      <t xml:space="preserve"> Perkančioji organizacija neįsipareigoja įsigyti maksimalaus Prekių kiekio sutarties galiojimo metu</t>
    </r>
  </si>
  <si>
    <t>1 PIRKIMO DALIS</t>
  </si>
  <si>
    <t>2 PIRKIMO DALIS</t>
  </si>
  <si>
    <t>3 PIRKIMO DALIS</t>
  </si>
  <si>
    <r>
      <t xml:space="preserve">Europos bendrasis viešųjų pirkimų dokumentas </t>
    </r>
    <r>
      <rPr>
        <i/>
        <sz val="11"/>
        <color theme="1"/>
        <rFont val="Calibri"/>
        <family val="2"/>
        <charset val="186"/>
        <scheme val="minor"/>
      </rPr>
      <t>(jei reikalaujama)</t>
    </r>
  </si>
  <si>
    <r>
      <t>Pasiūlymo galiojimo užtikrinimas</t>
    </r>
    <r>
      <rPr>
        <i/>
        <sz val="11"/>
        <color theme="1"/>
        <rFont val="Calibri"/>
        <family val="2"/>
        <charset val="186"/>
        <scheme val="minor"/>
      </rPr>
      <t xml:space="preserve"> (jei reikalaujama)</t>
    </r>
  </si>
  <si>
    <r>
      <t xml:space="preserve">Dokumentai reikalaujami pirkimo sąlygų priede "Kokybės kriterijai ir jų vertinimas" </t>
    </r>
    <r>
      <rPr>
        <i/>
        <sz val="11"/>
        <color theme="1"/>
        <rFont val="Calibri"/>
        <family val="2"/>
        <charset val="186"/>
        <scheme val="minor"/>
      </rPr>
      <t>(jei reikalaujama)</t>
    </r>
  </si>
  <si>
    <t>Tiekėjas nurodo kitus pridedamus dokumentus</t>
  </si>
  <si>
    <t>Pasiūlymas tur būti pasirašytas elektroniniu parašu.</t>
  </si>
  <si>
    <t>UAB "Veho Lietuva"</t>
  </si>
  <si>
    <t>LT117489917</t>
  </si>
  <si>
    <t>Pirklių g. 9, LT-02300 Vilnius</t>
  </si>
  <si>
    <t xml:space="preserve">A/S LT812150051000035969 - OP Corporate Bank plc Lietuvos filialas. Banko kodas : 21500. </t>
  </si>
  <si>
    <t>Lina Stasytienė</t>
  </si>
  <si>
    <t xml:space="preserve"> +370 67778186; lina.stasytiene@veho.lt </t>
  </si>
  <si>
    <t>Pardavimo vadovė</t>
  </si>
  <si>
    <t>Lina Stasytienė, Pardavimo vadovė</t>
  </si>
  <si>
    <t>Martynas Narvičius, +37061431089, martynas.narvicius@veho.lt</t>
  </si>
  <si>
    <t>Mercedes-Benz V-Klasse</t>
  </si>
  <si>
    <t>NE</t>
  </si>
  <si>
    <t>Registrų centro pažyma</t>
  </si>
  <si>
    <t>Taip. Asmens duomenys</t>
  </si>
  <si>
    <t>Įvykdtytų sutarčių sąrašas</t>
  </si>
  <si>
    <t>TAIP. Komercinė paslaptis</t>
  </si>
  <si>
    <t xml:space="preserve">  Vilnius</t>
  </si>
  <si>
    <t>Įgaliojimas Linai Stasytienei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</si>
</sst>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i/>
      <sz val="11"/>
      <color theme="1"/>
      <name val="Calibri"/>
      <family val="2"/>
      <charset val="186"/>
      <scheme val="minor"/>
    </font>
    <font>
      <sz val="12"/>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0" fillId="0" borderId="15" xfId="0" applyBorder="1"/>
    <xf numFmtId="0" fontId="0" fillId="0" borderId="23" xfId="0" applyBorder="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2" borderId="0" xfId="0" applyFont="1" applyFill="1"/>
    <xf numFmtId="14" fontId="2" fillId="5" borderId="1" xfId="0" applyNumberFormat="1" applyFont="1" applyFill="1" applyBorder="1" applyProtection="1">
      <protection locked="0"/>
    </xf>
    <xf numFmtId="0" fontId="8" fillId="0" borderId="0" xfId="0" applyFont="1" applyAlignment="1">
      <alignment horizontal="center"/>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49" fontId="4" fillId="2"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top" wrapText="1"/>
    </xf>
    <xf numFmtId="0" fontId="2" fillId="2" borderId="0" xfId="0" applyFont="1" applyFill="1" applyAlignment="1">
      <alignment horizontal="righ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7" fillId="5" borderId="1" xfId="0" applyFont="1" applyFill="1" applyBorder="1" applyAlignment="1" applyProtection="1">
      <alignment horizontal="left" vertical="center" wrapText="1"/>
      <protection locked="0"/>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9"/>
  <sheetViews>
    <sheetView tabSelected="1" topLeftCell="A20" workbookViewId="0">
      <selection activeCell="C4" sqref="C4"/>
    </sheetView>
  </sheetViews>
  <sheetFormatPr defaultColWidth="10.875" defaultRowHeight="15" x14ac:dyDescent="0.25"/>
  <cols>
    <col min="1" max="1" width="16.75" style="7" customWidth="1"/>
    <col min="2" max="2" width="78" style="7" customWidth="1"/>
    <col min="3" max="3" width="26.875" style="7" customWidth="1"/>
    <col min="4" max="4" width="19.625" style="7" customWidth="1"/>
    <col min="5" max="7" width="29.375" style="7" customWidth="1"/>
    <col min="8" max="8" width="20.5" style="7" customWidth="1"/>
    <col min="9" max="9" width="26.5" style="7" customWidth="1"/>
    <col min="10" max="16" width="25" style="7" customWidth="1"/>
    <col min="17" max="17" width="10.875" style="7" customWidth="1"/>
    <col min="18" max="16384" width="10.875" style="7"/>
  </cols>
  <sheetData>
    <row r="2" spans="1:7" ht="15.75" x14ac:dyDescent="0.25">
      <c r="A2" s="12" t="s">
        <v>91</v>
      </c>
      <c r="B2" s="10"/>
      <c r="C2" s="10"/>
      <c r="D2" s="29" t="s">
        <v>106</v>
      </c>
      <c r="E2" s="29"/>
    </row>
    <row r="3" spans="1:7" x14ac:dyDescent="0.25">
      <c r="B3" s="1"/>
      <c r="C3" s="1"/>
    </row>
    <row r="4" spans="1:7" x14ac:dyDescent="0.25">
      <c r="A4" s="12" t="s">
        <v>0</v>
      </c>
      <c r="B4" s="10"/>
      <c r="C4" s="10"/>
    </row>
    <row r="5" spans="1:7" x14ac:dyDescent="0.25">
      <c r="A5" s="10"/>
      <c r="B5" s="10"/>
      <c r="C5" s="10"/>
    </row>
    <row r="6" spans="1:7" x14ac:dyDescent="0.25">
      <c r="A6" s="7" t="s">
        <v>1</v>
      </c>
      <c r="B6" s="12" t="s">
        <v>2</v>
      </c>
      <c r="C6" s="12"/>
    </row>
    <row r="7" spans="1:7" x14ac:dyDescent="0.25">
      <c r="B7" s="10"/>
      <c r="C7" s="10"/>
    </row>
    <row r="8" spans="1:7" x14ac:dyDescent="0.25">
      <c r="A8" s="2" t="s">
        <v>3</v>
      </c>
      <c r="B8" s="28">
        <v>45530</v>
      </c>
      <c r="C8" s="17"/>
    </row>
    <row r="9" spans="1:7" x14ac:dyDescent="0.25">
      <c r="A9" s="2" t="s">
        <v>4</v>
      </c>
      <c r="B9" s="13">
        <v>2407041</v>
      </c>
      <c r="C9" s="17"/>
    </row>
    <row r="10" spans="1:7" x14ac:dyDescent="0.25">
      <c r="A10" s="2" t="s">
        <v>5</v>
      </c>
      <c r="B10" s="13" t="s">
        <v>122</v>
      </c>
      <c r="C10" s="17"/>
    </row>
    <row r="12" spans="1:7" ht="15.75" x14ac:dyDescent="0.25">
      <c r="A12" s="37" t="s">
        <v>6</v>
      </c>
      <c r="B12" s="38"/>
      <c r="C12" s="14"/>
      <c r="D12" s="39" t="s">
        <v>107</v>
      </c>
      <c r="E12" s="40"/>
      <c r="F12" s="40"/>
      <c r="G12" s="41"/>
    </row>
    <row r="13" spans="1:7" ht="15.95" customHeight="1" x14ac:dyDescent="0.25">
      <c r="A13" s="44" t="s">
        <v>7</v>
      </c>
      <c r="B13" s="43"/>
      <c r="C13"/>
      <c r="D13" s="39">
        <v>111748996</v>
      </c>
      <c r="E13" s="40"/>
      <c r="F13" s="40"/>
      <c r="G13" s="41"/>
    </row>
    <row r="14" spans="1:7" ht="15.95" customHeight="1" x14ac:dyDescent="0.25">
      <c r="A14" s="44" t="s">
        <v>8</v>
      </c>
      <c r="B14" s="43"/>
      <c r="C14"/>
      <c r="D14" s="39" t="s">
        <v>109</v>
      </c>
      <c r="E14" s="40"/>
      <c r="F14" s="40"/>
      <c r="G14" s="41"/>
    </row>
    <row r="15" spans="1:7" ht="15.95" customHeight="1" x14ac:dyDescent="0.25">
      <c r="A15" s="37" t="s">
        <v>9</v>
      </c>
      <c r="B15" s="38"/>
      <c r="C15" s="14"/>
      <c r="D15" s="39" t="s">
        <v>108</v>
      </c>
      <c r="E15" s="40"/>
      <c r="F15" s="40"/>
      <c r="G15" s="41"/>
    </row>
    <row r="16" spans="1:7" ht="63" customHeight="1" x14ac:dyDescent="0.25">
      <c r="A16" s="42" t="s">
        <v>10</v>
      </c>
      <c r="B16" s="43"/>
      <c r="C16"/>
      <c r="D16" s="39" t="s">
        <v>110</v>
      </c>
      <c r="E16" s="40"/>
      <c r="F16" s="40"/>
      <c r="G16" s="41"/>
    </row>
    <row r="17" spans="1:8" ht="15.95" customHeight="1" x14ac:dyDescent="0.25">
      <c r="A17" s="37" t="s">
        <v>11</v>
      </c>
      <c r="B17" s="38"/>
      <c r="C17" s="14"/>
      <c r="D17" s="39" t="s">
        <v>111</v>
      </c>
      <c r="E17" s="40"/>
      <c r="F17" s="40"/>
      <c r="G17" s="41"/>
    </row>
    <row r="18" spans="1:8" ht="15.95" customHeight="1" x14ac:dyDescent="0.25">
      <c r="A18" s="37" t="s">
        <v>12</v>
      </c>
      <c r="B18" s="38"/>
      <c r="C18" s="14"/>
      <c r="D18" s="39" t="s">
        <v>112</v>
      </c>
      <c r="E18" s="40"/>
      <c r="F18" s="40"/>
      <c r="G18" s="41"/>
    </row>
    <row r="19" spans="1:8" ht="48" customHeight="1" x14ac:dyDescent="0.25">
      <c r="A19" s="37" t="s">
        <v>13</v>
      </c>
      <c r="B19" s="38"/>
      <c r="C19" s="14"/>
      <c r="D19" s="39" t="s">
        <v>114</v>
      </c>
      <c r="E19" s="40"/>
      <c r="F19" s="40"/>
      <c r="G19" s="41"/>
    </row>
    <row r="20" spans="1:8" ht="54.95" customHeight="1" x14ac:dyDescent="0.25">
      <c r="A20" s="37" t="s">
        <v>14</v>
      </c>
      <c r="B20" s="38"/>
      <c r="C20" s="14"/>
      <c r="D20" s="39" t="s">
        <v>115</v>
      </c>
      <c r="E20" s="40"/>
      <c r="F20" s="40"/>
      <c r="G20" s="41"/>
    </row>
    <row r="21" spans="1:8" ht="71.099999999999994" customHeight="1" x14ac:dyDescent="0.25">
      <c r="A21" s="32" t="s">
        <v>15</v>
      </c>
      <c r="B21" s="33"/>
      <c r="C21" s="15"/>
      <c r="D21" s="34"/>
      <c r="E21" s="35"/>
      <c r="F21" s="35"/>
      <c r="G21" s="35"/>
      <c r="H21" s="16" t="str">
        <f>IF((SUMPRODUCT(--(D21=""))&gt;0), "Privaloma užpildyti, kai taikomi pašalinimo pagrindai", "")</f>
        <v>Privaloma užpildyti, kai taikomi pašalinimo pagrindai</v>
      </c>
    </row>
    <row r="22" spans="1:8" ht="18" customHeight="1" x14ac:dyDescent="0.25">
      <c r="A22" s="8"/>
      <c r="B22" s="8"/>
      <c r="C22" s="8"/>
      <c r="D22" s="9"/>
      <c r="E22" s="9"/>
      <c r="F22" s="9"/>
      <c r="G22" s="9"/>
    </row>
    <row r="23" spans="1:8" x14ac:dyDescent="0.25">
      <c r="A23" s="36" t="s">
        <v>16</v>
      </c>
      <c r="B23" s="30"/>
      <c r="C23" s="30"/>
      <c r="D23" s="30"/>
      <c r="E23" s="30"/>
      <c r="F23" s="30"/>
      <c r="G23" s="30"/>
    </row>
    <row r="24" spans="1:8" x14ac:dyDescent="0.25">
      <c r="A24" s="30" t="s">
        <v>17</v>
      </c>
      <c r="B24" s="30"/>
      <c r="C24" s="30"/>
      <c r="D24" s="30"/>
      <c r="E24" s="30"/>
      <c r="F24" s="30"/>
      <c r="G24" s="30"/>
    </row>
    <row r="25" spans="1:8" x14ac:dyDescent="0.25">
      <c r="A25" s="30" t="s">
        <v>18</v>
      </c>
      <c r="B25" s="30"/>
      <c r="C25" s="30"/>
      <c r="D25" s="30"/>
      <c r="E25" s="30"/>
      <c r="F25" s="30"/>
      <c r="G25" s="30"/>
    </row>
    <row r="26" spans="1:8" x14ac:dyDescent="0.25">
      <c r="A26" s="30" t="s">
        <v>19</v>
      </c>
      <c r="B26" s="30"/>
      <c r="C26" s="30"/>
      <c r="D26" s="30"/>
      <c r="E26" s="30"/>
      <c r="F26" s="30"/>
      <c r="G26" s="30"/>
    </row>
    <row r="27" spans="1:8" x14ac:dyDescent="0.25">
      <c r="A27" s="30" t="s">
        <v>20</v>
      </c>
      <c r="B27" s="30"/>
      <c r="C27" s="30"/>
      <c r="D27" s="30"/>
      <c r="E27" s="30"/>
      <c r="F27" s="30"/>
      <c r="G27" s="30"/>
    </row>
    <row r="28" spans="1:8" ht="32.1" customHeight="1" x14ac:dyDescent="0.25">
      <c r="A28" s="31" t="s">
        <v>21</v>
      </c>
      <c r="B28" s="30"/>
      <c r="C28" s="30"/>
      <c r="D28" s="30"/>
      <c r="E28" s="30"/>
      <c r="F28" s="30"/>
      <c r="G28" s="30"/>
    </row>
    <row r="29" spans="1:8" x14ac:dyDescent="0.25">
      <c r="A29" s="30" t="s">
        <v>22</v>
      </c>
      <c r="B29" s="30"/>
      <c r="C29" s="30"/>
      <c r="D29" s="30"/>
      <c r="E29" s="30"/>
      <c r="F29" s="30"/>
      <c r="G29" s="30"/>
    </row>
    <row r="30" spans="1:8" x14ac:dyDescent="0.25">
      <c r="A30" s="16" t="s">
        <v>23</v>
      </c>
      <c r="E30" s="17"/>
    </row>
    <row r="31" spans="1:8" x14ac:dyDescent="0.25">
      <c r="A31" s="16" t="s">
        <v>24</v>
      </c>
    </row>
    <row r="32" spans="1:8" x14ac:dyDescent="0.25">
      <c r="A32" s="16"/>
    </row>
    <row r="33" spans="1:9" x14ac:dyDescent="0.25">
      <c r="A33" s="16"/>
    </row>
    <row r="34" spans="1:9" x14ac:dyDescent="0.25">
      <c r="A34" s="12" t="s">
        <v>99</v>
      </c>
      <c r="B34" s="12" t="s">
        <v>25</v>
      </c>
      <c r="C34" s="12"/>
    </row>
    <row r="36" spans="1:9" x14ac:dyDescent="0.25">
      <c r="A36" s="12" t="s">
        <v>26</v>
      </c>
    </row>
    <row r="37" spans="1:9" x14ac:dyDescent="0.25">
      <c r="A37" s="18" t="s">
        <v>27</v>
      </c>
      <c r="B37" s="18" t="s">
        <v>28</v>
      </c>
      <c r="C37" s="18" t="s">
        <v>92</v>
      </c>
      <c r="D37" s="18" t="s">
        <v>93</v>
      </c>
      <c r="E37" s="18" t="s">
        <v>29</v>
      </c>
      <c r="F37" s="18" t="s">
        <v>30</v>
      </c>
      <c r="G37" s="18" t="s">
        <v>94</v>
      </c>
      <c r="H37" s="18" t="s">
        <v>32</v>
      </c>
      <c r="I37" s="18" t="s">
        <v>33</v>
      </c>
    </row>
    <row r="38" spans="1:9" x14ac:dyDescent="0.25">
      <c r="A38" s="18" t="s">
        <v>34</v>
      </c>
      <c r="B38" s="18" t="s">
        <v>35</v>
      </c>
      <c r="C38" s="18"/>
      <c r="D38" s="19"/>
      <c r="E38" s="19"/>
      <c r="F38" s="19"/>
      <c r="G38" s="19"/>
      <c r="H38" s="19"/>
      <c r="I38" s="19"/>
    </row>
    <row r="39" spans="1:9" x14ac:dyDescent="0.25">
      <c r="A39" s="19" t="s">
        <v>36</v>
      </c>
      <c r="B39" s="19" t="s">
        <v>35</v>
      </c>
      <c r="C39" s="19">
        <v>2</v>
      </c>
      <c r="D39" s="19">
        <v>4</v>
      </c>
      <c r="E39" s="19"/>
      <c r="F39" s="19" t="s">
        <v>37</v>
      </c>
      <c r="G39" s="20">
        <v>71241.64</v>
      </c>
      <c r="H39" s="19">
        <f>IF(ISBLANK(G39),"", PRODUCT(D39,G39))</f>
        <v>284966.56</v>
      </c>
      <c r="I39" s="21" t="s">
        <v>116</v>
      </c>
    </row>
    <row r="40" spans="1:9" x14ac:dyDescent="0.25">
      <c r="A40" s="19" t="s">
        <v>38</v>
      </c>
      <c r="B40" s="19" t="s">
        <v>39</v>
      </c>
      <c r="C40" s="19"/>
      <c r="D40" s="19"/>
      <c r="E40" s="21">
        <v>174</v>
      </c>
      <c r="F40" s="19" t="s">
        <v>40</v>
      </c>
      <c r="G40" s="19"/>
      <c r="H40" s="19"/>
      <c r="I40" s="19"/>
    </row>
    <row r="41" spans="1:9" x14ac:dyDescent="0.25">
      <c r="A41" s="19" t="s">
        <v>41</v>
      </c>
      <c r="B41" s="19" t="s">
        <v>42</v>
      </c>
      <c r="C41" s="19"/>
      <c r="D41" s="19"/>
      <c r="E41" s="21">
        <v>9</v>
      </c>
      <c r="F41" s="19" t="s">
        <v>37</v>
      </c>
      <c r="G41" s="19"/>
      <c r="H41" s="19"/>
      <c r="I41" s="19"/>
    </row>
    <row r="42" spans="1:9" x14ac:dyDescent="0.25">
      <c r="A42" s="19" t="s">
        <v>43</v>
      </c>
      <c r="B42" s="19" t="s">
        <v>44</v>
      </c>
      <c r="C42" s="19"/>
      <c r="D42" s="19"/>
      <c r="E42" s="21">
        <v>5</v>
      </c>
      <c r="F42" s="19" t="s">
        <v>45</v>
      </c>
      <c r="G42" s="19"/>
      <c r="H42" s="19"/>
      <c r="I42" s="19"/>
    </row>
    <row r="43" spans="1:9" x14ac:dyDescent="0.25">
      <c r="A43" s="19" t="s">
        <v>46</v>
      </c>
      <c r="B43" s="19" t="s">
        <v>47</v>
      </c>
      <c r="C43" s="19"/>
      <c r="D43" s="19"/>
      <c r="E43" s="21">
        <v>7.6</v>
      </c>
      <c r="F43" s="19" t="s">
        <v>48</v>
      </c>
      <c r="G43" s="19"/>
      <c r="H43" s="19"/>
      <c r="I43" s="19"/>
    </row>
    <row r="44" spans="1:9" x14ac:dyDescent="0.25">
      <c r="G44" s="18" t="s">
        <v>49</v>
      </c>
      <c r="H44" s="18">
        <f>IF((COUNT(D39:D43)&lt;&gt;COUNT(H39:H43)),"", ROUND(SUM(H39:H43),2))</f>
        <v>284966.56</v>
      </c>
      <c r="I44" s="16" t="str">
        <f>IF((COUNT(D39:D43)&lt;&gt;COUNT(H39:H43)),"Neužpildytos visų objektų kainos", "")</f>
        <v/>
      </c>
    </row>
    <row r="45" spans="1:9" x14ac:dyDescent="0.25">
      <c r="E45" s="18" t="s">
        <v>50</v>
      </c>
      <c r="F45" s="21">
        <v>21</v>
      </c>
      <c r="G45" s="18" t="s">
        <v>51</v>
      </c>
      <c r="H45" s="18">
        <f>IF(OR(H44="",F45=""),"", ROUND(PRODUCT(F45,H44)/100,2))</f>
        <v>59842.98</v>
      </c>
      <c r="I45" s="16" t="str">
        <f>IF(F45="", "Nurodykite taikomą PVM dydį", "")</f>
        <v/>
      </c>
    </row>
    <row r="46" spans="1:9" x14ac:dyDescent="0.25">
      <c r="G46" s="18" t="s">
        <v>52</v>
      </c>
      <c r="H46" s="18">
        <f>IF(ISBLANK(H45), "", ROUND(SUM(H44:H45),2))</f>
        <v>344809.54</v>
      </c>
    </row>
    <row r="50" spans="1:9" x14ac:dyDescent="0.25">
      <c r="A50" s="12" t="s">
        <v>100</v>
      </c>
      <c r="B50" s="12" t="s">
        <v>96</v>
      </c>
      <c r="C50" s="12"/>
    </row>
    <row r="52" spans="1:9" x14ac:dyDescent="0.25">
      <c r="A52" s="12" t="s">
        <v>26</v>
      </c>
    </row>
    <row r="53" spans="1:9" x14ac:dyDescent="0.25">
      <c r="A53" s="18" t="s">
        <v>27</v>
      </c>
      <c r="B53" s="18" t="s">
        <v>28</v>
      </c>
      <c r="C53" s="18" t="s">
        <v>92</v>
      </c>
      <c r="D53" s="18" t="s">
        <v>95</v>
      </c>
      <c r="E53" s="18" t="s">
        <v>29</v>
      </c>
      <c r="F53" s="18" t="s">
        <v>30</v>
      </c>
      <c r="G53" s="18" t="s">
        <v>31</v>
      </c>
      <c r="H53" s="18" t="s">
        <v>32</v>
      </c>
      <c r="I53" s="18" t="s">
        <v>33</v>
      </c>
    </row>
    <row r="54" spans="1:9" x14ac:dyDescent="0.25">
      <c r="A54" s="18" t="s">
        <v>53</v>
      </c>
      <c r="B54" s="18" t="s">
        <v>97</v>
      </c>
      <c r="C54" s="18"/>
      <c r="D54" s="19"/>
      <c r="E54" s="19"/>
      <c r="F54" s="19"/>
      <c r="G54" s="19"/>
      <c r="H54" s="19"/>
      <c r="I54" s="19"/>
    </row>
    <row r="55" spans="1:9" x14ac:dyDescent="0.25">
      <c r="A55" s="19" t="s">
        <v>54</v>
      </c>
      <c r="B55" s="19" t="s">
        <v>97</v>
      </c>
      <c r="C55" s="19">
        <v>1</v>
      </c>
      <c r="D55" s="19">
        <v>1</v>
      </c>
      <c r="E55" s="19"/>
      <c r="F55" s="19" t="s">
        <v>37</v>
      </c>
      <c r="G55" s="20"/>
      <c r="H55" s="19" t="str">
        <f>IF(ISBLANK(G55),"", PRODUCT(D55,G55))</f>
        <v/>
      </c>
      <c r="I55" s="21"/>
    </row>
    <row r="56" spans="1:9" x14ac:dyDescent="0.25">
      <c r="A56" s="19" t="s">
        <v>55</v>
      </c>
      <c r="B56" s="19" t="s">
        <v>56</v>
      </c>
      <c r="C56" s="19"/>
      <c r="D56" s="19"/>
      <c r="E56" s="21"/>
      <c r="F56" s="19"/>
      <c r="G56" s="19"/>
      <c r="H56" s="19"/>
      <c r="I56" s="19"/>
    </row>
    <row r="57" spans="1:9" x14ac:dyDescent="0.25">
      <c r="A57" s="19" t="s">
        <v>57</v>
      </c>
      <c r="B57" s="19" t="s">
        <v>58</v>
      </c>
      <c r="C57" s="19"/>
      <c r="D57" s="19"/>
      <c r="E57" s="21"/>
      <c r="F57" s="19" t="s">
        <v>37</v>
      </c>
      <c r="G57" s="19"/>
      <c r="H57" s="19"/>
      <c r="I57" s="19"/>
    </row>
    <row r="58" spans="1:9" x14ac:dyDescent="0.25">
      <c r="A58" s="19" t="s">
        <v>59</v>
      </c>
      <c r="B58" s="19" t="s">
        <v>44</v>
      </c>
      <c r="C58" s="19"/>
      <c r="D58" s="19"/>
      <c r="E58" s="21"/>
      <c r="F58" s="19" t="s">
        <v>45</v>
      </c>
      <c r="G58" s="19"/>
      <c r="H58" s="19"/>
      <c r="I58" s="19"/>
    </row>
    <row r="59" spans="1:9" x14ac:dyDescent="0.25">
      <c r="G59" s="18" t="s">
        <v>49</v>
      </c>
      <c r="H59" s="18" t="str">
        <f>IF((COUNT(D55:D58)&lt;&gt;COUNT(H55:H58)),"", ROUND(SUM(H55:H58),2))</f>
        <v/>
      </c>
      <c r="I59" s="16" t="str">
        <f>IF((COUNT(D55:D58)&lt;&gt;COUNT(H55:H58)),"Neužpildytos visų objektų kainos", "")</f>
        <v>Neužpildytos visų objektų kainos</v>
      </c>
    </row>
    <row r="60" spans="1:9" x14ac:dyDescent="0.25">
      <c r="E60" s="18" t="s">
        <v>50</v>
      </c>
      <c r="F60" s="21"/>
      <c r="G60" s="18" t="s">
        <v>51</v>
      </c>
      <c r="H60" s="18" t="str">
        <f>IF(OR(H59="",F60=""),"", ROUND(PRODUCT(F60,H59)/100,2))</f>
        <v/>
      </c>
      <c r="I60" s="16" t="str">
        <f>IF(F60="", "Nurodykite taikomą PVM dydį", "")</f>
        <v>Nurodykite taikomą PVM dydį</v>
      </c>
    </row>
    <row r="61" spans="1:9" x14ac:dyDescent="0.25">
      <c r="G61" s="18" t="s">
        <v>52</v>
      </c>
      <c r="H61" s="18">
        <f>IF(ISBLANK(H60), "", ROUND(SUM(H59:H60),2))</f>
        <v>0</v>
      </c>
    </row>
    <row r="65" spans="1:9" x14ac:dyDescent="0.25">
      <c r="A65" s="12" t="s">
        <v>101</v>
      </c>
      <c r="B65" s="12" t="s">
        <v>60</v>
      </c>
      <c r="C65" s="12"/>
    </row>
    <row r="67" spans="1:9" x14ac:dyDescent="0.25">
      <c r="A67" s="12" t="s">
        <v>26</v>
      </c>
    </row>
    <row r="68" spans="1:9" x14ac:dyDescent="0.25">
      <c r="A68" s="18" t="s">
        <v>27</v>
      </c>
      <c r="B68" s="18" t="s">
        <v>28</v>
      </c>
      <c r="C68" s="18" t="s">
        <v>92</v>
      </c>
      <c r="D68" s="18" t="s">
        <v>93</v>
      </c>
      <c r="E68" s="18" t="s">
        <v>29</v>
      </c>
      <c r="F68" s="18" t="s">
        <v>30</v>
      </c>
      <c r="G68" s="18" t="s">
        <v>31</v>
      </c>
      <c r="H68" s="18" t="s">
        <v>32</v>
      </c>
      <c r="I68" s="18" t="s">
        <v>33</v>
      </c>
    </row>
    <row r="69" spans="1:9" x14ac:dyDescent="0.25">
      <c r="A69" s="18" t="s">
        <v>61</v>
      </c>
      <c r="B69" s="18" t="s">
        <v>62</v>
      </c>
      <c r="C69" s="18"/>
      <c r="D69" s="19"/>
      <c r="E69" s="19"/>
      <c r="F69" s="19"/>
      <c r="G69" s="19"/>
      <c r="H69" s="19"/>
      <c r="I69" s="19"/>
    </row>
    <row r="70" spans="1:9" x14ac:dyDescent="0.25">
      <c r="A70" s="19" t="s">
        <v>63</v>
      </c>
      <c r="B70" s="19" t="s">
        <v>62</v>
      </c>
      <c r="C70" s="19">
        <v>3</v>
      </c>
      <c r="D70" s="19">
        <v>4</v>
      </c>
      <c r="E70" s="19"/>
      <c r="F70" s="19" t="s">
        <v>37</v>
      </c>
      <c r="G70" s="20"/>
      <c r="H70" s="19" t="str">
        <f>IF(ISBLANK(G70),"", PRODUCT(D70,G70))</f>
        <v/>
      </c>
      <c r="I70" s="21"/>
    </row>
    <row r="71" spans="1:9" x14ac:dyDescent="0.25">
      <c r="A71" s="19" t="s">
        <v>64</v>
      </c>
      <c r="B71" s="19" t="s">
        <v>56</v>
      </c>
      <c r="C71" s="19"/>
      <c r="D71" s="19"/>
      <c r="E71" s="21"/>
      <c r="F71" s="19"/>
      <c r="G71" s="19"/>
      <c r="H71" s="19"/>
      <c r="I71" s="19"/>
    </row>
    <row r="72" spans="1:9" x14ac:dyDescent="0.25">
      <c r="A72" s="19" t="s">
        <v>65</v>
      </c>
      <c r="B72" s="19" t="s">
        <v>58</v>
      </c>
      <c r="C72" s="19"/>
      <c r="D72" s="19"/>
      <c r="E72" s="21"/>
      <c r="F72" s="19" t="s">
        <v>37</v>
      </c>
      <c r="G72" s="19"/>
      <c r="H72" s="19"/>
      <c r="I72" s="19"/>
    </row>
    <row r="73" spans="1:9" x14ac:dyDescent="0.25">
      <c r="A73" s="19" t="s">
        <v>66</v>
      </c>
      <c r="B73" s="19" t="s">
        <v>44</v>
      </c>
      <c r="C73" s="19"/>
      <c r="D73" s="19"/>
      <c r="E73" s="21"/>
      <c r="F73" s="19" t="s">
        <v>45</v>
      </c>
      <c r="G73" s="19"/>
      <c r="H73" s="19"/>
      <c r="I73" s="19"/>
    </row>
    <row r="74" spans="1:9" x14ac:dyDescent="0.25">
      <c r="G74" s="18" t="s">
        <v>49</v>
      </c>
      <c r="H74" s="18" t="str">
        <f>IF((COUNT(D70:D73)&lt;&gt;COUNT(H70:H73)),"", ROUND(SUM(H70:H73),2))</f>
        <v/>
      </c>
      <c r="I74" s="16" t="str">
        <f>IF((COUNT(D70:D73)&lt;&gt;COUNT(H70:H73)),"Neužpildytos visų objektų kainos", "")</f>
        <v>Neužpildytos visų objektų kainos</v>
      </c>
    </row>
    <row r="75" spans="1:9" x14ac:dyDescent="0.25">
      <c r="E75" s="18" t="s">
        <v>50</v>
      </c>
      <c r="F75" s="21"/>
      <c r="G75" s="18" t="s">
        <v>51</v>
      </c>
      <c r="H75" s="18" t="str">
        <f>IF(OR(H74="",F75=""),"", ROUND(PRODUCT(F75,H74)/100,2))</f>
        <v/>
      </c>
      <c r="I75" s="16" t="str">
        <f>IF(F75="", "Nurodykite taikomą PVM dydį", "")</f>
        <v>Nurodykite taikomą PVM dydį</v>
      </c>
    </row>
    <row r="76" spans="1:9" x14ac:dyDescent="0.25">
      <c r="G76" s="18" t="s">
        <v>52</v>
      </c>
      <c r="H76" s="18">
        <f>IF(ISBLANK(H75), "", ROUND(SUM(H74:H75),2))</f>
        <v>0</v>
      </c>
    </row>
    <row r="79" spans="1:9" x14ac:dyDescent="0.25">
      <c r="A79" s="27" t="s">
        <v>98</v>
      </c>
    </row>
  </sheetData>
  <sheetProtection algorithmName="SHA-512" hashValue="UJRrlKkEiUtsEAIyA7asaOVOl95/OeHSo2FAZov+7dWhiZpSqgxbS87h01aHw5Rd3FzhQ7tigSiEKQ0RQBhjYw==" saltValue="oHY6A9SybQ/p8AxZNqIOMg==" spinCount="100000" sheet="1"/>
  <mergeCells count="28">
    <mergeCell ref="A12:B12"/>
    <mergeCell ref="D12:G12"/>
    <mergeCell ref="A13:B13"/>
    <mergeCell ref="D13:G13"/>
    <mergeCell ref="A14:B14"/>
    <mergeCell ref="D14:G14"/>
    <mergeCell ref="A15:B15"/>
    <mergeCell ref="D15:G15"/>
    <mergeCell ref="A16:B16"/>
    <mergeCell ref="D16:G16"/>
    <mergeCell ref="A17:B17"/>
    <mergeCell ref="D17:G17"/>
    <mergeCell ref="D2:E2"/>
    <mergeCell ref="A27:G27"/>
    <mergeCell ref="A28:G28"/>
    <mergeCell ref="A29:G29"/>
    <mergeCell ref="A21:B21"/>
    <mergeCell ref="D21:G21"/>
    <mergeCell ref="A23:G23"/>
    <mergeCell ref="A24:G24"/>
    <mergeCell ref="A25:G25"/>
    <mergeCell ref="A26:G26"/>
    <mergeCell ref="A18:B18"/>
    <mergeCell ref="D18:G18"/>
    <mergeCell ref="A19:B19"/>
    <mergeCell ref="D19:G19"/>
    <mergeCell ref="A20:B20"/>
    <mergeCell ref="D20:G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B46" sqref="B46:G46"/>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5" t="s">
        <v>67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72" t="s">
        <v>68</v>
      </c>
      <c r="B5" s="63"/>
      <c r="C5" s="73" t="s">
        <v>69</v>
      </c>
      <c r="D5" s="62"/>
      <c r="E5" s="63"/>
      <c r="F5" s="73" t="s">
        <v>70</v>
      </c>
      <c r="G5" s="62"/>
      <c r="H5" s="63"/>
      <c r="I5" s="73" t="s">
        <v>71</v>
      </c>
      <c r="J5" s="63"/>
      <c r="K5" s="4" t="s">
        <v>72</v>
      </c>
    </row>
    <row r="6" spans="1:11" ht="48.95" customHeight="1" x14ac:dyDescent="0.25">
      <c r="A6" s="66"/>
      <c r="B6" s="38"/>
      <c r="C6" s="67"/>
      <c r="D6" s="55"/>
      <c r="E6" s="38"/>
      <c r="F6" s="67"/>
      <c r="G6" s="55"/>
      <c r="H6" s="38"/>
      <c r="I6" s="67"/>
      <c r="J6" s="38"/>
      <c r="K6" s="22"/>
    </row>
    <row r="7" spans="1:11" ht="48.95" customHeight="1" x14ac:dyDescent="0.25">
      <c r="A7" s="66"/>
      <c r="B7" s="38"/>
      <c r="C7" s="67"/>
      <c r="D7" s="55"/>
      <c r="E7" s="38"/>
      <c r="F7" s="67"/>
      <c r="G7" s="55"/>
      <c r="H7" s="38"/>
      <c r="I7" s="67"/>
      <c r="J7" s="38"/>
      <c r="K7" s="22"/>
    </row>
    <row r="8" spans="1:11" ht="48.95" customHeight="1" x14ac:dyDescent="0.25">
      <c r="A8" s="66"/>
      <c r="B8" s="38"/>
      <c r="C8" s="67"/>
      <c r="D8" s="55"/>
      <c r="E8" s="38"/>
      <c r="F8" s="67"/>
      <c r="G8" s="55"/>
      <c r="H8" s="38"/>
      <c r="I8" s="67"/>
      <c r="J8" s="38"/>
      <c r="K8" s="22"/>
    </row>
    <row r="9" spans="1:11" ht="48.95" customHeight="1" x14ac:dyDescent="0.25">
      <c r="A9" s="66"/>
      <c r="B9" s="38"/>
      <c r="C9" s="67"/>
      <c r="D9" s="55"/>
      <c r="E9" s="38"/>
      <c r="F9" s="67"/>
      <c r="G9" s="55"/>
      <c r="H9" s="38"/>
      <c r="I9" s="67"/>
      <c r="J9" s="38"/>
      <c r="K9" s="22"/>
    </row>
    <row r="10" spans="1:11" ht="48.95" customHeight="1" x14ac:dyDescent="0.25">
      <c r="A10" s="66"/>
      <c r="B10" s="38"/>
      <c r="C10" s="67"/>
      <c r="D10" s="55"/>
      <c r="E10" s="38"/>
      <c r="F10" s="67"/>
      <c r="G10" s="55"/>
      <c r="H10" s="38"/>
      <c r="I10" s="67"/>
      <c r="J10" s="38"/>
      <c r="K10" s="22"/>
    </row>
    <row r="11" spans="1:11" ht="48.95" customHeight="1" x14ac:dyDescent="0.25">
      <c r="A11" s="66"/>
      <c r="B11" s="38"/>
      <c r="C11" s="67"/>
      <c r="D11" s="55"/>
      <c r="E11" s="38"/>
      <c r="F11" s="67"/>
      <c r="G11" s="55"/>
      <c r="H11" s="38"/>
      <c r="I11" s="67"/>
      <c r="J11" s="38"/>
      <c r="K11" s="22"/>
    </row>
    <row r="12" spans="1:11" ht="48.95" customHeight="1" x14ac:dyDescent="0.25">
      <c r="A12" s="66"/>
      <c r="B12" s="38"/>
      <c r="C12" s="67"/>
      <c r="D12" s="55"/>
      <c r="E12" s="38"/>
      <c r="F12" s="67"/>
      <c r="G12" s="55"/>
      <c r="H12" s="38"/>
      <c r="I12" s="67"/>
      <c r="J12" s="38"/>
      <c r="K12" s="22"/>
    </row>
    <row r="13" spans="1:11" ht="48.95" customHeight="1" x14ac:dyDescent="0.25">
      <c r="A13" s="66"/>
      <c r="B13" s="38"/>
      <c r="C13" s="67"/>
      <c r="D13" s="55"/>
      <c r="E13" s="38"/>
      <c r="F13" s="67"/>
      <c r="G13" s="55"/>
      <c r="H13" s="38"/>
      <c r="I13" s="67"/>
      <c r="J13" s="38"/>
      <c r="K13" s="22"/>
    </row>
    <row r="14" spans="1:11" ht="48.95" customHeight="1" x14ac:dyDescent="0.25">
      <c r="A14" s="66"/>
      <c r="B14" s="38"/>
      <c r="C14" s="67"/>
      <c r="D14" s="55"/>
      <c r="E14" s="38"/>
      <c r="F14" s="67"/>
      <c r="G14" s="55"/>
      <c r="H14" s="38"/>
      <c r="I14" s="67"/>
      <c r="J14" s="38"/>
      <c r="K14" s="22"/>
    </row>
    <row r="15" spans="1:11" ht="48" customHeight="1" thickBot="1" x14ac:dyDescent="0.3">
      <c r="A15" s="69"/>
      <c r="B15" s="47"/>
      <c r="C15" s="70"/>
      <c r="D15" s="46"/>
      <c r="E15" s="47"/>
      <c r="F15" s="70"/>
      <c r="G15" s="46"/>
      <c r="H15" s="47"/>
      <c r="I15" s="70"/>
      <c r="J15" s="47"/>
      <c r="K15" s="23"/>
    </row>
    <row r="16" spans="1:11" ht="18.95" customHeight="1" x14ac:dyDescent="0.25">
      <c r="A16" s="5"/>
      <c r="B16" s="5"/>
      <c r="C16" s="5"/>
      <c r="D16" s="5"/>
      <c r="E16" s="5"/>
      <c r="F16" s="5"/>
      <c r="G16" s="5"/>
      <c r="H16" s="5"/>
      <c r="I16" s="5"/>
      <c r="J16" s="5"/>
      <c r="K16" s="6"/>
    </row>
    <row r="17" spans="1:11" ht="48.95" customHeight="1" x14ac:dyDescent="0.25">
      <c r="A17" s="71" t="s">
        <v>73</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72" t="s">
        <v>28</v>
      </c>
      <c r="B19" s="63"/>
      <c r="C19" s="73" t="s">
        <v>69</v>
      </c>
      <c r="D19" s="62"/>
      <c r="E19" s="63"/>
      <c r="F19" s="73" t="s">
        <v>74</v>
      </c>
      <c r="G19" s="62"/>
      <c r="H19" s="63"/>
      <c r="I19" s="74" t="s">
        <v>71</v>
      </c>
      <c r="J19" s="65"/>
      <c r="K19" s="6"/>
    </row>
    <row r="20" spans="1:11" ht="48.95" customHeight="1" x14ac:dyDescent="0.25">
      <c r="A20" s="66"/>
      <c r="B20" s="38"/>
      <c r="C20" s="67"/>
      <c r="D20" s="55"/>
      <c r="E20" s="38"/>
      <c r="F20" s="67"/>
      <c r="G20" s="55"/>
      <c r="H20" s="38"/>
      <c r="I20" s="68"/>
      <c r="J20" s="57"/>
      <c r="K20" s="6"/>
    </row>
    <row r="21" spans="1:11" ht="48.95" customHeight="1" x14ac:dyDescent="0.25">
      <c r="A21" s="66"/>
      <c r="B21" s="38"/>
      <c r="C21" s="67"/>
      <c r="D21" s="55"/>
      <c r="E21" s="38"/>
      <c r="F21" s="67"/>
      <c r="G21" s="55"/>
      <c r="H21" s="38"/>
      <c r="I21" s="68"/>
      <c r="J21" s="57"/>
      <c r="K21" s="6"/>
    </row>
    <row r="22" spans="1:11" ht="48.95" customHeight="1" x14ac:dyDescent="0.25">
      <c r="A22" s="66"/>
      <c r="B22" s="38"/>
      <c r="C22" s="67"/>
      <c r="D22" s="55"/>
      <c r="E22" s="38"/>
      <c r="F22" s="67"/>
      <c r="G22" s="55"/>
      <c r="H22" s="38"/>
      <c r="I22" s="68"/>
      <c r="J22" s="57"/>
      <c r="K22" s="6"/>
    </row>
    <row r="23" spans="1:11" ht="48.95" customHeight="1" x14ac:dyDescent="0.25">
      <c r="A23" s="66"/>
      <c r="B23" s="38"/>
      <c r="C23" s="67"/>
      <c r="D23" s="55"/>
      <c r="E23" s="38"/>
      <c r="F23" s="67"/>
      <c r="G23" s="55"/>
      <c r="H23" s="38"/>
      <c r="I23" s="68"/>
      <c r="J23" s="57"/>
      <c r="K23" s="6"/>
    </row>
    <row r="24" spans="1:11" ht="48.95" customHeight="1" x14ac:dyDescent="0.25">
      <c r="A24" s="66"/>
      <c r="B24" s="38"/>
      <c r="C24" s="67"/>
      <c r="D24" s="55"/>
      <c r="E24" s="38"/>
      <c r="F24" s="67"/>
      <c r="G24" s="55"/>
      <c r="H24" s="38"/>
      <c r="I24" s="68"/>
      <c r="J24" s="57"/>
      <c r="K24" s="6"/>
    </row>
    <row r="25" spans="1:11" ht="48.95" customHeight="1" x14ac:dyDescent="0.25">
      <c r="A25" s="66"/>
      <c r="B25" s="38"/>
      <c r="C25" s="67"/>
      <c r="D25" s="55"/>
      <c r="E25" s="38"/>
      <c r="F25" s="67"/>
      <c r="G25" s="55"/>
      <c r="H25" s="38"/>
      <c r="I25" s="68"/>
      <c r="J25" s="57"/>
      <c r="K25" s="6"/>
    </row>
    <row r="26" spans="1:11" ht="48.95" customHeight="1" x14ac:dyDescent="0.25">
      <c r="A26" s="66"/>
      <c r="B26" s="38"/>
      <c r="C26" s="67"/>
      <c r="D26" s="55"/>
      <c r="E26" s="38"/>
      <c r="F26" s="67"/>
      <c r="G26" s="55"/>
      <c r="H26" s="38"/>
      <c r="I26" s="68"/>
      <c r="J26" s="57"/>
      <c r="K26" s="6"/>
    </row>
    <row r="27" spans="1:11" ht="48.95" customHeight="1" x14ac:dyDescent="0.25">
      <c r="A27" s="66"/>
      <c r="B27" s="38"/>
      <c r="C27" s="67"/>
      <c r="D27" s="55"/>
      <c r="E27" s="38"/>
      <c r="F27" s="67"/>
      <c r="G27" s="55"/>
      <c r="H27" s="38"/>
      <c r="I27" s="68"/>
      <c r="J27" s="57"/>
      <c r="K27" s="6"/>
    </row>
    <row r="28" spans="1:11" ht="48.95" customHeight="1" x14ac:dyDescent="0.25">
      <c r="A28" s="66"/>
      <c r="B28" s="38"/>
      <c r="C28" s="67"/>
      <c r="D28" s="55"/>
      <c r="E28" s="38"/>
      <c r="F28" s="67"/>
      <c r="G28" s="55"/>
      <c r="H28" s="38"/>
      <c r="I28" s="68"/>
      <c r="J28" s="57"/>
      <c r="K28" s="6"/>
    </row>
    <row r="29" spans="1:11" ht="48.95" customHeight="1" x14ac:dyDescent="0.25">
      <c r="A29" s="66"/>
      <c r="B29" s="38"/>
      <c r="C29" s="67"/>
      <c r="D29" s="55"/>
      <c r="E29" s="38"/>
      <c r="F29" s="67"/>
      <c r="G29" s="55"/>
      <c r="H29" s="38"/>
      <c r="I29" s="68"/>
      <c r="J29" s="57"/>
      <c r="K29" s="6"/>
    </row>
    <row r="31" spans="1:11" ht="33" customHeight="1" x14ac:dyDescent="0.25">
      <c r="A31" s="51"/>
      <c r="B31" s="30"/>
      <c r="C31" s="30"/>
      <c r="D31" s="30"/>
      <c r="E31" s="30"/>
      <c r="F31" s="30"/>
      <c r="G31" s="30"/>
      <c r="H31" s="30"/>
      <c r="I31" s="30"/>
      <c r="J31" s="30"/>
    </row>
    <row r="33" spans="1:10" ht="15.95" customHeight="1" x14ac:dyDescent="0.25">
      <c r="A33" s="60" t="s">
        <v>75</v>
      </c>
      <c r="B33" s="30"/>
      <c r="C33" s="30"/>
      <c r="D33" s="30"/>
      <c r="E33" s="30"/>
      <c r="F33" s="30"/>
      <c r="G33" s="30"/>
      <c r="H33" s="30"/>
      <c r="I33" s="30"/>
      <c r="J33" s="30"/>
    </row>
    <row r="34" spans="1:10" ht="15.95" customHeight="1" thickBot="1" x14ac:dyDescent="0.3"/>
    <row r="35" spans="1:10" ht="15.95" customHeight="1" x14ac:dyDescent="0.25">
      <c r="A35" s="11" t="s">
        <v>27</v>
      </c>
      <c r="B35" s="61" t="s">
        <v>76</v>
      </c>
      <c r="C35" s="62"/>
      <c r="D35" s="62"/>
      <c r="E35" s="62"/>
      <c r="F35" s="62"/>
      <c r="G35" s="63"/>
      <c r="H35" s="64" t="s">
        <v>77</v>
      </c>
      <c r="I35" s="62"/>
      <c r="J35" s="65"/>
    </row>
    <row r="36" spans="1:10" ht="48" customHeight="1" x14ac:dyDescent="0.25">
      <c r="A36" s="24" t="s">
        <v>78</v>
      </c>
      <c r="B36" s="58" t="s">
        <v>79</v>
      </c>
      <c r="C36" s="55"/>
      <c r="D36" s="55"/>
      <c r="E36" s="55"/>
      <c r="F36" s="55"/>
      <c r="G36" s="38"/>
      <c r="H36" s="56"/>
      <c r="I36" s="55"/>
      <c r="J36" s="57"/>
    </row>
    <row r="37" spans="1:10" ht="48" customHeight="1" x14ac:dyDescent="0.25">
      <c r="A37" s="24" t="s">
        <v>80</v>
      </c>
      <c r="B37" s="58" t="s">
        <v>102</v>
      </c>
      <c r="C37" s="55"/>
      <c r="D37" s="55"/>
      <c r="E37" s="55"/>
      <c r="F37" s="55"/>
      <c r="G37" s="38"/>
      <c r="H37" s="56" t="s">
        <v>119</v>
      </c>
      <c r="I37" s="55"/>
      <c r="J37" s="57"/>
    </row>
    <row r="38" spans="1:10" ht="48" customHeight="1" x14ac:dyDescent="0.25">
      <c r="A38" s="24" t="s">
        <v>81</v>
      </c>
      <c r="B38" s="58" t="s">
        <v>82</v>
      </c>
      <c r="C38" s="55"/>
      <c r="D38" s="55"/>
      <c r="E38" s="55"/>
      <c r="F38" s="55"/>
      <c r="G38" s="38"/>
      <c r="H38" s="56"/>
      <c r="I38" s="55"/>
      <c r="J38" s="57"/>
    </row>
    <row r="39" spans="1:10" ht="48" customHeight="1" x14ac:dyDescent="0.25">
      <c r="A39" s="24" t="s">
        <v>83</v>
      </c>
      <c r="B39" s="58" t="s">
        <v>103</v>
      </c>
      <c r="C39" s="55"/>
      <c r="D39" s="55"/>
      <c r="E39" s="55"/>
      <c r="F39" s="55"/>
      <c r="G39" s="38"/>
      <c r="H39" s="56"/>
      <c r="I39" s="55"/>
      <c r="J39" s="57"/>
    </row>
    <row r="40" spans="1:10" ht="48" customHeight="1" x14ac:dyDescent="0.25">
      <c r="A40" s="24" t="s">
        <v>84</v>
      </c>
      <c r="B40" s="58" t="s">
        <v>104</v>
      </c>
      <c r="C40" s="55"/>
      <c r="D40" s="55"/>
      <c r="E40" s="55"/>
      <c r="F40" s="55"/>
      <c r="G40" s="38"/>
      <c r="H40" s="56" t="s">
        <v>117</v>
      </c>
      <c r="I40" s="55"/>
      <c r="J40" s="57"/>
    </row>
    <row r="41" spans="1:10" ht="48" customHeight="1" x14ac:dyDescent="0.25">
      <c r="A41" s="24" t="s">
        <v>85</v>
      </c>
      <c r="B41" s="58" t="s">
        <v>86</v>
      </c>
      <c r="C41" s="55"/>
      <c r="D41" s="55"/>
      <c r="E41" s="55"/>
      <c r="F41" s="55"/>
      <c r="G41" s="38"/>
      <c r="H41" s="56" t="s">
        <v>117</v>
      </c>
      <c r="I41" s="55"/>
      <c r="J41" s="57"/>
    </row>
    <row r="42" spans="1:10" ht="48" customHeight="1" x14ac:dyDescent="0.25">
      <c r="A42" s="25">
        <v>7</v>
      </c>
      <c r="B42" s="59" t="s">
        <v>105</v>
      </c>
      <c r="C42" s="55"/>
      <c r="D42" s="55"/>
      <c r="E42" s="55"/>
      <c r="F42" s="55"/>
      <c r="G42" s="38"/>
      <c r="H42" s="56"/>
      <c r="I42" s="55"/>
      <c r="J42" s="57"/>
    </row>
    <row r="43" spans="1:10" ht="48" customHeight="1" x14ac:dyDescent="0.25">
      <c r="A43" s="25">
        <v>8</v>
      </c>
      <c r="B43" s="54" t="s">
        <v>118</v>
      </c>
      <c r="C43" s="55"/>
      <c r="D43" s="55"/>
      <c r="E43" s="55"/>
      <c r="F43" s="55"/>
      <c r="G43" s="38"/>
      <c r="H43" s="56" t="s">
        <v>119</v>
      </c>
      <c r="I43" s="55"/>
      <c r="J43" s="57"/>
    </row>
    <row r="44" spans="1:10" ht="48" customHeight="1" x14ac:dyDescent="0.25">
      <c r="A44" s="25">
        <v>9</v>
      </c>
      <c r="B44" s="54" t="s">
        <v>120</v>
      </c>
      <c r="C44" s="55"/>
      <c r="D44" s="55"/>
      <c r="E44" s="55"/>
      <c r="F44" s="55"/>
      <c r="G44" s="38"/>
      <c r="H44" s="56" t="s">
        <v>121</v>
      </c>
      <c r="I44" s="55"/>
      <c r="J44" s="57"/>
    </row>
    <row r="45" spans="1:10" ht="48" customHeight="1" x14ac:dyDescent="0.25">
      <c r="A45" s="25">
        <v>10</v>
      </c>
      <c r="B45" s="54" t="s">
        <v>123</v>
      </c>
      <c r="C45" s="55"/>
      <c r="D45" s="55"/>
      <c r="E45" s="55"/>
      <c r="F45" s="55"/>
      <c r="G45" s="38"/>
      <c r="H45" s="56" t="s">
        <v>119</v>
      </c>
      <c r="I45" s="55"/>
      <c r="J45" s="57"/>
    </row>
    <row r="46" spans="1:10" ht="48.95" customHeight="1" thickBot="1" x14ac:dyDescent="0.3">
      <c r="A46" s="26"/>
      <c r="B46" s="45"/>
      <c r="C46" s="46"/>
      <c r="D46" s="46"/>
      <c r="E46" s="46"/>
      <c r="F46" s="46"/>
      <c r="G46" s="47"/>
      <c r="H46" s="48"/>
      <c r="I46" s="49"/>
      <c r="J46" s="50"/>
    </row>
    <row r="48" spans="1:10" ht="102" customHeight="1" x14ac:dyDescent="0.25">
      <c r="A48" s="51" t="s">
        <v>87</v>
      </c>
      <c r="B48" s="30"/>
      <c r="C48" s="30"/>
      <c r="D48" s="30"/>
      <c r="E48" s="30"/>
      <c r="F48" s="30"/>
      <c r="G48" s="30"/>
      <c r="H48" s="30"/>
      <c r="I48" s="30"/>
      <c r="J48" s="30"/>
    </row>
    <row r="51" spans="1:10" x14ac:dyDescent="0.25">
      <c r="A51" s="52" t="s">
        <v>88</v>
      </c>
      <c r="B51" s="30"/>
      <c r="C51" s="30"/>
      <c r="D51" s="30"/>
      <c r="E51" s="53" t="s">
        <v>113</v>
      </c>
      <c r="F51" s="30"/>
      <c r="G51" s="30"/>
      <c r="H51" s="30"/>
      <c r="I51" s="30"/>
      <c r="J51" s="30"/>
    </row>
    <row r="53" spans="1:10" x14ac:dyDescent="0.25">
      <c r="A53" s="52" t="s">
        <v>89</v>
      </c>
      <c r="B53" s="30"/>
      <c r="C53" s="30"/>
      <c r="D53" s="30"/>
      <c r="E53" s="53" t="s">
        <v>111</v>
      </c>
      <c r="F53" s="30"/>
      <c r="G53" s="30"/>
      <c r="H53" s="30"/>
      <c r="I53" s="30"/>
      <c r="J53" s="30"/>
    </row>
    <row r="100" spans="1:1" ht="15.75" x14ac:dyDescent="0.25">
      <c r="A100" t="s">
        <v>90</v>
      </c>
    </row>
  </sheetData>
  <sheetProtection algorithmName="SHA-512" hashValue="aBwuXzY8oAQHMHtIanZFcLzt6b1HcaErPPaW9RKvK8tJjQl3AfRumq9ms6JOHP4Of4cx/BXTkgfLLw0dgFIhig==" saltValue="6CA8+pOjFFn6fUCrsI2F+w==" spinCount="100000"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Narvičius Martynas</cp:lastModifiedBy>
  <dcterms:created xsi:type="dcterms:W3CDTF">2023-04-04T12:16:45Z</dcterms:created>
  <dcterms:modified xsi:type="dcterms:W3CDTF">2024-08-26T12:35:55Z</dcterms:modified>
</cp:coreProperties>
</file>