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Sandra.Sveikatiene\Desktop\DEPŲ TARNYBOS PATALPOS REMONTO DARBAI\SUTARTIS\"/>
    </mc:Choice>
  </mc:AlternateContent>
  <bookViews>
    <workbookView xWindow="-32769" yWindow="-32769" windowWidth="19200" windowHeight="6634"/>
  </bookViews>
  <sheets>
    <sheet name="Sąmata" sheetId="1" r:id="rId1"/>
  </sheets>
  <calcPr calcId="162913"/>
</workbook>
</file>

<file path=xl/calcChain.xml><?xml version="1.0" encoding="utf-8"?>
<calcChain xmlns="http://schemas.openxmlformats.org/spreadsheetml/2006/main">
  <c r="I16" i="1" l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15" i="1"/>
  <c r="I33" i="1" l="1"/>
  <c r="I34" i="1" s="1"/>
  <c r="I35" i="1" s="1"/>
  <c r="H11" i="1" s="1"/>
</calcChain>
</file>

<file path=xl/sharedStrings.xml><?xml version="1.0" encoding="utf-8"?>
<sst xmlns="http://schemas.openxmlformats.org/spreadsheetml/2006/main" count="120" uniqueCount="104">
  <si>
    <t>Sąm.</t>
  </si>
  <si>
    <t>eil.</t>
  </si>
  <si>
    <t xml:space="preserve">Darbų ir išlaidų </t>
  </si>
  <si>
    <t>aprašymai</t>
  </si>
  <si>
    <t>Kiekis</t>
  </si>
  <si>
    <t>Vieneto kaina</t>
  </si>
  <si>
    <t>Iš  viso</t>
  </si>
  <si>
    <t xml:space="preserve">Kaina  EUR       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</si>
  <si>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</si>
  <si>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</si>
  <si>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</si>
  <si>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 xml:space="preserve">Statinių grupė      </t>
  </si>
  <si>
    <t>Suma žiniaraščiui</t>
  </si>
  <si>
    <t xml:space="preserve">Statinys                </t>
  </si>
  <si>
    <t xml:space="preserve">Žiniaraštis             </t>
  </si>
  <si>
    <t>Techninių specifikacijų vardinis žymuo</t>
  </si>
  <si>
    <t>Mato vnt.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</si>
  <si>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</si>
  <si>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</si>
  <si>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</si>
  <si>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</si>
  <si>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</si>
  <si>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</si>
  <si>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</si>
  <si>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</si>
  <si>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</si>
  <si>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</si>
  <si>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</si>
  <si>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</si>
  <si>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 Remonto darbai</t>
  </si>
  <si>
    <t>Šviestuvų, kabinamų ant kablių ar pakabų, demontavimas</t>
  </si>
  <si>
    <t>Jungiklių, perjungiklių, rozečių demontavimas</t>
  </si>
  <si>
    <t>Jungiklio montavimas prie mūro pagrindo, kai instaliacija atviroji</t>
  </si>
  <si>
    <t>Dviejų-trijų gyslų laidų tiesimas paruoštuose kanaluose, sienose ir perdenginiuose</t>
  </si>
  <si>
    <t>Rozečių montavimas prie mūro pagrindo, kai instaliacija atviroji</t>
  </si>
  <si>
    <t>Plastikinių elektros instaliacijos kanalų montavimas, tvirtinant prie betono sienos (MINI instaliaciniai kanalai)</t>
  </si>
  <si>
    <t>Kabelių, laidų apsaugos gofruotų vamzdžių klojimas, tvirtinant prie konstrukcijų, kai vamzdžių išorinis skersmuo daugiau 32 mm iki 63 mm</t>
  </si>
  <si>
    <t>Virštinkinių elektros instaliacinių dėžučių montavimas, tvirtinant prie mūro sienos, kai dėžutės stačiakampės iki 300x250 mm</t>
  </si>
  <si>
    <t>LED lempų šviestuvų montavimui</t>
  </si>
  <si>
    <t>Modulinių automatinių išjungiklių, relių ir kontaktorių montavimas spintose (dėžėse) (4 vnt. Modulių skaičius prietaise)</t>
  </si>
  <si>
    <t>Ventiliacinių grotelių montavimas</t>
  </si>
  <si>
    <t>13.</t>
  </si>
  <si>
    <t>14.</t>
  </si>
  <si>
    <t>15.</t>
  </si>
  <si>
    <t>Sienų atskirų vietų iki 1 m2 ploto tinko remontas cemento-kalkių skiediniu</t>
  </si>
  <si>
    <t>Anksčiau dažytų lubų gerasis dažymas emulsiniais dažais, nuvalant senus dažus ir glaistant</t>
  </si>
  <si>
    <t>Anksčiau dažytų vidaus sienų gerasis dažymas emulsiniais dažais, nuvalant senus dažus ir glaistant</t>
  </si>
  <si>
    <t>16.</t>
  </si>
  <si>
    <t>17.</t>
  </si>
  <si>
    <t>18.</t>
  </si>
  <si>
    <t>PVC stiklo pertvarų su durimis montavimas</t>
  </si>
  <si>
    <t>Betoninių grindų paprastasis dažymas</t>
  </si>
  <si>
    <t>Durų atmušų montavimas</t>
  </si>
  <si>
    <t>TS-01</t>
  </si>
  <si>
    <t>TS-02</t>
  </si>
  <si>
    <t>TS-03</t>
  </si>
  <si>
    <t>TS-04</t>
  </si>
  <si>
    <t>TS-05</t>
  </si>
  <si>
    <t>TS-06</t>
  </si>
  <si>
    <t>TS-07</t>
  </si>
  <si>
    <t>TS-08</t>
  </si>
  <si>
    <t>TS-09</t>
  </si>
  <si>
    <t>TS-10</t>
  </si>
  <si>
    <t>TS-11</t>
  </si>
  <si>
    <t>TS-12</t>
  </si>
  <si>
    <t>TS-13</t>
  </si>
  <si>
    <t>TS-14</t>
  </si>
  <si>
    <t>TS-15</t>
  </si>
  <si>
    <t>100vnt</t>
  </si>
  <si>
    <t>100m</t>
  </si>
  <si>
    <t>vnt.</t>
  </si>
  <si>
    <t>m2</t>
  </si>
  <si>
    <t>100m2</t>
  </si>
  <si>
    <t>Darbų kodai</t>
  </si>
  <si>
    <t>R21-27</t>
  </si>
  <si>
    <t>R21-34</t>
  </si>
  <si>
    <t>N21-197</t>
  </si>
  <si>
    <t>N21-204</t>
  </si>
  <si>
    <t>N21-190</t>
  </si>
  <si>
    <t>N21P-0302</t>
  </si>
  <si>
    <t>N21P-0305</t>
  </si>
  <si>
    <t>N21P-0318</t>
  </si>
  <si>
    <t>N21P-0709</t>
  </si>
  <si>
    <t>N21P-0410</t>
  </si>
  <si>
    <t>N21-247</t>
  </si>
  <si>
    <t>N20P-0206</t>
  </si>
  <si>
    <t>R11-80</t>
  </si>
  <si>
    <t>R14-78-2</t>
  </si>
  <si>
    <t>R14-78-1</t>
  </si>
  <si>
    <t>N2P-0104</t>
  </si>
  <si>
    <t>N15-185</t>
  </si>
  <si>
    <t>R61P-2415</t>
  </si>
  <si>
    <t>1 Patalpos Nr. 1-10 remontas</t>
  </si>
  <si>
    <t>1 LK Depų tarnybos pastatas 5F2p, Savanorių pr. 8, Vilnius</t>
  </si>
  <si>
    <t>10 Lietuvos kariuomenės Depų tarnyba, Savanorių pr. 8, Vilnius</t>
  </si>
  <si>
    <t>Elektrinių rankšluosčių montavimas pritaikyta elektrinių radiatorių montavimui</t>
  </si>
  <si>
    <t>1 priedas</t>
  </si>
  <si>
    <t>Užsakovo vardu</t>
  </si>
  <si>
    <t>Rangovo vardu</t>
  </si>
  <si>
    <t>Vadas</t>
  </si>
  <si>
    <t>Direktorius</t>
  </si>
  <si>
    <t>plk. ltn. Mindaugas Juotkus</t>
  </si>
  <si>
    <t>Mantas Juknys</t>
  </si>
  <si>
    <t>REMONTO DARBŲ LOKALINĖ SĄMATA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</si>
</sst>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85" formatCode="?????0.0?;\-????0.0?;?"/>
    <numFmt numFmtId="187" formatCode="??????0.0?;\-?????0.0?;?"/>
    <numFmt numFmtId="188" formatCode="???????0.0?;\-??????0.0?;?"/>
    <numFmt numFmtId="199" formatCode="0.00_ ;\-0.00\ "/>
    <numFmt numFmtId="203" formatCode="??????0.00;\-?????0.00;?"/>
    <numFmt numFmtId="221" formatCode="yyyy\-mm\-dd;@"/>
  </numFmts>
  <fonts count="12" x14ac:knownFonts="1">
    <font>
      <sz val="10"/>
      <name val="Arial"/>
      <charset val="186"/>
    </font>
    <font>
      <sz val="10"/>
      <name val="Arial"/>
      <family val="2"/>
    </font>
    <font>
      <sz val="8"/>
      <name val="Arial Baltic"/>
      <charset val="186"/>
    </font>
    <font>
      <b/>
      <sz val="10"/>
      <name val="Arial"/>
      <family val="2"/>
    </font>
    <font>
      <sz val="8"/>
      <name val="Arial"/>
      <family val="2"/>
    </font>
    <font>
      <sz val="8"/>
      <name val="Courier New Baltic"/>
      <family val="3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right" vertical="top" wrapText="1"/>
    </xf>
    <xf numFmtId="49" fontId="4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185" fontId="5" fillId="0" borderId="0" xfId="0" applyNumberFormat="1" applyFont="1" applyAlignment="1">
      <alignment horizontal="center" vertical="center"/>
    </xf>
    <xf numFmtId="188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right" vertical="center" wrapText="1"/>
    </xf>
    <xf numFmtId="2" fontId="1" fillId="0" borderId="0" xfId="0" applyNumberFormat="1" applyFont="1"/>
    <xf numFmtId="0" fontId="6" fillId="0" borderId="0" xfId="0" applyFont="1"/>
    <xf numFmtId="0" fontId="9" fillId="0" borderId="0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left" vertical="top" wrapText="1"/>
    </xf>
    <xf numFmtId="2" fontId="9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horizontal="right" vertical="center" wrapText="1"/>
    </xf>
    <xf numFmtId="203" fontId="9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right" vertical="top" wrapText="1"/>
    </xf>
    <xf numFmtId="2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left" vertical="top" wrapText="1"/>
    </xf>
    <xf numFmtId="185" fontId="9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187" fontId="9" fillId="0" borderId="3" xfId="0" applyNumberFormat="1" applyFont="1" applyBorder="1" applyAlignment="1">
      <alignment horizontal="center" vertical="center"/>
    </xf>
    <xf numFmtId="221" fontId="8" fillId="0" borderId="1" xfId="0" applyNumberFormat="1" applyFont="1" applyBorder="1" applyAlignment="1">
      <alignment horizontal="lef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2" fontId="6" fillId="0" borderId="0" xfId="0" applyNumberFormat="1" applyFont="1"/>
    <xf numFmtId="2" fontId="9" fillId="0" borderId="0" xfId="0" applyNumberFormat="1" applyFont="1" applyAlignment="1">
      <alignment horizontal="right" vertical="top"/>
    </xf>
    <xf numFmtId="2" fontId="5" fillId="0" borderId="0" xfId="0" applyNumberFormat="1" applyFont="1" applyAlignment="1">
      <alignment horizontal="right" vertical="top"/>
    </xf>
    <xf numFmtId="199" fontId="10" fillId="2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 wrapText="1"/>
    </xf>
    <xf numFmtId="0" fontId="9" fillId="0" borderId="0" xfId="0" applyNumberFormat="1" applyFont="1" applyBorder="1" applyAlignment="1">
      <alignment horizontal="center" vertical="center" wrapText="1"/>
    </xf>
    <xf numFmtId="187" fontId="9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9" fontId="9" fillId="0" borderId="0" xfId="0" applyNumberFormat="1" applyFont="1" applyAlignment="1">
      <alignment horizontal="left" vertical="top"/>
    </xf>
    <xf numFmtId="49" fontId="9" fillId="0" borderId="0" xfId="0" applyNumberFormat="1" applyFont="1" applyAlignment="1">
      <alignment horizontal="left" vertical="top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187" fontId="9" fillId="0" borderId="4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49" fontId="10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7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49" fontId="6" fillId="0" borderId="0" xfId="0" applyNumberFormat="1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49" fontId="6" fillId="0" borderId="0" xfId="0" applyNumberFormat="1" applyFont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top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J40"/>
  <sheetViews>
    <sheetView tabSelected="1" zoomScale="85" zoomScaleNormal="85" workbookViewId="0">
      <selection activeCell="C39" sqref="C39"/>
    </sheetView>
  </sheetViews>
  <sheetFormatPr defaultColWidth="8.765625" defaultRowHeight="12.45" x14ac:dyDescent="0.3"/>
  <cols>
    <col min="1" max="1" width="5.765625" style="1" customWidth="1"/>
    <col min="2" max="2" width="6.765625" style="9" bestFit="1" customWidth="1"/>
    <col min="3" max="3" width="13" style="9" customWidth="1"/>
    <col min="4" max="4" width="12.07421875" style="3" customWidth="1"/>
    <col min="5" max="5" width="45" style="4" customWidth="1"/>
    <col min="6" max="6" width="7.765625" style="4" customWidth="1"/>
    <col min="7" max="7" width="10" style="36" customWidth="1"/>
    <col min="8" max="8" width="12.765625" style="6" customWidth="1"/>
    <col min="9" max="9" width="13.23046875" style="7" customWidth="1"/>
    <col min="10" max="10" width="11.23046875" style="1" customWidth="1"/>
    <col min="11" max="11" width="8.765625" style="1"/>
    <col min="12" max="12" width="9.765625" style="1" bestFit="1" customWidth="1"/>
    <col min="13" max="16384" width="8.765625" style="1"/>
  </cols>
  <sheetData>
    <row r="1" spans="2:9" ht="15.45" x14ac:dyDescent="0.3">
      <c r="B1" s="53"/>
      <c r="C1" s="53"/>
      <c r="D1" s="54"/>
      <c r="E1" s="54"/>
      <c r="F1" s="2"/>
      <c r="G1" s="68" t="s">
        <v>96</v>
      </c>
      <c r="H1" s="68"/>
      <c r="I1" s="68"/>
    </row>
    <row r="2" spans="2:9" x14ac:dyDescent="0.3">
      <c r="B2" s="8"/>
      <c r="C2" s="8"/>
      <c r="D2" s="1"/>
      <c r="E2" s="1"/>
      <c r="F2" s="2"/>
      <c r="G2" s="10"/>
      <c r="H2" s="5"/>
      <c r="I2" s="5"/>
    </row>
    <row r="3" spans="2:9" s="11" customFormat="1" ht="18.649999999999999" customHeight="1" x14ac:dyDescent="0.4">
      <c r="B3" s="55" t="s">
        <v>103</v>
      </c>
      <c r="C3" s="55"/>
      <c r="D3" s="55"/>
      <c r="E3" s="55"/>
      <c r="F3" s="55"/>
      <c r="G3" s="55"/>
      <c r="H3" s="55"/>
      <c r="I3" s="55"/>
    </row>
    <row r="4" spans="2:9" s="11" customFormat="1" ht="15.45" x14ac:dyDescent="0.4">
      <c r="B4" s="31"/>
      <c r="C4" s="31"/>
      <c r="F4" s="33"/>
      <c r="G4" s="34"/>
      <c r="H4" s="32"/>
      <c r="I4" s="32"/>
    </row>
    <row r="5" spans="2:9" s="11" customFormat="1" ht="16.850000000000001" customHeight="1" x14ac:dyDescent="0.4">
      <c r="B5" s="49" t="s">
        <v>11</v>
      </c>
      <c r="C5" s="49"/>
      <c r="D5" s="49"/>
      <c r="E5" s="49" t="s">
        <v>94</v>
      </c>
      <c r="F5" s="49"/>
      <c r="G5" s="49"/>
      <c r="H5" s="49"/>
      <c r="I5" s="49"/>
    </row>
    <row r="6" spans="2:9" s="11" customFormat="1" ht="12" customHeight="1" x14ac:dyDescent="0.4">
      <c r="B6" s="49"/>
      <c r="C6" s="49"/>
      <c r="D6" s="49"/>
      <c r="E6" s="49"/>
      <c r="F6" s="49"/>
      <c r="G6" s="49"/>
      <c r="H6" s="49"/>
      <c r="I6" s="49"/>
    </row>
    <row r="7" spans="2:9" s="11" customFormat="1" ht="19.850000000000001" customHeight="1" x14ac:dyDescent="0.4">
      <c r="B7" s="49" t="s">
        <v>13</v>
      </c>
      <c r="C7" s="49"/>
      <c r="D7" s="49"/>
      <c r="E7" s="49" t="s">
        <v>93</v>
      </c>
      <c r="F7" s="49"/>
      <c r="G7" s="49"/>
      <c r="H7" s="49"/>
      <c r="I7" s="49"/>
    </row>
    <row r="8" spans="2:9" s="11" customFormat="1" ht="10.199999999999999" customHeight="1" x14ac:dyDescent="0.4">
      <c r="B8" s="49"/>
      <c r="C8" s="49"/>
      <c r="D8" s="49"/>
      <c r="E8" s="49"/>
      <c r="F8" s="49"/>
      <c r="G8" s="49"/>
      <c r="H8" s="49"/>
      <c r="I8" s="49"/>
    </row>
    <row r="9" spans="2:9" s="11" customFormat="1" ht="15.45" x14ac:dyDescent="0.4">
      <c r="B9" s="49" t="s">
        <v>14</v>
      </c>
      <c r="C9" s="49"/>
      <c r="D9" s="49"/>
      <c r="E9" s="49" t="s">
        <v>92</v>
      </c>
      <c r="F9" s="49"/>
      <c r="G9" s="49"/>
      <c r="H9" s="49"/>
      <c r="I9" s="49"/>
    </row>
    <row r="10" spans="2:9" s="11" customFormat="1" ht="10.199999999999999" customHeight="1" x14ac:dyDescent="0.4">
      <c r="B10" s="49"/>
      <c r="C10" s="49"/>
      <c r="D10" s="49"/>
      <c r="E10" s="49"/>
      <c r="F10" s="49"/>
      <c r="G10" s="49"/>
      <c r="H10" s="49"/>
      <c r="I10" s="49"/>
    </row>
    <row r="11" spans="2:9" ht="19.850000000000001" customHeight="1" x14ac:dyDescent="0.35">
      <c r="B11" s="23"/>
      <c r="C11" s="23"/>
      <c r="D11" s="30">
        <v>45567</v>
      </c>
      <c r="E11" s="24"/>
      <c r="F11" s="58" t="s">
        <v>12</v>
      </c>
      <c r="G11" s="58"/>
      <c r="H11" s="37">
        <f>I35</f>
        <v>10799.25</v>
      </c>
      <c r="I11" s="25"/>
    </row>
    <row r="12" spans="2:9" ht="18" customHeight="1" x14ac:dyDescent="0.35">
      <c r="B12" s="26" t="s">
        <v>0</v>
      </c>
      <c r="C12" s="56" t="s">
        <v>73</v>
      </c>
      <c r="D12" s="45" t="s">
        <v>15</v>
      </c>
      <c r="E12" s="27" t="s">
        <v>2</v>
      </c>
      <c r="F12" s="47" t="s">
        <v>16</v>
      </c>
      <c r="G12" s="59" t="s">
        <v>4</v>
      </c>
      <c r="H12" s="50" t="s">
        <v>7</v>
      </c>
      <c r="I12" s="51"/>
    </row>
    <row r="13" spans="2:9" ht="46.85" customHeight="1" x14ac:dyDescent="0.3">
      <c r="B13" s="28" t="s">
        <v>1</v>
      </c>
      <c r="C13" s="57"/>
      <c r="D13" s="46"/>
      <c r="E13" s="28" t="s">
        <v>3</v>
      </c>
      <c r="F13" s="48"/>
      <c r="G13" s="60"/>
      <c r="H13" s="29" t="s">
        <v>5</v>
      </c>
      <c r="I13" s="28" t="s">
        <v>6</v>
      </c>
    </row>
    <row r="14" spans="2:9" ht="24.65" customHeight="1" x14ac:dyDescent="0.35">
      <c r="B14" s="12"/>
      <c r="C14" s="12"/>
      <c r="D14" s="39"/>
      <c r="E14" s="42" t="s">
        <v>29</v>
      </c>
      <c r="F14" s="40"/>
      <c r="G14" s="15"/>
      <c r="H14" s="41"/>
      <c r="I14" s="12"/>
    </row>
    <row r="15" spans="2:9" s="13" customFormat="1" ht="31.2" customHeight="1" x14ac:dyDescent="0.35">
      <c r="B15" s="12" t="s">
        <v>17</v>
      </c>
      <c r="C15" s="12" t="s">
        <v>74</v>
      </c>
      <c r="D15" s="25" t="s">
        <v>53</v>
      </c>
      <c r="E15" s="38" t="s">
        <v>30</v>
      </c>
      <c r="F15" s="12" t="s">
        <v>68</v>
      </c>
      <c r="G15" s="15">
        <v>0.01</v>
      </c>
      <c r="H15" s="15">
        <v>500</v>
      </c>
      <c r="I15" s="15">
        <f>G15*H15</f>
        <v>5</v>
      </c>
    </row>
    <row r="16" spans="2:9" s="13" customFormat="1" ht="27" customHeight="1" x14ac:dyDescent="0.35">
      <c r="B16" s="12" t="s">
        <v>18</v>
      </c>
      <c r="C16" s="12" t="s">
        <v>75</v>
      </c>
      <c r="D16" s="25" t="s">
        <v>53</v>
      </c>
      <c r="E16" s="38" t="s">
        <v>31</v>
      </c>
      <c r="F16" s="12" t="s">
        <v>68</v>
      </c>
      <c r="G16" s="15">
        <v>0.02</v>
      </c>
      <c r="H16" s="15">
        <v>500</v>
      </c>
      <c r="I16" s="15">
        <f t="shared" ref="I16:I32" si="0">G16*H16</f>
        <v>10</v>
      </c>
    </row>
    <row r="17" spans="2:9" s="13" customFormat="1" ht="30" customHeight="1" x14ac:dyDescent="0.35">
      <c r="B17" s="12" t="s">
        <v>19</v>
      </c>
      <c r="C17" s="12" t="s">
        <v>76</v>
      </c>
      <c r="D17" s="25" t="s">
        <v>54</v>
      </c>
      <c r="E17" s="38" t="s">
        <v>32</v>
      </c>
      <c r="F17" s="12" t="s">
        <v>68</v>
      </c>
      <c r="G17" s="15">
        <v>0.02</v>
      </c>
      <c r="H17" s="15">
        <v>1500</v>
      </c>
      <c r="I17" s="15">
        <f t="shared" si="0"/>
        <v>30</v>
      </c>
    </row>
    <row r="18" spans="2:9" s="13" customFormat="1" ht="30.65" customHeight="1" x14ac:dyDescent="0.35">
      <c r="B18" s="12" t="s">
        <v>20</v>
      </c>
      <c r="C18" s="12" t="s">
        <v>77</v>
      </c>
      <c r="D18" s="25" t="s">
        <v>54</v>
      </c>
      <c r="E18" s="38" t="s">
        <v>34</v>
      </c>
      <c r="F18" s="12" t="s">
        <v>68</v>
      </c>
      <c r="G18" s="15">
        <v>0.04</v>
      </c>
      <c r="H18" s="15">
        <v>1500</v>
      </c>
      <c r="I18" s="15">
        <f t="shared" si="0"/>
        <v>60</v>
      </c>
    </row>
    <row r="19" spans="2:9" s="13" customFormat="1" ht="33" customHeight="1" x14ac:dyDescent="0.35">
      <c r="B19" s="12" t="s">
        <v>21</v>
      </c>
      <c r="C19" s="12" t="s">
        <v>78</v>
      </c>
      <c r="D19" s="25" t="s">
        <v>55</v>
      </c>
      <c r="E19" s="38" t="s">
        <v>33</v>
      </c>
      <c r="F19" s="12" t="s">
        <v>69</v>
      </c>
      <c r="G19" s="15">
        <v>0.63</v>
      </c>
      <c r="H19" s="15">
        <v>500</v>
      </c>
      <c r="I19" s="15">
        <f t="shared" si="0"/>
        <v>315</v>
      </c>
    </row>
    <row r="20" spans="2:9" s="13" customFormat="1" ht="40.85" customHeight="1" x14ac:dyDescent="0.35">
      <c r="B20" s="12" t="s">
        <v>22</v>
      </c>
      <c r="C20" s="12" t="s">
        <v>79</v>
      </c>
      <c r="D20" s="25" t="s">
        <v>56</v>
      </c>
      <c r="E20" s="38" t="s">
        <v>35</v>
      </c>
      <c r="F20" s="12" t="s">
        <v>69</v>
      </c>
      <c r="G20" s="15">
        <v>0.25</v>
      </c>
      <c r="H20" s="15">
        <v>1000</v>
      </c>
      <c r="I20" s="15">
        <f t="shared" si="0"/>
        <v>250</v>
      </c>
    </row>
    <row r="21" spans="2:9" s="13" customFormat="1" ht="56.4" customHeight="1" x14ac:dyDescent="0.35">
      <c r="B21" s="12" t="s">
        <v>23</v>
      </c>
      <c r="C21" s="12" t="s">
        <v>80</v>
      </c>
      <c r="D21" s="25" t="s">
        <v>57</v>
      </c>
      <c r="E21" s="38" t="s">
        <v>36</v>
      </c>
      <c r="F21" s="12" t="s">
        <v>69</v>
      </c>
      <c r="G21" s="15">
        <v>7.0000000000000007E-2</v>
      </c>
      <c r="H21" s="15">
        <v>500</v>
      </c>
      <c r="I21" s="15">
        <f t="shared" si="0"/>
        <v>35</v>
      </c>
    </row>
    <row r="22" spans="2:9" s="13" customFormat="1" ht="48" customHeight="1" x14ac:dyDescent="0.35">
      <c r="B22" s="12" t="s">
        <v>24</v>
      </c>
      <c r="C22" s="12" t="s">
        <v>81</v>
      </c>
      <c r="D22" s="25" t="s">
        <v>58</v>
      </c>
      <c r="E22" s="38" t="s">
        <v>37</v>
      </c>
      <c r="F22" s="12" t="s">
        <v>68</v>
      </c>
      <c r="G22" s="15">
        <v>0.01</v>
      </c>
      <c r="H22" s="15">
        <v>2300</v>
      </c>
      <c r="I22" s="15">
        <f t="shared" si="0"/>
        <v>23</v>
      </c>
    </row>
    <row r="23" spans="2:9" s="13" customFormat="1" ht="28.2" customHeight="1" x14ac:dyDescent="0.35">
      <c r="B23" s="12" t="s">
        <v>25</v>
      </c>
      <c r="C23" s="12" t="s">
        <v>82</v>
      </c>
      <c r="D23" s="25" t="s">
        <v>59</v>
      </c>
      <c r="E23" s="38" t="s">
        <v>38</v>
      </c>
      <c r="F23" s="12" t="s">
        <v>70</v>
      </c>
      <c r="G23" s="15">
        <v>3</v>
      </c>
      <c r="H23" s="15">
        <v>35</v>
      </c>
      <c r="I23" s="15">
        <f t="shared" si="0"/>
        <v>105</v>
      </c>
    </row>
    <row r="24" spans="2:9" s="13" customFormat="1" ht="48.65" customHeight="1" x14ac:dyDescent="0.35">
      <c r="B24" s="12" t="s">
        <v>26</v>
      </c>
      <c r="C24" s="12" t="s">
        <v>83</v>
      </c>
      <c r="D24" s="25" t="s">
        <v>60</v>
      </c>
      <c r="E24" s="38" t="s">
        <v>39</v>
      </c>
      <c r="F24" s="12" t="s">
        <v>70</v>
      </c>
      <c r="G24" s="15">
        <v>2</v>
      </c>
      <c r="H24" s="15">
        <v>100</v>
      </c>
      <c r="I24" s="15">
        <f t="shared" si="0"/>
        <v>200</v>
      </c>
    </row>
    <row r="25" spans="2:9" s="13" customFormat="1" ht="40.85" customHeight="1" x14ac:dyDescent="0.35">
      <c r="B25" s="12" t="s">
        <v>27</v>
      </c>
      <c r="C25" s="12" t="s">
        <v>84</v>
      </c>
      <c r="D25" s="25" t="s">
        <v>61</v>
      </c>
      <c r="E25" s="38" t="s">
        <v>95</v>
      </c>
      <c r="F25" s="12" t="s">
        <v>70</v>
      </c>
      <c r="G25" s="15">
        <v>2</v>
      </c>
      <c r="H25" s="15">
        <v>200</v>
      </c>
      <c r="I25" s="15">
        <f t="shared" si="0"/>
        <v>400</v>
      </c>
    </row>
    <row r="26" spans="2:9" s="13" customFormat="1" ht="24" customHeight="1" x14ac:dyDescent="0.35">
      <c r="B26" s="12" t="s">
        <v>28</v>
      </c>
      <c r="C26" s="12" t="s">
        <v>85</v>
      </c>
      <c r="D26" s="25" t="s">
        <v>62</v>
      </c>
      <c r="E26" s="38" t="s">
        <v>40</v>
      </c>
      <c r="F26" s="12" t="s">
        <v>70</v>
      </c>
      <c r="G26" s="15">
        <v>5</v>
      </c>
      <c r="H26" s="15">
        <v>30</v>
      </c>
      <c r="I26" s="15">
        <f t="shared" si="0"/>
        <v>150</v>
      </c>
    </row>
    <row r="27" spans="2:9" s="13" customFormat="1" ht="33" customHeight="1" x14ac:dyDescent="0.35">
      <c r="B27" s="12" t="s">
        <v>41</v>
      </c>
      <c r="C27" s="12" t="s">
        <v>86</v>
      </c>
      <c r="D27" s="25" t="s">
        <v>63</v>
      </c>
      <c r="E27" s="38" t="s">
        <v>44</v>
      </c>
      <c r="F27" s="12" t="s">
        <v>71</v>
      </c>
      <c r="G27" s="15">
        <v>5</v>
      </c>
      <c r="H27" s="15">
        <v>25</v>
      </c>
      <c r="I27" s="15">
        <f t="shared" si="0"/>
        <v>125</v>
      </c>
    </row>
    <row r="28" spans="2:9" s="13" customFormat="1" ht="31.85" customHeight="1" x14ac:dyDescent="0.35">
      <c r="B28" s="12" t="s">
        <v>42</v>
      </c>
      <c r="C28" s="12" t="s">
        <v>87</v>
      </c>
      <c r="D28" s="25" t="s">
        <v>64</v>
      </c>
      <c r="E28" s="38" t="s">
        <v>45</v>
      </c>
      <c r="F28" s="12" t="s">
        <v>71</v>
      </c>
      <c r="G28" s="15">
        <v>58</v>
      </c>
      <c r="H28" s="15">
        <v>8</v>
      </c>
      <c r="I28" s="15">
        <f t="shared" si="0"/>
        <v>464</v>
      </c>
    </row>
    <row r="29" spans="2:9" s="13" customFormat="1" ht="31.85" customHeight="1" x14ac:dyDescent="0.35">
      <c r="B29" s="12" t="s">
        <v>43</v>
      </c>
      <c r="C29" s="12" t="s">
        <v>88</v>
      </c>
      <c r="D29" s="25" t="s">
        <v>64</v>
      </c>
      <c r="E29" s="38" t="s">
        <v>46</v>
      </c>
      <c r="F29" s="12" t="s">
        <v>71</v>
      </c>
      <c r="G29" s="15">
        <v>87</v>
      </c>
      <c r="H29" s="15">
        <v>10</v>
      </c>
      <c r="I29" s="15">
        <f t="shared" si="0"/>
        <v>870</v>
      </c>
    </row>
    <row r="30" spans="2:9" s="13" customFormat="1" ht="31.85" customHeight="1" x14ac:dyDescent="0.35">
      <c r="B30" s="12" t="s">
        <v>47</v>
      </c>
      <c r="C30" s="12" t="s">
        <v>89</v>
      </c>
      <c r="D30" s="25" t="s">
        <v>65</v>
      </c>
      <c r="E30" s="38" t="s">
        <v>50</v>
      </c>
      <c r="F30" s="12" t="s">
        <v>71</v>
      </c>
      <c r="G30" s="15">
        <v>16</v>
      </c>
      <c r="H30" s="15">
        <v>350</v>
      </c>
      <c r="I30" s="15">
        <f t="shared" si="0"/>
        <v>5600</v>
      </c>
    </row>
    <row r="31" spans="2:9" s="13" customFormat="1" ht="24" customHeight="1" x14ac:dyDescent="0.35">
      <c r="B31" s="12" t="s">
        <v>48</v>
      </c>
      <c r="C31" s="12" t="s">
        <v>90</v>
      </c>
      <c r="D31" s="25" t="s">
        <v>66</v>
      </c>
      <c r="E31" s="38" t="s">
        <v>51</v>
      </c>
      <c r="F31" s="12" t="s">
        <v>72</v>
      </c>
      <c r="G31" s="15">
        <v>0.39</v>
      </c>
      <c r="H31" s="15">
        <v>700</v>
      </c>
      <c r="I31" s="15">
        <f t="shared" si="0"/>
        <v>273</v>
      </c>
    </row>
    <row r="32" spans="2:9" s="13" customFormat="1" ht="24" customHeight="1" x14ac:dyDescent="0.35">
      <c r="B32" s="12" t="s">
        <v>49</v>
      </c>
      <c r="C32" s="12" t="s">
        <v>91</v>
      </c>
      <c r="D32" s="25" t="s">
        <v>67</v>
      </c>
      <c r="E32" s="38" t="s">
        <v>52</v>
      </c>
      <c r="F32" s="12" t="s">
        <v>70</v>
      </c>
      <c r="G32" s="15">
        <v>1</v>
      </c>
      <c r="H32" s="15">
        <v>10</v>
      </c>
      <c r="I32" s="15">
        <f t="shared" si="0"/>
        <v>10</v>
      </c>
    </row>
    <row r="33" spans="2:10" ht="14.15" x14ac:dyDescent="0.3">
      <c r="B33" s="16"/>
      <c r="C33" s="16"/>
      <c r="D33" s="14"/>
      <c r="E33" s="52" t="s">
        <v>8</v>
      </c>
      <c r="F33" s="52"/>
      <c r="G33" s="52"/>
      <c r="H33" s="17"/>
      <c r="I33" s="18">
        <f>SUM(I15:I32)</f>
        <v>8925</v>
      </c>
      <c r="J33" s="10"/>
    </row>
    <row r="34" spans="2:10" ht="14.15" x14ac:dyDescent="0.3">
      <c r="B34" s="16"/>
      <c r="C34" s="16"/>
      <c r="D34" s="19"/>
      <c r="E34" s="44" t="s">
        <v>9</v>
      </c>
      <c r="F34" s="44"/>
      <c r="G34" s="44"/>
      <c r="H34" s="17"/>
      <c r="I34" s="20">
        <f>I33*0.21</f>
        <v>1874.25</v>
      </c>
    </row>
    <row r="35" spans="2:10" ht="14.15" x14ac:dyDescent="0.3">
      <c r="B35" s="16"/>
      <c r="C35" s="16"/>
      <c r="D35" s="19"/>
      <c r="E35" s="52" t="s">
        <v>10</v>
      </c>
      <c r="F35" s="52"/>
      <c r="G35" s="52"/>
      <c r="H35" s="17"/>
      <c r="I35" s="18">
        <f>I34+I33</f>
        <v>10799.25</v>
      </c>
    </row>
    <row r="36" spans="2:10" ht="14.15" x14ac:dyDescent="0.3">
      <c r="B36" s="16"/>
      <c r="C36" s="16"/>
      <c r="D36" s="19"/>
      <c r="E36" s="21"/>
      <c r="F36" s="21"/>
      <c r="G36" s="35"/>
      <c r="H36" s="22"/>
      <c r="I36" s="18"/>
    </row>
    <row r="37" spans="2:10" ht="16.3" customHeight="1" x14ac:dyDescent="0.3">
      <c r="B37" s="16"/>
      <c r="C37" s="61" t="s">
        <v>97</v>
      </c>
      <c r="D37" s="61"/>
      <c r="E37" s="62"/>
      <c r="F37" s="63" t="s">
        <v>98</v>
      </c>
      <c r="G37" s="63"/>
      <c r="H37" s="63"/>
      <c r="I37" s="43"/>
    </row>
    <row r="38" spans="2:10" ht="14.15" x14ac:dyDescent="0.3">
      <c r="B38" s="16"/>
      <c r="C38" s="16"/>
      <c r="D38" s="44"/>
      <c r="E38" s="44"/>
      <c r="F38" s="44"/>
      <c r="G38" s="44"/>
      <c r="H38" s="44"/>
      <c r="I38" s="44"/>
    </row>
    <row r="39" spans="2:10" ht="15.45" x14ac:dyDescent="0.3">
      <c r="C39" s="65" t="s">
        <v>99</v>
      </c>
      <c r="D39" s="64"/>
      <c r="E39" s="64"/>
      <c r="F39" s="66" t="s">
        <v>100</v>
      </c>
      <c r="G39" s="66"/>
    </row>
    <row r="40" spans="2:10" ht="17.600000000000001" customHeight="1" x14ac:dyDescent="0.3">
      <c r="C40" s="67" t="s">
        <v>101</v>
      </c>
      <c r="D40" s="67"/>
      <c r="F40" s="66" t="s">
        <v>102</v>
      </c>
      <c r="G40" s="66"/>
    </row>
  </sheetData>
  <mergeCells count="24">
    <mergeCell ref="C37:D37"/>
    <mergeCell ref="F37:H37"/>
    <mergeCell ref="F39:G39"/>
    <mergeCell ref="C40:D40"/>
    <mergeCell ref="F40:G40"/>
    <mergeCell ref="C12:C13"/>
    <mergeCell ref="F11:G11"/>
    <mergeCell ref="G12:G13"/>
    <mergeCell ref="B1:E1"/>
    <mergeCell ref="G1:I1"/>
    <mergeCell ref="B5:D6"/>
    <mergeCell ref="E5:I6"/>
    <mergeCell ref="B7:D8"/>
    <mergeCell ref="E7:I8"/>
    <mergeCell ref="B3:I3"/>
    <mergeCell ref="D38:I38"/>
    <mergeCell ref="D12:D13"/>
    <mergeCell ref="F12:F13"/>
    <mergeCell ref="B9:D10"/>
    <mergeCell ref="E9:I10"/>
    <mergeCell ref="H12:I12"/>
    <mergeCell ref="E34:G34"/>
    <mergeCell ref="E35:G35"/>
    <mergeCell ref="E33:G33"/>
  </mergeCells>
  <phoneticPr fontId="0" type="noConversion"/>
  <pageMargins left="0.31496062992125984" right="0.19685039370078741" top="0.27559055118110237" bottom="0" header="0" footer="0.31496062992125984"/>
  <pageSetup paperSize="9" scale="75" orientation="portrait" useFirstPageNumber="1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Sąmata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Naudotojas</dc:creator>
  <cp:lastModifiedBy>Windows User</cp:lastModifiedBy>
  <cp:lastPrinted>2024-10-07T08:15:30Z</cp:lastPrinted>
  <dcterms:created xsi:type="dcterms:W3CDTF">2000-03-15T14:19:55Z</dcterms:created>
  <dcterms:modified xsi:type="dcterms:W3CDTF">2024-10-07T08:16:45Z</dcterms:modified>
</cp:coreProperties>
</file>