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rasbuz\Documents\VIENKARTINĖS PRIEMONĖS 8670-1 P. Nr. 720554 2024-06-14\"/>
    </mc:Choice>
  </mc:AlternateContent>
  <xr:revisionPtr revIDLastSave="0" documentId="13_ncr:1_{44E1CB21-1BB3-4339-85AC-0160B8296BAB}"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F52" i="1"/>
  <c r="G58" i="1" s="1"/>
  <c r="G43" i="1"/>
  <c r="F37" i="1"/>
  <c r="F42" i="1" s="1"/>
  <c r="F43" i="1" s="1"/>
  <c r="F44" i="1" s="1"/>
  <c r="G21" i="1"/>
  <c r="F58" i="1" l="1"/>
  <c r="F59" i="1" s="1"/>
  <c r="F60" i="1" s="1"/>
  <c r="G42" i="1"/>
</calcChain>
</file>

<file path=xl/sharedStrings.xml><?xml version="1.0" encoding="utf-8"?>
<sst xmlns="http://schemas.openxmlformats.org/spreadsheetml/2006/main" count="148" uniqueCount="116">
  <si>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</si>
  <si>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</si>
  <si>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</si>
  <si>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</si>
  <si>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</si>
  <si>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</si>
  <si>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</si>
  <si>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</si>
  <si>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</si>
  <si>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</si>
  <si>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</si>
  <si>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</si>
  <si>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</si>
  <si>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</si>
  <si>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</si>
  <si>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</si>
  <si>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</si>
  <si>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</si>
  <si>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</si>
  <si>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</si>
  <si>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</si>
  <si>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</si>
  <si>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</si>
  <si>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</si>
  <si>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</si>
  <si>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</si>
  <si>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</si>
  <si>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</si>
  <si>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</si>
  <si>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</si>
  <si>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</si>
  <si>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</si>
  <si>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</si>
  <si>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</si>
  <si>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</si>
  <si>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</si>
  <si>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</si>
  <si>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</si>
  <si>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</si>
  <si>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7. DALIS</t>
  </si>
  <si>
    <t>NĖŠTUMO NUSTATYMO TESTAS (KASETĖ)</t>
  </si>
  <si>
    <t>7.</t>
  </si>
  <si>
    <t>Nėštumo nustatymo testas (kasetė)</t>
  </si>
  <si>
    <t>7.1.</t>
  </si>
  <si>
    <t>7.1.1.</t>
  </si>
  <si>
    <t>Greitasis chromatografinis imunologinis tyrimas</t>
  </si>
  <si>
    <t>7.1.2.</t>
  </si>
  <si>
    <t>Kokybinis žmogaus chorioninio gonadotropino lygio nustatymas šlapime</t>
  </si>
  <si>
    <t>7.1.3.</t>
  </si>
  <si>
    <t>Skirtas nėštumo nustatymui ankstyvose stadijose</t>
  </si>
  <si>
    <t>7.1.4.</t>
  </si>
  <si>
    <t>Nustatymo ribos ne mažiau nei 20 mIU/ml</t>
  </si>
  <si>
    <t>82. DALIS</t>
  </si>
  <si>
    <t>AUSŲ KAMŠTELIAI</t>
  </si>
  <si>
    <t>82.</t>
  </si>
  <si>
    <t>Ausų kamšteliai</t>
  </si>
  <si>
    <t>82.1.</t>
  </si>
  <si>
    <t>82.1.1.</t>
  </si>
  <si>
    <t>Ausų kamšteliai, vienkartiniai, apsaugantys nuo triukšmo.</t>
  </si>
  <si>
    <t>82.1.2.</t>
  </si>
  <si>
    <t>Pagaminta iš poliuretano putos arba lygiavertės medžiagos, minkšti</t>
  </si>
  <si>
    <t>82.1.3.</t>
  </si>
  <si>
    <t>Individualioje dėžutėje arba pakuotėje ne daugiau kaip po 2 vnt</t>
  </si>
  <si>
    <t>82.1.4.</t>
  </si>
  <si>
    <t>Dydis: 6-12mm (± 1mm)</t>
  </si>
  <si>
    <t>82.1.5.</t>
  </si>
  <si>
    <t>Sumažina triukšmo lygį 30-35dB</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</si>
  <si>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</si>
  <si>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</si>
  <si>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</si>
  <si>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</si>
  <si>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</si>
  <si>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</si>
  <si>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</si>
  <si>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</si>
  <si>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</si>
  <si>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</si>
  <si>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</si>
  <si>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</si>
  <si>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</si>
  <si>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</si>
  <si>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</si>
  <si>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</si>
  <si>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</si>
  <si>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</si>
  <si>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</si>
  <si>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</si>
  <si>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8670-1 2024-04-24 14:39:03</t>
  </si>
  <si>
    <t>6.  Pasiūlymų formoje būtina palikti tik siūlomas pirkimo dalis. Nepasiūlytas pirkimo dalis būtina IŠTRINTI.</t>
  </si>
  <si>
    <t>Nėštumo testas HCG, Acro, FHC-102</t>
  </si>
  <si>
    <t>Failas IFU-FHC-102 ACRO HCG-LT</t>
  </si>
  <si>
    <t>Ausų kamštukai, 3M, 1100</t>
  </si>
  <si>
    <t>Sumažina triukšmo lygį 35dB</t>
  </si>
  <si>
    <t>3M™ Earplugs 1100 Series | 3M (3mlietuva.lt)</t>
  </si>
  <si>
    <t>konkursų ruošimo vadybininkė</t>
  </si>
  <si>
    <t>Inga Rinkevičienė</t>
  </si>
  <si>
    <t>neperduodama</t>
  </si>
  <si>
    <t>nepasitelkiami</t>
  </si>
  <si>
    <t>x</t>
  </si>
  <si>
    <t>ne</t>
  </si>
  <si>
    <t>Gamintojų dokumentai</t>
  </si>
  <si>
    <t>Tiekėjo deklaracija</t>
  </si>
  <si>
    <t>Deklaracija dėl atsakingų asmenų</t>
  </si>
  <si>
    <t>Įgaliojimas MI2024-003</t>
  </si>
  <si>
    <t>Individualioje pakuotėje po 2 vnt., dėžutėje 200 porų</t>
  </si>
  <si>
    <t>Pagaminta iš poliuretano putos, minkšti</t>
  </si>
  <si>
    <t>24-159</t>
  </si>
  <si>
    <t>Vilnius</t>
  </si>
  <si>
    <t>UAB Mediq Lietuva</t>
  </si>
  <si>
    <t>Kolektyvo g. 15-20, 08314 Vilnius</t>
  </si>
  <si>
    <t>LT100005456916</t>
  </si>
  <si>
    <t>a/s LT87 7300 0101 5958 2502, AB Swedbank, b/k 73000                                            a/s LT29 7044 0901 0430 1880, AB SEB, b/k 704400</t>
  </si>
  <si>
    <t>(8 5) 268 8445, inga.rinkeviciene@mediq.com</t>
  </si>
  <si>
    <t>vilius Grikšas, vykdantysis direktorius</t>
  </si>
  <si>
    <t>užsakymų vadybininkė Loreta Mickevičienė, tel. (8 5) 268 8451, loreta.mickeviciene@mediq.com</t>
  </si>
  <si>
    <t xml:space="preserve">Christa Elisabeth Volmer Nielsen, Philip Morch Nadelmann, Thorbjorn Hjarndal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</si>
</sst>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16" xfId="0" applyFont="1" applyFill="1" applyBorder="1" applyAlignment="1">
      <alignment vertical="center" wrapText="1"/>
    </xf>
    <xf numFmtId="0" fontId="1" fillId="5" borderId="16" xfId="0" applyFont="1" applyFill="1" applyBorder="1" applyAlignment="1" applyProtection="1">
      <alignment wrapText="1"/>
      <protection locked="0"/>
    </xf>
    <xf numFmtId="0" fontId="1" fillId="0" borderId="16" xfId="0" applyFont="1" applyBorder="1" applyAlignment="1">
      <alignment vertical="center" wrapText="1"/>
    </xf>
    <xf numFmtId="0" fontId="5" fillId="0" borderId="0" xfId="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5" borderId="14" xfId="0" applyFont="1" applyFill="1" applyBorder="1" applyAlignment="1" applyProtection="1">
      <alignment horizontal="center" vertical="center" wrapText="1"/>
      <protection locked="0"/>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2" borderId="6" xfId="0" applyFont="1" applyFill="1" applyBorder="1" applyAlignment="1">
      <alignment horizontal="center" vertical="center" wrapText="1"/>
    </xf>
    <xf numFmtId="0" fontId="0" fillId="0" borderId="11" xfId="0" applyBorder="1"/>
    <xf numFmtId="0" fontId="1" fillId="2" borderId="11"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mlietuva.lt/3M/lt_LT/p/d/b000176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
  <sheetViews>
    <sheetView tabSelected="1" topLeftCell="A53" zoomScale="89" zoomScaleNormal="89" workbookViewId="0">
      <selection activeCell="B49" sqref="B49"/>
    </sheetView>
  </sheetViews>
  <sheetFormatPr defaultColWidth="10.75" defaultRowHeight="15" x14ac:dyDescent="0.25"/>
  <cols>
    <col min="1" max="1" width="9.125" style="1" customWidth="1"/>
    <col min="2" max="2" width="78" style="1" customWidth="1"/>
    <col min="3" max="3" width="13.25" style="1" customWidth="1"/>
    <col min="4" max="4" width="12.25" style="1" customWidth="1"/>
    <col min="5" max="5" width="15.625" style="1" customWidth="1"/>
    <col min="6" max="6" width="15.5" style="1" customWidth="1"/>
    <col min="7" max="7" width="20.5" style="1" customWidth="1"/>
    <col min="8" max="8" width="34.7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45455</v>
      </c>
    </row>
    <row r="9" spans="1:6" x14ac:dyDescent="0.25">
      <c r="A9" s="4" t="s">
        <v>5</v>
      </c>
      <c r="B9" s="13" t="s">
        <v>106</v>
      </c>
    </row>
    <row r="10" spans="1:6" x14ac:dyDescent="0.25">
      <c r="A10" s="4" t="s">
        <v>6</v>
      </c>
      <c r="B10" s="13" t="s">
        <v>107</v>
      </c>
    </row>
    <row r="12" spans="1:6" ht="15.75" x14ac:dyDescent="0.25">
      <c r="A12" s="37" t="s">
        <v>7</v>
      </c>
      <c r="B12" s="38"/>
      <c r="C12" s="31" t="s">
        <v>108</v>
      </c>
      <c r="D12" s="32"/>
      <c r="E12" s="32"/>
      <c r="F12" s="33"/>
    </row>
    <row r="13" spans="1:6" ht="16.149999999999999" customHeight="1" x14ac:dyDescent="0.25">
      <c r="A13" s="42" t="s">
        <v>8</v>
      </c>
      <c r="B13" s="35"/>
      <c r="C13" s="31">
        <v>302513086</v>
      </c>
      <c r="D13" s="32"/>
      <c r="E13" s="32"/>
      <c r="F13" s="33"/>
    </row>
    <row r="14" spans="1:6" ht="16.149999999999999" customHeight="1" x14ac:dyDescent="0.25">
      <c r="A14" s="42" t="s">
        <v>9</v>
      </c>
      <c r="B14" s="35"/>
      <c r="C14" s="31" t="s">
        <v>109</v>
      </c>
      <c r="D14" s="32"/>
      <c r="E14" s="32"/>
      <c r="F14" s="33"/>
    </row>
    <row r="15" spans="1:6" ht="16.149999999999999" customHeight="1" x14ac:dyDescent="0.25">
      <c r="A15" s="37" t="s">
        <v>10</v>
      </c>
      <c r="B15" s="38"/>
      <c r="C15" s="31" t="s">
        <v>110</v>
      </c>
      <c r="D15" s="32"/>
      <c r="E15" s="32"/>
      <c r="F15" s="33"/>
    </row>
    <row r="16" spans="1:6" ht="63" customHeight="1" x14ac:dyDescent="0.25">
      <c r="A16" s="34" t="s">
        <v>11</v>
      </c>
      <c r="B16" s="35"/>
      <c r="C16" s="31" t="s">
        <v>111</v>
      </c>
      <c r="D16" s="32"/>
      <c r="E16" s="32"/>
      <c r="F16" s="33"/>
    </row>
    <row r="17" spans="1:7" ht="16.149999999999999" customHeight="1" x14ac:dyDescent="0.25">
      <c r="A17" s="37" t="s">
        <v>12</v>
      </c>
      <c r="B17" s="38"/>
      <c r="C17" s="31" t="s">
        <v>95</v>
      </c>
      <c r="D17" s="32"/>
      <c r="E17" s="32"/>
      <c r="F17" s="33"/>
    </row>
    <row r="18" spans="1:7" ht="16.149999999999999" customHeight="1" x14ac:dyDescent="0.25">
      <c r="A18" s="37" t="s">
        <v>13</v>
      </c>
      <c r="B18" s="38"/>
      <c r="C18" s="31" t="s">
        <v>112</v>
      </c>
      <c r="D18" s="32"/>
      <c r="E18" s="32"/>
      <c r="F18" s="33"/>
    </row>
    <row r="19" spans="1:7" ht="48" customHeight="1" x14ac:dyDescent="0.25">
      <c r="A19" s="37" t="s">
        <v>14</v>
      </c>
      <c r="B19" s="38"/>
      <c r="C19" s="31" t="s">
        <v>113</v>
      </c>
      <c r="D19" s="32"/>
      <c r="E19" s="32"/>
      <c r="F19" s="33"/>
    </row>
    <row r="20" spans="1:7" ht="55.15" customHeight="1" x14ac:dyDescent="0.25">
      <c r="A20" s="37" t="s">
        <v>15</v>
      </c>
      <c r="B20" s="38"/>
      <c r="C20" s="31" t="s">
        <v>114</v>
      </c>
      <c r="D20" s="32"/>
      <c r="E20" s="32"/>
      <c r="F20" s="33"/>
    </row>
    <row r="21" spans="1:7" ht="71.099999999999994" customHeight="1" x14ac:dyDescent="0.25">
      <c r="A21" s="39" t="s">
        <v>16</v>
      </c>
      <c r="B21" s="40"/>
      <c r="C21" s="43" t="s">
        <v>115</v>
      </c>
      <c r="D21" s="44"/>
      <c r="E21" s="44"/>
      <c r="F21" s="44"/>
      <c r="G21" s="14" t="str">
        <f>IF((SUMPRODUCT(--(C21=""))&gt;0), "Privaloma užpildyti, kai taikomi pašalinimo pagrindai", "")</f>
        <v/>
      </c>
    </row>
    <row r="22" spans="1:7" ht="18" customHeight="1" x14ac:dyDescent="0.25">
      <c r="A22" s="5"/>
      <c r="B22" s="5"/>
      <c r="C22" s="6"/>
      <c r="D22" s="6"/>
      <c r="E22" s="6"/>
      <c r="F22" s="6"/>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1"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23" t="s">
        <v>88</v>
      </c>
      <c r="B31" s="24"/>
    </row>
    <row r="32" spans="1:7" x14ac:dyDescent="0.25">
      <c r="A32" s="12" t="s">
        <v>39</v>
      </c>
      <c r="B32" s="12" t="s">
        <v>40</v>
      </c>
    </row>
    <row r="34" spans="1:8" x14ac:dyDescent="0.25">
      <c r="A34" s="12" t="s">
        <v>25</v>
      </c>
    </row>
    <row r="35" spans="1:8" ht="45" x14ac:dyDescent="0.25">
      <c r="A35" s="25" t="s">
        <v>26</v>
      </c>
      <c r="B35" s="25" t="s">
        <v>27</v>
      </c>
      <c r="C35" s="25" t="s">
        <v>28</v>
      </c>
      <c r="D35" s="25" t="s">
        <v>29</v>
      </c>
      <c r="E35" s="25" t="s">
        <v>30</v>
      </c>
      <c r="F35" s="25" t="s">
        <v>31</v>
      </c>
      <c r="G35" s="25" t="s">
        <v>32</v>
      </c>
      <c r="H35" s="25" t="s">
        <v>33</v>
      </c>
    </row>
    <row r="36" spans="1:8" x14ac:dyDescent="0.25">
      <c r="A36" s="16" t="s">
        <v>41</v>
      </c>
      <c r="B36" s="16" t="s">
        <v>42</v>
      </c>
      <c r="C36" s="17"/>
      <c r="D36" s="17"/>
      <c r="E36" s="17"/>
      <c r="F36" s="17"/>
      <c r="G36" s="17"/>
      <c r="H36" s="17"/>
    </row>
    <row r="37" spans="1:8" ht="30" x14ac:dyDescent="0.25">
      <c r="A37" s="17" t="s">
        <v>43</v>
      </c>
      <c r="B37" s="17" t="s">
        <v>42</v>
      </c>
      <c r="C37" s="17">
        <v>100</v>
      </c>
      <c r="D37" s="17" t="s">
        <v>34</v>
      </c>
      <c r="E37" s="18">
        <v>0.2</v>
      </c>
      <c r="F37" s="17">
        <f>IF(ISBLANK(E37),"", PRODUCT(C37,E37))</f>
        <v>20</v>
      </c>
      <c r="G37" s="26" t="s">
        <v>89</v>
      </c>
      <c r="H37" s="17" t="s">
        <v>90</v>
      </c>
    </row>
    <row r="38" spans="1:8" ht="30" x14ac:dyDescent="0.25">
      <c r="A38" s="17" t="s">
        <v>44</v>
      </c>
      <c r="B38" s="17" t="s">
        <v>45</v>
      </c>
      <c r="C38" s="17"/>
      <c r="D38" s="17"/>
      <c r="E38" s="17"/>
      <c r="F38" s="17"/>
      <c r="G38" s="17"/>
      <c r="H38" s="26" t="s">
        <v>45</v>
      </c>
    </row>
    <row r="39" spans="1:8" ht="30" x14ac:dyDescent="0.25">
      <c r="A39" s="17" t="s">
        <v>46</v>
      </c>
      <c r="B39" s="17" t="s">
        <v>47</v>
      </c>
      <c r="C39" s="17"/>
      <c r="D39" s="17"/>
      <c r="E39" s="17"/>
      <c r="F39" s="17"/>
      <c r="G39" s="17"/>
      <c r="H39" s="26" t="s">
        <v>47</v>
      </c>
    </row>
    <row r="40" spans="1:8" ht="30" x14ac:dyDescent="0.25">
      <c r="A40" s="17" t="s">
        <v>48</v>
      </c>
      <c r="B40" s="17" t="s">
        <v>49</v>
      </c>
      <c r="C40" s="17"/>
      <c r="D40" s="17"/>
      <c r="E40" s="17"/>
      <c r="F40" s="17"/>
      <c r="G40" s="17"/>
      <c r="H40" s="26" t="s">
        <v>49</v>
      </c>
    </row>
    <row r="41" spans="1:8" x14ac:dyDescent="0.25">
      <c r="A41" s="17" t="s">
        <v>50</v>
      </c>
      <c r="B41" s="17" t="s">
        <v>51</v>
      </c>
      <c r="C41" s="17"/>
      <c r="D41" s="17"/>
      <c r="E41" s="17"/>
      <c r="F41" s="17"/>
      <c r="G41" s="17"/>
      <c r="H41" s="19" t="s">
        <v>51</v>
      </c>
    </row>
    <row r="42" spans="1:8" x14ac:dyDescent="0.25">
      <c r="E42" s="16" t="s">
        <v>35</v>
      </c>
      <c r="F42" s="16">
        <f>IF((COUNT(C37:C41)&lt;&gt;COUNT(F37:F41)),"", ROUND(SUM(F37:F41),2))</f>
        <v>20</v>
      </c>
      <c r="G42" s="14" t="str">
        <f>IF((COUNT(C37:C41)&lt;&gt;COUNT(F37:F41)),"Neužpildytos visų objektų kainos", "")</f>
        <v/>
      </c>
    </row>
    <row r="43" spans="1:8" x14ac:dyDescent="0.25">
      <c r="C43" s="16" t="s">
        <v>36</v>
      </c>
      <c r="D43" s="19">
        <v>5</v>
      </c>
      <c r="E43" s="16" t="s">
        <v>37</v>
      </c>
      <c r="F43" s="16">
        <f>IF(OR(F42="",D43=""),"", ROUND(PRODUCT(D43,F42)/100,2))</f>
        <v>1</v>
      </c>
      <c r="G43" s="14" t="str">
        <f>IF(D43="", "Nurodykite taikomą PVM dydį", "")</f>
        <v/>
      </c>
    </row>
    <row r="44" spans="1:8" x14ac:dyDescent="0.25">
      <c r="E44" s="16" t="s">
        <v>38</v>
      </c>
      <c r="F44" s="16">
        <f>IF(ISBLANK(F43), "", ROUND(SUM(F42:F43),2))</f>
        <v>21</v>
      </c>
    </row>
    <row r="47" spans="1:8" x14ac:dyDescent="0.25">
      <c r="A47" s="12" t="s">
        <v>52</v>
      </c>
      <c r="B47" s="12" t="s">
        <v>53</v>
      </c>
    </row>
    <row r="49" spans="1:8" x14ac:dyDescent="0.25">
      <c r="A49" s="12" t="s">
        <v>25</v>
      </c>
    </row>
    <row r="50" spans="1:8" ht="45" x14ac:dyDescent="0.25">
      <c r="A50" s="25" t="s">
        <v>26</v>
      </c>
      <c r="B50" s="25" t="s">
        <v>27</v>
      </c>
      <c r="C50" s="25" t="s">
        <v>28</v>
      </c>
      <c r="D50" s="25" t="s">
        <v>29</v>
      </c>
      <c r="E50" s="25" t="s">
        <v>30</v>
      </c>
      <c r="F50" s="25" t="s">
        <v>31</v>
      </c>
      <c r="G50" s="25" t="s">
        <v>32</v>
      </c>
      <c r="H50" s="25" t="s">
        <v>33</v>
      </c>
    </row>
    <row r="51" spans="1:8" x14ac:dyDescent="0.25">
      <c r="A51" s="16" t="s">
        <v>54</v>
      </c>
      <c r="B51" s="16" t="s">
        <v>55</v>
      </c>
      <c r="C51" s="17"/>
      <c r="D51" s="17"/>
      <c r="E51" s="17"/>
      <c r="F51" s="17"/>
      <c r="G51" s="17"/>
      <c r="H51" s="17"/>
    </row>
    <row r="52" spans="1:8" ht="31.5" x14ac:dyDescent="0.25">
      <c r="A52" s="17" t="s">
        <v>56</v>
      </c>
      <c r="B52" s="17" t="s">
        <v>55</v>
      </c>
      <c r="C52" s="17">
        <v>14000</v>
      </c>
      <c r="D52" s="17" t="s">
        <v>34</v>
      </c>
      <c r="E52" s="18">
        <v>0.06</v>
      </c>
      <c r="F52" s="17">
        <f>IF(ISBLANK(E52),"", PRODUCT(C52,E52))</f>
        <v>840</v>
      </c>
      <c r="G52" s="19" t="s">
        <v>91</v>
      </c>
      <c r="H52" s="28" t="s">
        <v>93</v>
      </c>
    </row>
    <row r="53" spans="1:8" ht="30" x14ac:dyDescent="0.25">
      <c r="A53" s="17" t="s">
        <v>57</v>
      </c>
      <c r="B53" s="17" t="s">
        <v>58</v>
      </c>
      <c r="C53" s="17"/>
      <c r="D53" s="17"/>
      <c r="E53" s="17"/>
      <c r="F53" s="17"/>
      <c r="G53" s="17"/>
      <c r="H53" s="27" t="s">
        <v>58</v>
      </c>
    </row>
    <row r="54" spans="1:8" x14ac:dyDescent="0.25">
      <c r="A54" s="17" t="s">
        <v>59</v>
      </c>
      <c r="B54" s="17" t="s">
        <v>60</v>
      </c>
      <c r="C54" s="17"/>
      <c r="D54" s="17"/>
      <c r="E54" s="17"/>
      <c r="F54" s="17"/>
      <c r="G54" s="17"/>
      <c r="H54" s="27" t="s">
        <v>105</v>
      </c>
    </row>
    <row r="55" spans="1:8" ht="30" x14ac:dyDescent="0.25">
      <c r="A55" s="17" t="s">
        <v>61</v>
      </c>
      <c r="B55" s="17" t="s">
        <v>62</v>
      </c>
      <c r="C55" s="17"/>
      <c r="D55" s="17"/>
      <c r="E55" s="17"/>
      <c r="F55" s="17"/>
      <c r="G55" s="17"/>
      <c r="H55" s="27" t="s">
        <v>104</v>
      </c>
    </row>
    <row r="56" spans="1:8" x14ac:dyDescent="0.25">
      <c r="A56" s="17" t="s">
        <v>63</v>
      </c>
      <c r="B56" s="17" t="s">
        <v>64</v>
      </c>
      <c r="C56" s="17"/>
      <c r="D56" s="17"/>
      <c r="E56" s="17"/>
      <c r="F56" s="17"/>
      <c r="G56" s="17"/>
      <c r="H56" s="27" t="s">
        <v>64</v>
      </c>
    </row>
    <row r="57" spans="1:8" x14ac:dyDescent="0.25">
      <c r="A57" s="17" t="s">
        <v>65</v>
      </c>
      <c r="B57" s="17" t="s">
        <v>66</v>
      </c>
      <c r="C57" s="17"/>
      <c r="D57" s="17"/>
      <c r="E57" s="17"/>
      <c r="F57" s="17"/>
      <c r="G57" s="17"/>
      <c r="H57" s="27" t="s">
        <v>92</v>
      </c>
    </row>
    <row r="58" spans="1:8" x14ac:dyDescent="0.25">
      <c r="E58" s="16" t="s">
        <v>35</v>
      </c>
      <c r="F58" s="16">
        <f>IF((COUNT(C52:C57)&lt;&gt;COUNT(F52:F57)),"", ROUND(SUM(F52:F57),2))</f>
        <v>840</v>
      </c>
      <c r="G58" s="14" t="str">
        <f>IF((COUNT(C52:C57)&lt;&gt;COUNT(F52:F57)),"Neužpildytos visų objektų kainos", "")</f>
        <v/>
      </c>
    </row>
    <row r="59" spans="1:8" x14ac:dyDescent="0.25">
      <c r="C59" s="16" t="s">
        <v>36</v>
      </c>
      <c r="D59" s="19">
        <v>21</v>
      </c>
      <c r="E59" s="16" t="s">
        <v>37</v>
      </c>
      <c r="F59" s="16">
        <f>IF(OR(F58="",D59=""),"", ROUND(PRODUCT(D59,F58)/100,2))</f>
        <v>176.4</v>
      </c>
      <c r="G59" s="14" t="str">
        <f>IF(D59="", "Nurodykite taikomą PVM dydį", "")</f>
        <v/>
      </c>
    </row>
    <row r="60" spans="1:8" x14ac:dyDescent="0.25">
      <c r="E60" s="16" t="s">
        <v>38</v>
      </c>
      <c r="F60" s="16">
        <f>IF(ISBLANK(F59), "", ROUND(SUM(F58:F59),2))</f>
        <v>1016.4</v>
      </c>
    </row>
    <row r="62" spans="1:8" ht="13.5" customHeigh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H52" r:id="rId1" display="https://www.3mlietuva.lt/3M/lt_LT/p/d/b00017649/" xr:uid="{5AD30289-1D63-4846-AD0E-6675F978C98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15" workbookViewId="0">
      <selection activeCell="B29" sqref="B29:G29"/>
    </sheetView>
  </sheetViews>
  <sheetFormatPr defaultColWidth="10.75" defaultRowHeight="15" x14ac:dyDescent="0.25"/>
  <cols>
    <col min="1" max="1" width="13.75" style="1" customWidth="1"/>
    <col min="2" max="2" width="10.75" style="1" customWidth="1"/>
    <col min="3" max="16384" width="10.75" style="1"/>
  </cols>
  <sheetData>
    <row r="2" spans="1:11" x14ac:dyDescent="0.25">
      <c r="A2" s="63" t="s">
        <v>67</v>
      </c>
      <c r="B2" s="30"/>
      <c r="C2" s="30"/>
      <c r="D2" s="30"/>
      <c r="E2" s="30"/>
      <c r="F2" s="30"/>
      <c r="G2" s="30"/>
      <c r="H2" s="30"/>
      <c r="I2" s="30"/>
      <c r="J2" s="30"/>
      <c r="K2" s="30"/>
    </row>
    <row r="3" spans="1:11" x14ac:dyDescent="0.25">
      <c r="A3" s="30"/>
      <c r="B3" s="30"/>
      <c r="C3" s="30"/>
      <c r="D3" s="30"/>
      <c r="E3" s="30"/>
      <c r="F3" s="30"/>
      <c r="G3" s="30"/>
      <c r="H3" s="30"/>
      <c r="I3" s="30"/>
      <c r="J3" s="30"/>
      <c r="K3" s="30"/>
    </row>
    <row r="4" spans="1:11" ht="16.149999999999999" customHeight="1" thickBot="1" x14ac:dyDescent="0.3">
      <c r="A4" s="7"/>
      <c r="B4" s="7"/>
      <c r="C4" s="7"/>
      <c r="D4" s="7"/>
      <c r="E4" s="7"/>
      <c r="F4" s="7"/>
      <c r="G4" s="7"/>
      <c r="H4" s="7"/>
      <c r="I4" s="7"/>
      <c r="J4" s="7"/>
    </row>
    <row r="5" spans="1:11" ht="48" customHeight="1" x14ac:dyDescent="0.25">
      <c r="A5" s="47" t="s">
        <v>68</v>
      </c>
      <c r="B5" s="48"/>
      <c r="C5" s="50" t="s">
        <v>69</v>
      </c>
      <c r="D5" s="51"/>
      <c r="E5" s="48"/>
      <c r="F5" s="50" t="s">
        <v>70</v>
      </c>
      <c r="G5" s="51"/>
      <c r="H5" s="48"/>
      <c r="I5" s="50" t="s">
        <v>71</v>
      </c>
      <c r="J5" s="48"/>
      <c r="K5" s="9" t="s">
        <v>72</v>
      </c>
    </row>
    <row r="6" spans="1:11" ht="49.15" customHeight="1" x14ac:dyDescent="0.25">
      <c r="A6" s="45" t="s">
        <v>97</v>
      </c>
      <c r="B6" s="38"/>
      <c r="C6" s="46"/>
      <c r="D6" s="49"/>
      <c r="E6" s="38"/>
      <c r="F6" s="46"/>
      <c r="G6" s="49"/>
      <c r="H6" s="38"/>
      <c r="I6" s="46"/>
      <c r="J6" s="38"/>
      <c r="K6" s="20"/>
    </row>
    <row r="7" spans="1:11" ht="49.15" customHeight="1" x14ac:dyDescent="0.25">
      <c r="A7" s="45"/>
      <c r="B7" s="38"/>
      <c r="C7" s="46"/>
      <c r="D7" s="49"/>
      <c r="E7" s="38"/>
      <c r="F7" s="46"/>
      <c r="G7" s="49"/>
      <c r="H7" s="38"/>
      <c r="I7" s="46"/>
      <c r="J7" s="38"/>
      <c r="K7" s="20"/>
    </row>
    <row r="8" spans="1:11" ht="49.15" customHeight="1" x14ac:dyDescent="0.25">
      <c r="A8" s="45"/>
      <c r="B8" s="38"/>
      <c r="C8" s="46"/>
      <c r="D8" s="49"/>
      <c r="E8" s="38"/>
      <c r="F8" s="46"/>
      <c r="G8" s="49"/>
      <c r="H8" s="38"/>
      <c r="I8" s="46"/>
      <c r="J8" s="38"/>
      <c r="K8" s="20"/>
    </row>
    <row r="9" spans="1:11" ht="19.149999999999999" customHeight="1" x14ac:dyDescent="0.25">
      <c r="A9" s="10"/>
      <c r="B9" s="10"/>
      <c r="C9" s="10"/>
      <c r="D9" s="10"/>
      <c r="E9" s="10"/>
      <c r="F9" s="10"/>
      <c r="G9" s="10"/>
      <c r="H9" s="10"/>
      <c r="I9" s="10"/>
      <c r="J9" s="10"/>
      <c r="K9" s="11"/>
    </row>
    <row r="10" spans="1:11" ht="49.15" customHeight="1" x14ac:dyDescent="0.25">
      <c r="A10" s="62" t="s">
        <v>73</v>
      </c>
      <c r="B10" s="30"/>
      <c r="C10" s="30"/>
      <c r="D10" s="30"/>
      <c r="E10" s="30"/>
      <c r="F10" s="30"/>
      <c r="G10" s="30"/>
      <c r="H10" s="30"/>
      <c r="I10" s="30"/>
      <c r="J10" s="30"/>
      <c r="K10" s="30"/>
    </row>
    <row r="11" spans="1:11" ht="16.149999999999999" customHeight="1" thickBot="1" x14ac:dyDescent="0.3">
      <c r="A11" s="10"/>
      <c r="B11" s="10"/>
      <c r="C11" s="10"/>
      <c r="D11" s="10"/>
      <c r="E11" s="10"/>
      <c r="F11" s="10"/>
      <c r="G11" s="10"/>
      <c r="H11" s="10"/>
      <c r="I11" s="10"/>
      <c r="J11" s="10"/>
      <c r="K11" s="11"/>
    </row>
    <row r="12" spans="1:11" ht="49.15" customHeight="1" x14ac:dyDescent="0.25">
      <c r="A12" s="47" t="s">
        <v>27</v>
      </c>
      <c r="B12" s="48"/>
      <c r="C12" s="50" t="s">
        <v>69</v>
      </c>
      <c r="D12" s="51"/>
      <c r="E12" s="48"/>
      <c r="F12" s="50" t="s">
        <v>74</v>
      </c>
      <c r="G12" s="51"/>
      <c r="H12" s="48"/>
      <c r="I12" s="64" t="s">
        <v>71</v>
      </c>
      <c r="J12" s="65"/>
      <c r="K12" s="11"/>
    </row>
    <row r="13" spans="1:11" ht="49.15" customHeight="1" x14ac:dyDescent="0.25">
      <c r="A13" s="45" t="s">
        <v>96</v>
      </c>
      <c r="B13" s="38"/>
      <c r="C13" s="46"/>
      <c r="D13" s="49"/>
      <c r="E13" s="38"/>
      <c r="F13" s="46"/>
      <c r="G13" s="49"/>
      <c r="H13" s="38"/>
      <c r="I13" s="52"/>
      <c r="J13" s="53"/>
      <c r="K13" s="11"/>
    </row>
    <row r="14" spans="1:11" ht="49.15" customHeight="1" x14ac:dyDescent="0.25">
      <c r="A14" s="45"/>
      <c r="B14" s="38"/>
      <c r="C14" s="46"/>
      <c r="D14" s="49"/>
      <c r="E14" s="38"/>
      <c r="F14" s="46"/>
      <c r="G14" s="49"/>
      <c r="H14" s="38"/>
      <c r="I14" s="52"/>
      <c r="J14" s="53"/>
      <c r="K14" s="11"/>
    </row>
    <row r="15" spans="1:11" ht="49.15" customHeight="1" x14ac:dyDescent="0.25">
      <c r="A15" s="45"/>
      <c r="B15" s="38"/>
      <c r="C15" s="46"/>
      <c r="D15" s="49"/>
      <c r="E15" s="38"/>
      <c r="F15" s="46"/>
      <c r="G15" s="49"/>
      <c r="H15" s="38"/>
      <c r="I15" s="52"/>
      <c r="J15" s="53"/>
      <c r="K15" s="11"/>
    </row>
    <row r="17" spans="1:10" ht="33" customHeight="1" x14ac:dyDescent="0.25">
      <c r="A17" s="54"/>
      <c r="B17" s="30"/>
      <c r="C17" s="30"/>
      <c r="D17" s="30"/>
      <c r="E17" s="30"/>
      <c r="F17" s="30"/>
      <c r="G17" s="30"/>
      <c r="H17" s="30"/>
      <c r="I17" s="30"/>
      <c r="J17" s="30"/>
    </row>
    <row r="19" spans="1:10" ht="16.149999999999999" customHeight="1" x14ac:dyDescent="0.25">
      <c r="A19" s="59" t="s">
        <v>75</v>
      </c>
      <c r="B19" s="30"/>
      <c r="C19" s="30"/>
      <c r="D19" s="30"/>
      <c r="E19" s="30"/>
      <c r="F19" s="30"/>
      <c r="G19" s="30"/>
      <c r="H19" s="30"/>
      <c r="I19" s="30"/>
      <c r="J19" s="30"/>
    </row>
    <row r="20" spans="1:10" ht="16.149999999999999" customHeight="1" thickBot="1" x14ac:dyDescent="0.3"/>
    <row r="21" spans="1:10" ht="16.149999999999999" customHeight="1" x14ac:dyDescent="0.25">
      <c r="A21" s="8" t="s">
        <v>26</v>
      </c>
      <c r="B21" s="60" t="s">
        <v>76</v>
      </c>
      <c r="C21" s="51"/>
      <c r="D21" s="51"/>
      <c r="E21" s="51"/>
      <c r="F21" s="51"/>
      <c r="G21" s="48"/>
      <c r="H21" s="66" t="s">
        <v>77</v>
      </c>
      <c r="I21" s="51"/>
      <c r="J21" s="65"/>
    </row>
    <row r="22" spans="1:10" ht="48" customHeight="1" x14ac:dyDescent="0.25">
      <c r="A22" s="21" t="s">
        <v>78</v>
      </c>
      <c r="B22" s="61" t="s">
        <v>79</v>
      </c>
      <c r="C22" s="49"/>
      <c r="D22" s="49"/>
      <c r="E22" s="49"/>
      <c r="F22" s="49"/>
      <c r="G22" s="38"/>
      <c r="H22" s="56" t="s">
        <v>98</v>
      </c>
      <c r="I22" s="49"/>
      <c r="J22" s="53"/>
    </row>
    <row r="23" spans="1:10" ht="48" customHeight="1" x14ac:dyDescent="0.25">
      <c r="A23" s="21" t="s">
        <v>80</v>
      </c>
      <c r="B23" s="61" t="s">
        <v>81</v>
      </c>
      <c r="C23" s="49"/>
      <c r="D23" s="49"/>
      <c r="E23" s="49"/>
      <c r="F23" s="49"/>
      <c r="G23" s="38"/>
      <c r="H23" s="56" t="s">
        <v>99</v>
      </c>
      <c r="I23" s="49"/>
      <c r="J23" s="53"/>
    </row>
    <row r="24" spans="1:10" ht="48" customHeight="1" x14ac:dyDescent="0.25">
      <c r="A24" s="21" t="s">
        <v>82</v>
      </c>
      <c r="B24" s="61" t="s">
        <v>83</v>
      </c>
      <c r="C24" s="49"/>
      <c r="D24" s="49"/>
      <c r="E24" s="49"/>
      <c r="F24" s="49"/>
      <c r="G24" s="38"/>
      <c r="H24" s="56" t="s">
        <v>98</v>
      </c>
      <c r="I24" s="49"/>
      <c r="J24" s="53"/>
    </row>
    <row r="25" spans="1:10" ht="48" customHeight="1" x14ac:dyDescent="0.25">
      <c r="A25" s="22">
        <v>4</v>
      </c>
      <c r="B25" s="58" t="s">
        <v>100</v>
      </c>
      <c r="C25" s="49"/>
      <c r="D25" s="49"/>
      <c r="E25" s="49"/>
      <c r="F25" s="49"/>
      <c r="G25" s="38"/>
      <c r="H25" s="56" t="s">
        <v>99</v>
      </c>
      <c r="I25" s="49"/>
      <c r="J25" s="53"/>
    </row>
    <row r="26" spans="1:10" ht="48" customHeight="1" x14ac:dyDescent="0.25">
      <c r="A26" s="22">
        <v>5</v>
      </c>
      <c r="B26" s="58" t="s">
        <v>101</v>
      </c>
      <c r="C26" s="49"/>
      <c r="D26" s="49"/>
      <c r="E26" s="49"/>
      <c r="F26" s="49"/>
      <c r="G26" s="38"/>
      <c r="H26" s="56" t="s">
        <v>99</v>
      </c>
      <c r="I26" s="49"/>
      <c r="J26" s="53"/>
    </row>
    <row r="27" spans="1:10" ht="48" customHeight="1" x14ac:dyDescent="0.25">
      <c r="A27" s="22">
        <v>6</v>
      </c>
      <c r="B27" s="58" t="s">
        <v>102</v>
      </c>
      <c r="C27" s="49"/>
      <c r="D27" s="49"/>
      <c r="E27" s="49"/>
      <c r="F27" s="49"/>
      <c r="G27" s="38"/>
      <c r="H27" s="56" t="s">
        <v>99</v>
      </c>
      <c r="I27" s="49"/>
      <c r="J27" s="53"/>
    </row>
    <row r="28" spans="1:10" ht="48" customHeight="1" x14ac:dyDescent="0.25">
      <c r="A28" s="22">
        <v>7</v>
      </c>
      <c r="B28" s="58" t="s">
        <v>103</v>
      </c>
      <c r="C28" s="49"/>
      <c r="D28" s="49"/>
      <c r="E28" s="49"/>
      <c r="F28" s="49"/>
      <c r="G28" s="38"/>
      <c r="H28" s="56" t="s">
        <v>99</v>
      </c>
      <c r="I28" s="49"/>
      <c r="J28" s="53"/>
    </row>
    <row r="29" spans="1:10" ht="48" customHeight="1" x14ac:dyDescent="0.25">
      <c r="A29" s="22"/>
      <c r="B29" s="58"/>
      <c r="C29" s="49"/>
      <c r="D29" s="49"/>
      <c r="E29" s="49"/>
      <c r="F29" s="49"/>
      <c r="G29" s="38"/>
      <c r="H29" s="56"/>
      <c r="I29" s="49"/>
      <c r="J29" s="53"/>
    </row>
    <row r="31" spans="1:10" ht="102" customHeight="1" x14ac:dyDescent="0.25">
      <c r="A31" s="54" t="s">
        <v>84</v>
      </c>
      <c r="B31" s="30"/>
      <c r="C31" s="30"/>
      <c r="D31" s="30"/>
      <c r="E31" s="30"/>
      <c r="F31" s="30"/>
      <c r="G31" s="30"/>
      <c r="H31" s="30"/>
      <c r="I31" s="30"/>
      <c r="J31" s="30"/>
    </row>
    <row r="34" spans="1:10" x14ac:dyDescent="0.25">
      <c r="A34" s="55" t="s">
        <v>85</v>
      </c>
      <c r="B34" s="30"/>
      <c r="C34" s="30"/>
      <c r="D34" s="30"/>
      <c r="E34" s="57" t="s">
        <v>94</v>
      </c>
      <c r="F34" s="30"/>
      <c r="G34" s="30"/>
      <c r="H34" s="30"/>
      <c r="I34" s="30"/>
      <c r="J34" s="30"/>
    </row>
    <row r="36" spans="1:10" x14ac:dyDescent="0.25">
      <c r="A36" s="55" t="s">
        <v>86</v>
      </c>
      <c r="B36" s="30"/>
      <c r="C36" s="30"/>
      <c r="D36" s="30"/>
      <c r="E36" s="57" t="s">
        <v>95</v>
      </c>
      <c r="F36" s="30"/>
      <c r="G36" s="30"/>
      <c r="H36" s="30"/>
      <c r="I36" s="30"/>
      <c r="J36" s="30"/>
    </row>
    <row r="83" spans="1:1" ht="15.75" x14ac:dyDescent="0.25">
      <c r="A83" t="s">
        <v>87</v>
      </c>
    </row>
  </sheetData>
  <sheetProtection algorithmName="SHA-512" hashValue="qrrtPBi8zk4iYW8kwvKmKlVCx7mLwbE34IycoM+RftzGYSVq5LimscCByJ5hUNR/mCRDZrPNTegOKiQ0Cmo4GA==" saltValue="iQDub43My1kItv0nVtojWA==" spinCount="100000" sheet="1"/>
  <mergeCells count="59">
    <mergeCell ref="A2:K3"/>
    <mergeCell ref="A6:B6"/>
    <mergeCell ref="B23:G23"/>
    <mergeCell ref="H23:J23"/>
    <mergeCell ref="C8:E8"/>
    <mergeCell ref="I15:J15"/>
    <mergeCell ref="C12:E12"/>
    <mergeCell ref="I5:J5"/>
    <mergeCell ref="A12:B12"/>
    <mergeCell ref="C6:E6"/>
    <mergeCell ref="C13:E13"/>
    <mergeCell ref="I12:J12"/>
    <mergeCell ref="I7:J7"/>
    <mergeCell ref="H21:J21"/>
    <mergeCell ref="I8:J8"/>
    <mergeCell ref="A8:B8"/>
    <mergeCell ref="B21:G21"/>
    <mergeCell ref="H29:J29"/>
    <mergeCell ref="A13:B13"/>
    <mergeCell ref="F12:H12"/>
    <mergeCell ref="C5:E5"/>
    <mergeCell ref="H27:J27"/>
    <mergeCell ref="B24:G24"/>
    <mergeCell ref="B22:G22"/>
    <mergeCell ref="A10:K10"/>
    <mergeCell ref="A15:B15"/>
    <mergeCell ref="B26:G26"/>
    <mergeCell ref="I14:J14"/>
    <mergeCell ref="A14:B14"/>
    <mergeCell ref="F13:H13"/>
    <mergeCell ref="B28:G28"/>
    <mergeCell ref="H22:J22"/>
    <mergeCell ref="F15:H15"/>
    <mergeCell ref="A31:J31"/>
    <mergeCell ref="A36:D36"/>
    <mergeCell ref="C15:E15"/>
    <mergeCell ref="A17:J17"/>
    <mergeCell ref="A34:D34"/>
    <mergeCell ref="H24:J24"/>
    <mergeCell ref="H26:J26"/>
    <mergeCell ref="E36:J36"/>
    <mergeCell ref="B29:G29"/>
    <mergeCell ref="H25:J25"/>
    <mergeCell ref="A19:J19"/>
    <mergeCell ref="E34:J34"/>
    <mergeCell ref="B25:G25"/>
    <mergeCell ref="H28:J28"/>
    <mergeCell ref="B27:G27"/>
    <mergeCell ref="A7:B7"/>
    <mergeCell ref="I6:J6"/>
    <mergeCell ref="A5:B5"/>
    <mergeCell ref="F7:H7"/>
    <mergeCell ref="F14:H14"/>
    <mergeCell ref="C7:E7"/>
    <mergeCell ref="F6:H6"/>
    <mergeCell ref="F5:H5"/>
    <mergeCell ref="F8:H8"/>
    <mergeCell ref="C14:E14"/>
    <mergeCell ref="I13: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2024-10-10T15:48:59Z</dcterms:modified>
</cp:coreProperties>
</file>