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Viesieji pirkimai\2024\Vienkartinės MPP\Vienkartinės nenupirkta\Gipsavimo tvarsčiai ir apklotai\"/>
    </mc:Choice>
  </mc:AlternateContent>
  <xr:revisionPtr revIDLastSave="0" documentId="8_{DA2F5C64-3731-4314-915D-F3F852383D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 SKS" sheetId="2" r:id="rId1"/>
  </sheets>
  <calcPr calcId="191029"/>
</workbook>
</file>

<file path=xl/calcChain.xml><?xml version="1.0" encoding="utf-8"?>
<calcChain xmlns="http://schemas.openxmlformats.org/spreadsheetml/2006/main">
  <c r="F12" i="2" l="1"/>
  <c r="F13" i="2" s="1"/>
  <c r="F9" i="2"/>
  <c r="F8" i="2"/>
  <c r="E13" i="2"/>
  <c r="E10" i="2"/>
  <c r="F10" i="2" l="1"/>
  <c r="F14" i="2" s="1"/>
  <c r="J12" i="2"/>
  <c r="L12" i="2" l="1"/>
  <c r="L13" i="2" s="1"/>
  <c r="J13" i="2"/>
  <c r="K12" i="2"/>
  <c r="K13" i="2" s="1"/>
  <c r="J8" i="2" l="1"/>
  <c r="K8" i="2" l="1"/>
  <c r="L8" i="2"/>
  <c r="J9" i="2" l="1"/>
  <c r="J10" i="2" s="1"/>
  <c r="K9" i="2" l="1"/>
  <c r="K10" i="2" s="1"/>
  <c r="L9" i="2"/>
  <c r="L10" i="2" s="1"/>
</calcChain>
</file>

<file path=xl/sharedStrings.xml><?xml version="1.0" encoding="utf-8"?>
<sst xmlns="http://schemas.openxmlformats.org/spreadsheetml/2006/main" count="39" uniqueCount="36">
  <si>
    <t>Pirkimo objekto dalies ir eilės numeris</t>
  </si>
  <si>
    <t>Prekės pavadinimas, trumpas aprašymas ir būtini techniniai parametrai</t>
  </si>
  <si>
    <t>Mato vnt.</t>
  </si>
  <si>
    <t>Gamintojas</t>
  </si>
  <si>
    <t>Visos 1 pirkimo objekto dalies suma:</t>
  </si>
  <si>
    <t>2.1</t>
  </si>
  <si>
    <t>Prekės pavdinimas, kiekis pakuotėje (kaip bus rašoma sąskaitoje)  ir REF kodas</t>
  </si>
  <si>
    <t>vnt.</t>
  </si>
  <si>
    <t>3 metų poreikio suma be PVM , €</t>
  </si>
  <si>
    <t xml:space="preserve">3 metų poreikio PVM suma, € </t>
  </si>
  <si>
    <t>3 metų poreikio suma su PVM , €</t>
  </si>
  <si>
    <t>1.1</t>
  </si>
  <si>
    <t xml:space="preserve">Orientacinis poreikis 1  metams </t>
  </si>
  <si>
    <t>Siūlomo parametro atitikimas, konkreti parametro reikšmė ir atitikimo patvirtinimas (psl. pasiūlyme, puslapyje pabraukiant kiekvienos pozicijos kiekvieną atitikimą, nurodant pozicijos numerį pagal prašomas specifikacijas)</t>
  </si>
  <si>
    <t>Vieno mato vnt. kaina be PVM, €</t>
  </si>
  <si>
    <t>Būtina užsakymus priimti ir sąskaitas pateikti elektroniniu formatu (*.pdf netinka!)</t>
  </si>
  <si>
    <t>m</t>
  </si>
  <si>
    <t>Natūralaus pluošto pamušalinis tvarstis gipsui 15  cm pločio</t>
  </si>
  <si>
    <t>Gipso tvarstis 15 cm pločio. Sukietėjimo laikas ne daugiau 3 min.</t>
  </si>
  <si>
    <t>Sterili poliesterio pagrindo plėvelė, leidžianti kvėpuoti odai, turinti 100 % barjerą skysčiams iš išorės, padengta hipoalerginiais akriliniais klijais. Klijų sudėtyje yra antimikrobinė veiklioji medžiaga – jodoforas. Ilgas plataus veikimo spektro antimikrobinis veikimas (St. aureus, St. epidermidis, E. coli, Pseudomonas Aeruginosa ir kt.).  Plėvelės kraštai neatsiklijuoja ilgų operacijų metu. Lengvai užklijuojama,  plėvelė turi 2 nelimpančius kraštus. Įspėjantis simbolis “STOP” ant popieriaus, apsaugančio limpantį paviršių, svarbus plėvelę užklijuojant dviese. Visas dydis / limpantis dydis  66 x 60 / 56 x 60 cm.</t>
  </si>
  <si>
    <t>Visos 22 pirkimo objekto dalies suma:</t>
  </si>
  <si>
    <t>1 pirkimo objekto dalis. Gipsavimo tvarsčiai</t>
  </si>
  <si>
    <t>1.2</t>
  </si>
  <si>
    <t>2 pirkimo objekto dalis. Antimikrobinė operacinio pjūvio plėvelė</t>
  </si>
  <si>
    <t xml:space="preserve">Orientacinis poreikis 2 metams </t>
  </si>
  <si>
    <t>A. ZAPALSKIO  IĮ „AZAS“                            
Adresas  Tiekimo g 2 A, LT- 35289  Panevėžys. Tel.: (8 45) 570231, 508288, 508289 
Tel./faksas (8 45) 571361;  el.p.  info@azas.lt. Įmonės kodas 147838431, PVM mok. kodas LT478384314</t>
  </si>
  <si>
    <t>VŠĮ Tauragės ligoninei</t>
  </si>
  <si>
    <t>Natūralaus pluošto pamušalinis tvarstis gipsui 15  cm pločio,3 cm ilgio</t>
  </si>
  <si>
    <t>Zarys International Group</t>
  </si>
  <si>
    <t xml:space="preserve">Gipsinis tvarstis, 15 cm x 2,7 m  </t>
  </si>
  <si>
    <t>Ningbo Haishu Haorun Medical Dressing</t>
  </si>
  <si>
    <t xml:space="preserve">Gipsui pamušalas 3 m x 10 cm (nat.) </t>
  </si>
  <si>
    <t xml:space="preserve">Direktorius Juozas Devižis </t>
  </si>
  <si>
    <t>SPECIFIKACIJA.  Gipsavimo tvarsčiai</t>
  </si>
  <si>
    <t>2024-10-04 Pasiūlymas gipsavimo tvarsčiams</t>
  </si>
  <si>
    <t>Gipso tvarstis 15 cm pločio, 2,7 m ilgio. Sukietėjimo laikas  3 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</si>
</sst>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8"/>
      <name val="Arial"/>
      <family val="2"/>
      <charset val="186"/>
    </font>
    <font>
      <sz val="11"/>
      <color rgb="FF006100"/>
      <name val="Calibri"/>
      <family val="2"/>
      <charset val="186"/>
      <scheme val="minor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1" fillId="0" borderId="0"/>
    <xf numFmtId="0" fontId="6" fillId="0" borderId="0"/>
  </cellStyleXfs>
  <cellXfs count="27">
    <xf numFmtId="0" fontId="0" fillId="0" borderId="0" xfId="0"/>
    <xf numFmtId="0" fontId="5" fillId="0" borderId="0" xfId="0" applyFont="1" applyAlignment="1">
      <alignment vertical="top"/>
    </xf>
    <xf numFmtId="1" fontId="5" fillId="0" borderId="0" xfId="0" applyNumberFormat="1" applyFont="1"/>
    <xf numFmtId="0" fontId="5" fillId="0" borderId="0" xfId="0" applyFont="1"/>
    <xf numFmtId="0" fontId="5" fillId="3" borderId="0" xfId="0" applyFont="1" applyFill="1"/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right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49" fontId="5" fillId="4" borderId="1" xfId="2" applyNumberFormat="1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10" fillId="0" borderId="0" xfId="0" applyFont="1" applyAlignment="1">
      <alignment horizontal="left" vertical="top"/>
    </xf>
    <xf numFmtId="0" fontId="7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</cellXfs>
  <cellStyles count="5">
    <cellStyle name="Excel Built-in Normal" xfId="1" xr:uid="{00000000-0005-0000-0000-000000000000}"/>
    <cellStyle name="Geras" xfId="2" builtinId="26"/>
    <cellStyle name="Įprastas" xfId="0" builtinId="0"/>
    <cellStyle name="Įprastas 2" xfId="4" xr:uid="{98E865F3-1E3D-479F-8A8B-60CFC639A834}"/>
    <cellStyle name="Įprastas 3" xfId="3" xr:uid="{DFB58FC4-073F-493F-A360-3F18C4C8F1D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0</xdr:row>
      <xdr:rowOff>180975</xdr:rowOff>
    </xdr:from>
    <xdr:to>
      <xdr:col>1</xdr:col>
      <xdr:colOff>1866899</xdr:colOff>
      <xdr:row>0</xdr:row>
      <xdr:rowOff>485775</xdr:rowOff>
    </xdr:to>
    <xdr:pic>
      <xdr:nvPicPr>
        <xdr:cNvPr id="2" name="Paveikslėlis 1">
          <a:extLst>
            <a:ext uri="{FF2B5EF4-FFF2-40B4-BE49-F238E27FC236}">
              <a16:creationId xmlns:a16="http://schemas.microsoft.com/office/drawing/2014/main" id="{6D2A0D3A-FBA4-4227-A413-57325E231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180975"/>
          <a:ext cx="457199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1295175</xdr:colOff>
      <xdr:row>13</xdr:row>
      <xdr:rowOff>129582</xdr:rowOff>
    </xdr:from>
    <xdr:to>
      <xdr:col>1</xdr:col>
      <xdr:colOff>2309155</xdr:colOff>
      <xdr:row>20</xdr:row>
      <xdr:rowOff>28575</xdr:rowOff>
    </xdr:to>
    <xdr:sp macro="" textlink="">
      <xdr:nvSpPr>
        <xdr:cNvPr id="4" name="Laisva forma: figūra 3">
          <a:extLst>
            <a:ext uri="{FF2B5EF4-FFF2-40B4-BE49-F238E27FC236}">
              <a16:creationId xmlns:a16="http://schemas.microsoft.com/office/drawing/2014/main" id="{B2B148E2-B0B5-17E1-B51B-FF9CBEA6C415}"/>
            </a:ext>
          </a:extLst>
        </xdr:cNvPr>
        <xdr:cNvSpPr/>
      </xdr:nvSpPr>
      <xdr:spPr>
        <a:xfrm>
          <a:off x="1914300" y="7006632"/>
          <a:ext cx="1013980" cy="965793"/>
        </a:xfrm>
        <a:custGeom>
          <a:avLst/>
          <a:gdLst>
            <a:gd name="connsiteX0" fmla="*/ 171675 w 1013980"/>
            <a:gd name="connsiteY0" fmla="*/ 299043 h 965793"/>
            <a:gd name="connsiteX1" fmla="*/ 476475 w 1013980"/>
            <a:gd name="connsiteY1" fmla="*/ 175218 h 965793"/>
            <a:gd name="connsiteX2" fmla="*/ 581250 w 1013980"/>
            <a:gd name="connsiteY2" fmla="*/ 89493 h 965793"/>
            <a:gd name="connsiteX3" fmla="*/ 476475 w 1013980"/>
            <a:gd name="connsiteY3" fmla="*/ 137118 h 965793"/>
            <a:gd name="connsiteX4" fmla="*/ 162150 w 1013980"/>
            <a:gd name="connsiteY4" fmla="*/ 670518 h 965793"/>
            <a:gd name="connsiteX5" fmla="*/ 85950 w 1013980"/>
            <a:gd name="connsiteY5" fmla="*/ 803868 h 965793"/>
            <a:gd name="connsiteX6" fmla="*/ 9750 w 1013980"/>
            <a:gd name="connsiteY6" fmla="*/ 965793 h 965793"/>
            <a:gd name="connsiteX7" fmla="*/ 19275 w 1013980"/>
            <a:gd name="connsiteY7" fmla="*/ 727668 h 965793"/>
            <a:gd name="connsiteX8" fmla="*/ 114525 w 1013980"/>
            <a:gd name="connsiteY8" fmla="*/ 575268 h 965793"/>
            <a:gd name="connsiteX9" fmla="*/ 200250 w 1013980"/>
            <a:gd name="connsiteY9" fmla="*/ 403818 h 965793"/>
            <a:gd name="connsiteX10" fmla="*/ 257400 w 1013980"/>
            <a:gd name="connsiteY10" fmla="*/ 327618 h 965793"/>
            <a:gd name="connsiteX11" fmla="*/ 314550 w 1013980"/>
            <a:gd name="connsiteY11" fmla="*/ 260943 h 965793"/>
            <a:gd name="connsiteX12" fmla="*/ 152625 w 1013980"/>
            <a:gd name="connsiteY12" fmla="*/ 584793 h 965793"/>
            <a:gd name="connsiteX13" fmla="*/ 57375 w 1013980"/>
            <a:gd name="connsiteY13" fmla="*/ 660993 h 965793"/>
            <a:gd name="connsiteX14" fmla="*/ 171675 w 1013980"/>
            <a:gd name="connsiteY14" fmla="*/ 518118 h 965793"/>
            <a:gd name="connsiteX15" fmla="*/ 228825 w 1013980"/>
            <a:gd name="connsiteY15" fmla="*/ 584793 h 965793"/>
            <a:gd name="connsiteX16" fmla="*/ 266925 w 1013980"/>
            <a:gd name="connsiteY16" fmla="*/ 594318 h 965793"/>
            <a:gd name="connsiteX17" fmla="*/ 324075 w 1013980"/>
            <a:gd name="connsiteY17" fmla="*/ 575268 h 965793"/>
            <a:gd name="connsiteX18" fmla="*/ 276450 w 1013980"/>
            <a:gd name="connsiteY18" fmla="*/ 384768 h 965793"/>
            <a:gd name="connsiteX19" fmla="*/ 181200 w 1013980"/>
            <a:gd name="connsiteY19" fmla="*/ 356193 h 965793"/>
            <a:gd name="connsiteX20" fmla="*/ 85950 w 1013980"/>
            <a:gd name="connsiteY20" fmla="*/ 384768 h 965793"/>
            <a:gd name="connsiteX21" fmla="*/ 219300 w 1013980"/>
            <a:gd name="connsiteY21" fmla="*/ 537168 h 965793"/>
            <a:gd name="connsiteX22" fmla="*/ 257400 w 1013980"/>
            <a:gd name="connsiteY22" fmla="*/ 470493 h 965793"/>
            <a:gd name="connsiteX23" fmla="*/ 343125 w 1013980"/>
            <a:gd name="connsiteY23" fmla="*/ 575268 h 965793"/>
            <a:gd name="connsiteX24" fmla="*/ 495525 w 1013980"/>
            <a:gd name="connsiteY24" fmla="*/ 489543 h 965793"/>
            <a:gd name="connsiteX25" fmla="*/ 524100 w 1013980"/>
            <a:gd name="connsiteY25" fmla="*/ 432393 h 965793"/>
            <a:gd name="connsiteX26" fmla="*/ 600300 w 1013980"/>
            <a:gd name="connsiteY26" fmla="*/ 499068 h 965793"/>
            <a:gd name="connsiteX27" fmla="*/ 686025 w 1013980"/>
            <a:gd name="connsiteY27" fmla="*/ 441918 h 965793"/>
            <a:gd name="connsiteX28" fmla="*/ 733650 w 1013980"/>
            <a:gd name="connsiteY28" fmla="*/ 499068 h 965793"/>
            <a:gd name="connsiteX29" fmla="*/ 847950 w 1013980"/>
            <a:gd name="connsiteY29" fmla="*/ 432393 h 965793"/>
            <a:gd name="connsiteX30" fmla="*/ 1009875 w 1013980"/>
            <a:gd name="connsiteY30" fmla="*/ 441918 h 965793"/>
            <a:gd name="connsiteX31" fmla="*/ 952725 w 1013980"/>
            <a:gd name="connsiteY31" fmla="*/ 460968 h 965793"/>
            <a:gd name="connsiteX32" fmla="*/ 781275 w 1013980"/>
            <a:gd name="connsiteY32" fmla="*/ 527643 h 965793"/>
            <a:gd name="connsiteX33" fmla="*/ 333600 w 1013980"/>
            <a:gd name="connsiteY33" fmla="*/ 499068 h 965793"/>
            <a:gd name="connsiteX34" fmla="*/ 362175 w 1013980"/>
            <a:gd name="connsiteY34" fmla="*/ 470493 h 965793"/>
            <a:gd name="connsiteX35" fmla="*/ 219300 w 1013980"/>
            <a:gd name="connsiteY35" fmla="*/ 441918 h 965793"/>
            <a:gd name="connsiteX36" fmla="*/ 524100 w 1013980"/>
            <a:gd name="connsiteY36" fmla="*/ 422868 h 96579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</a:cxnLst>
          <a:rect l="l" t="t" r="r" b="b"/>
          <a:pathLst>
            <a:path w="1013980" h="965793">
              <a:moveTo>
                <a:pt x="171675" y="299043"/>
              </a:moveTo>
              <a:cubicBezTo>
                <a:pt x="280059" y="262915"/>
                <a:pt x="361206" y="237526"/>
                <a:pt x="476475" y="175218"/>
              </a:cubicBezTo>
              <a:cubicBezTo>
                <a:pt x="516172" y="153760"/>
                <a:pt x="546325" y="118068"/>
                <a:pt x="581250" y="89493"/>
              </a:cubicBezTo>
              <a:cubicBezTo>
                <a:pt x="551750" y="-43255"/>
                <a:pt x="576199" y="-29089"/>
                <a:pt x="476475" y="137118"/>
              </a:cubicBezTo>
              <a:cubicBezTo>
                <a:pt x="370296" y="314083"/>
                <a:pt x="266453" y="492440"/>
                <a:pt x="162150" y="670518"/>
              </a:cubicBezTo>
              <a:cubicBezTo>
                <a:pt x="136276" y="714694"/>
                <a:pt x="103169" y="755655"/>
                <a:pt x="85950" y="803868"/>
              </a:cubicBezTo>
              <a:cubicBezTo>
                <a:pt x="33794" y="949904"/>
                <a:pt x="71700" y="903843"/>
                <a:pt x="9750" y="965793"/>
              </a:cubicBezTo>
              <a:cubicBezTo>
                <a:pt x="3204" y="887243"/>
                <a:pt x="-12631" y="804773"/>
                <a:pt x="19275" y="727668"/>
              </a:cubicBezTo>
              <a:cubicBezTo>
                <a:pt x="42180" y="672314"/>
                <a:pt x="85302" y="627562"/>
                <a:pt x="114525" y="575268"/>
              </a:cubicBezTo>
              <a:cubicBezTo>
                <a:pt x="145695" y="519491"/>
                <a:pt x="168320" y="459163"/>
                <a:pt x="200250" y="403818"/>
              </a:cubicBezTo>
              <a:cubicBezTo>
                <a:pt x="216116" y="376317"/>
                <a:pt x="239788" y="354036"/>
                <a:pt x="257400" y="327618"/>
              </a:cubicBezTo>
              <a:cubicBezTo>
                <a:pt x="300983" y="262244"/>
                <a:pt x="245600" y="312655"/>
                <a:pt x="314550" y="260943"/>
              </a:cubicBezTo>
              <a:cubicBezTo>
                <a:pt x="263761" y="372678"/>
                <a:pt x="221908" y="483533"/>
                <a:pt x="152625" y="584793"/>
              </a:cubicBezTo>
              <a:cubicBezTo>
                <a:pt x="102939" y="657412"/>
                <a:pt x="116725" y="646155"/>
                <a:pt x="57375" y="660993"/>
              </a:cubicBezTo>
              <a:cubicBezTo>
                <a:pt x="71255" y="610101"/>
                <a:pt x="72670" y="498317"/>
                <a:pt x="171675" y="518118"/>
              </a:cubicBezTo>
              <a:cubicBezTo>
                <a:pt x="200379" y="523859"/>
                <a:pt x="205967" y="566507"/>
                <a:pt x="228825" y="584793"/>
              </a:cubicBezTo>
              <a:cubicBezTo>
                <a:pt x="239047" y="592971"/>
                <a:pt x="254225" y="591143"/>
                <a:pt x="266925" y="594318"/>
              </a:cubicBezTo>
              <a:cubicBezTo>
                <a:pt x="285975" y="587968"/>
                <a:pt x="309876" y="589467"/>
                <a:pt x="324075" y="575268"/>
              </a:cubicBezTo>
              <a:cubicBezTo>
                <a:pt x="388108" y="511235"/>
                <a:pt x="332519" y="434607"/>
                <a:pt x="276450" y="384768"/>
              </a:cubicBezTo>
              <a:cubicBezTo>
                <a:pt x="251675" y="362746"/>
                <a:pt x="212950" y="365718"/>
                <a:pt x="181200" y="356193"/>
              </a:cubicBezTo>
              <a:cubicBezTo>
                <a:pt x="149450" y="365718"/>
                <a:pt x="93990" y="352610"/>
                <a:pt x="85950" y="384768"/>
              </a:cubicBezTo>
              <a:cubicBezTo>
                <a:pt x="35627" y="586060"/>
                <a:pt x="131858" y="546884"/>
                <a:pt x="219300" y="537168"/>
              </a:cubicBezTo>
              <a:cubicBezTo>
                <a:pt x="232000" y="514943"/>
                <a:pt x="245952" y="493388"/>
                <a:pt x="257400" y="470493"/>
              </a:cubicBezTo>
              <a:cubicBezTo>
                <a:pt x="313192" y="358908"/>
                <a:pt x="269641" y="354816"/>
                <a:pt x="343125" y="575268"/>
              </a:cubicBezTo>
              <a:cubicBezTo>
                <a:pt x="393925" y="546693"/>
                <a:pt x="449778" y="525659"/>
                <a:pt x="495525" y="489543"/>
              </a:cubicBezTo>
              <a:cubicBezTo>
                <a:pt x="512242" y="476345"/>
                <a:pt x="502889" y="430465"/>
                <a:pt x="524100" y="432393"/>
              </a:cubicBezTo>
              <a:cubicBezTo>
                <a:pt x="557712" y="435449"/>
                <a:pt x="574900" y="476843"/>
                <a:pt x="600300" y="499068"/>
              </a:cubicBezTo>
              <a:cubicBezTo>
                <a:pt x="628875" y="480018"/>
                <a:pt x="651682" y="441918"/>
                <a:pt x="686025" y="441918"/>
              </a:cubicBezTo>
              <a:cubicBezTo>
                <a:pt x="710823" y="441918"/>
                <a:pt x="708895" y="500524"/>
                <a:pt x="733650" y="499068"/>
              </a:cubicBezTo>
              <a:cubicBezTo>
                <a:pt x="777682" y="496478"/>
                <a:pt x="809850" y="454618"/>
                <a:pt x="847950" y="432393"/>
              </a:cubicBezTo>
              <a:cubicBezTo>
                <a:pt x="890650" y="517794"/>
                <a:pt x="846475" y="460074"/>
                <a:pt x="1009875" y="441918"/>
              </a:cubicBezTo>
              <a:cubicBezTo>
                <a:pt x="1029833" y="439700"/>
                <a:pt x="971527" y="453917"/>
                <a:pt x="952725" y="460968"/>
              </a:cubicBezTo>
              <a:cubicBezTo>
                <a:pt x="895310" y="482499"/>
                <a:pt x="838425" y="505418"/>
                <a:pt x="781275" y="527643"/>
              </a:cubicBezTo>
              <a:cubicBezTo>
                <a:pt x="632050" y="518118"/>
                <a:pt x="481758" y="519271"/>
                <a:pt x="333600" y="499068"/>
              </a:cubicBezTo>
              <a:cubicBezTo>
                <a:pt x="320253" y="497248"/>
                <a:pt x="374223" y="476517"/>
                <a:pt x="362175" y="470493"/>
              </a:cubicBezTo>
              <a:cubicBezTo>
                <a:pt x="318734" y="448773"/>
                <a:pt x="266925" y="451443"/>
                <a:pt x="219300" y="441918"/>
              </a:cubicBezTo>
              <a:cubicBezTo>
                <a:pt x="479858" y="431496"/>
                <a:pt x="378785" y="443627"/>
                <a:pt x="524100" y="422868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t-L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W17"/>
  <sheetViews>
    <sheetView tabSelected="1" showWhiteSpace="0" zoomScaleNormal="100" zoomScaleSheetLayoutView="100" workbookViewId="0">
      <selection activeCell="O8" sqref="O8"/>
    </sheetView>
  </sheetViews>
  <sheetFormatPr defaultRowHeight="12" x14ac:dyDescent="0.2"/>
  <cols>
    <col min="1" max="1" width="9.28515625" style="3" customWidth="1"/>
    <col min="2" max="2" width="42.140625" style="3" customWidth="1"/>
    <col min="3" max="3" width="28" style="3" customWidth="1"/>
    <col min="4" max="4" width="6.85546875" style="9" customWidth="1"/>
    <col min="5" max="5" width="7.5703125" style="3" customWidth="1"/>
    <col min="6" max="6" width="10.5703125" style="3" customWidth="1"/>
    <col min="7" max="7" width="11.140625" style="3" customWidth="1"/>
    <col min="8" max="8" width="11.42578125" style="3" customWidth="1"/>
    <col min="9" max="13" width="9.140625" style="3"/>
    <col min="14" max="14" width="9.140625" style="2"/>
    <col min="15" max="16384" width="9.140625" style="3"/>
  </cols>
  <sheetData>
    <row r="1" spans="1:1921" s="14" customFormat="1" ht="92.25" customHeight="1" x14ac:dyDescent="0.25">
      <c r="B1" s="22" t="s">
        <v>25</v>
      </c>
      <c r="C1" s="22"/>
      <c r="D1" s="22"/>
      <c r="E1" s="22"/>
    </row>
    <row r="2" spans="1:1921" s="14" customFormat="1" ht="21.75" customHeight="1" x14ac:dyDescent="0.3">
      <c r="B2" s="15" t="s">
        <v>26</v>
      </c>
      <c r="C2" s="16"/>
      <c r="D2" s="16"/>
      <c r="E2" s="16"/>
    </row>
    <row r="3" spans="1:1921" s="14" customFormat="1" ht="15.75" x14ac:dyDescent="0.2">
      <c r="B3" s="17" t="s">
        <v>34</v>
      </c>
      <c r="F3" s="18"/>
      <c r="G3" s="19"/>
      <c r="H3" s="19"/>
      <c r="I3" s="19"/>
      <c r="J3" s="20"/>
      <c r="K3" s="20"/>
    </row>
    <row r="4" spans="1:1921" ht="18" customHeight="1" x14ac:dyDescent="0.2">
      <c r="A4" s="26" t="s">
        <v>33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1"/>
    </row>
    <row r="5" spans="1:1921" ht="18" customHeight="1" x14ac:dyDescent="0.2">
      <c r="A5" s="6"/>
      <c r="B5" s="25" t="s">
        <v>15</v>
      </c>
      <c r="C5" s="25"/>
      <c r="D5" s="25"/>
      <c r="E5" s="25"/>
      <c r="F5" s="25"/>
      <c r="G5" s="25"/>
      <c r="H5" s="25"/>
      <c r="I5" s="25"/>
      <c r="J5" s="25"/>
      <c r="K5" s="25"/>
      <c r="L5" s="6"/>
      <c r="M5" s="1"/>
    </row>
    <row r="6" spans="1:1921" ht="96" customHeight="1" x14ac:dyDescent="0.2">
      <c r="A6" s="11" t="s">
        <v>0</v>
      </c>
      <c r="B6" s="12" t="s">
        <v>1</v>
      </c>
      <c r="C6" s="12" t="s">
        <v>13</v>
      </c>
      <c r="D6" s="12" t="s">
        <v>2</v>
      </c>
      <c r="E6" s="12" t="s">
        <v>12</v>
      </c>
      <c r="F6" s="12" t="s">
        <v>24</v>
      </c>
      <c r="G6" s="12" t="s">
        <v>3</v>
      </c>
      <c r="H6" s="12" t="s">
        <v>6</v>
      </c>
      <c r="I6" s="12" t="s">
        <v>14</v>
      </c>
      <c r="J6" s="12" t="s">
        <v>8</v>
      </c>
      <c r="K6" s="12" t="s">
        <v>9</v>
      </c>
      <c r="L6" s="12" t="s">
        <v>10</v>
      </c>
    </row>
    <row r="7" spans="1:1921" s="4" customFormat="1" ht="12" customHeight="1" x14ac:dyDescent="0.2">
      <c r="A7" s="23" t="s">
        <v>21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</row>
    <row r="8" spans="1:1921" ht="39.75" customHeight="1" x14ac:dyDescent="0.2">
      <c r="A8" s="13" t="s">
        <v>11</v>
      </c>
      <c r="B8" s="5" t="s">
        <v>17</v>
      </c>
      <c r="C8" s="5" t="s">
        <v>27</v>
      </c>
      <c r="D8" s="6" t="s">
        <v>16</v>
      </c>
      <c r="E8" s="8">
        <v>2700</v>
      </c>
      <c r="F8" s="5">
        <f>E8*2</f>
        <v>5400</v>
      </c>
      <c r="G8" s="5" t="s">
        <v>28</v>
      </c>
      <c r="H8" s="5" t="s">
        <v>31</v>
      </c>
      <c r="I8" s="7">
        <v>0.56000000000000005</v>
      </c>
      <c r="J8" s="8">
        <f>F8*I8</f>
        <v>3024.0000000000005</v>
      </c>
      <c r="K8" s="5">
        <f t="shared" ref="K8:K9" si="0">J8*0.05</f>
        <v>151.20000000000002</v>
      </c>
      <c r="L8" s="8">
        <f t="shared" ref="L8:L9" si="1">J8*1.05</f>
        <v>3175.2000000000007</v>
      </c>
      <c r="M8" s="1"/>
      <c r="N8" s="3"/>
    </row>
    <row r="9" spans="1:1921" ht="51" customHeight="1" x14ac:dyDescent="0.2">
      <c r="A9" s="13" t="s">
        <v>22</v>
      </c>
      <c r="B9" s="5" t="s">
        <v>18</v>
      </c>
      <c r="C9" s="5" t="s">
        <v>35</v>
      </c>
      <c r="D9" s="6" t="s">
        <v>16</v>
      </c>
      <c r="E9" s="8">
        <v>10000</v>
      </c>
      <c r="F9" s="5">
        <f>E9*2</f>
        <v>20000</v>
      </c>
      <c r="G9" s="21" t="s">
        <v>30</v>
      </c>
      <c r="H9" s="5" t="s">
        <v>29</v>
      </c>
      <c r="I9" s="7">
        <v>0.59</v>
      </c>
      <c r="J9" s="8">
        <f>F9*I9</f>
        <v>11800</v>
      </c>
      <c r="K9" s="5">
        <f t="shared" si="0"/>
        <v>590</v>
      </c>
      <c r="L9" s="8">
        <f t="shared" si="1"/>
        <v>12390</v>
      </c>
      <c r="M9" s="1"/>
      <c r="N9" s="3"/>
    </row>
    <row r="10" spans="1:1921" ht="12" customHeight="1" x14ac:dyDescent="0.2">
      <c r="A10" s="24" t="s">
        <v>4</v>
      </c>
      <c r="B10" s="24"/>
      <c r="C10" s="10"/>
      <c r="D10" s="6" t="s">
        <v>16</v>
      </c>
      <c r="E10" s="8">
        <f>SUM(E8:E9)</f>
        <v>12700</v>
      </c>
      <c r="F10" s="8">
        <f>SUM(F8:F9)</f>
        <v>25400</v>
      </c>
      <c r="G10" s="8"/>
      <c r="H10" s="8"/>
      <c r="I10" s="8"/>
      <c r="J10" s="8">
        <f>SUM(J8:J9)</f>
        <v>14824</v>
      </c>
      <c r="K10" s="8">
        <f>SUM(K8:K9)</f>
        <v>741.2</v>
      </c>
      <c r="L10" s="8">
        <f>SUM(L8:L9)</f>
        <v>15565.2</v>
      </c>
      <c r="N10" s="3"/>
    </row>
    <row r="11" spans="1:1921" s="4" customFormat="1" ht="12" customHeight="1" x14ac:dyDescent="0.2">
      <c r="A11" s="23" t="s">
        <v>23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3"/>
      <c r="N11" s="2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</row>
    <row r="12" spans="1:1921" ht="141" customHeight="1" x14ac:dyDescent="0.2">
      <c r="A12" s="13" t="s">
        <v>5</v>
      </c>
      <c r="B12" s="5" t="s">
        <v>19</v>
      </c>
      <c r="C12" s="5"/>
      <c r="D12" s="6" t="s">
        <v>7</v>
      </c>
      <c r="E12" s="5">
        <v>220</v>
      </c>
      <c r="F12" s="5">
        <f>E12*2</f>
        <v>440</v>
      </c>
      <c r="G12" s="5"/>
      <c r="H12" s="5"/>
      <c r="I12" s="7">
        <v>0</v>
      </c>
      <c r="J12" s="8">
        <f>F12*I12</f>
        <v>0</v>
      </c>
      <c r="K12" s="5">
        <f t="shared" ref="K12" si="2">J12*0.05</f>
        <v>0</v>
      </c>
      <c r="L12" s="8">
        <f t="shared" ref="L12" si="3">J12*1.05</f>
        <v>0</v>
      </c>
    </row>
    <row r="13" spans="1:1921" x14ac:dyDescent="0.2">
      <c r="A13" s="24" t="s">
        <v>20</v>
      </c>
      <c r="B13" s="24"/>
      <c r="C13" s="10"/>
      <c r="D13" s="6" t="s">
        <v>7</v>
      </c>
      <c r="E13" s="5">
        <f>SUM(E12)</f>
        <v>220</v>
      </c>
      <c r="F13" s="8">
        <f>SUM(F12)</f>
        <v>440</v>
      </c>
      <c r="G13" s="8"/>
      <c r="H13" s="8"/>
      <c r="I13" s="8"/>
      <c r="J13" s="5">
        <f>SUM(J12)</f>
        <v>0</v>
      </c>
      <c r="K13" s="5">
        <f>SUM(K12)</f>
        <v>0</v>
      </c>
      <c r="L13" s="5">
        <f>SUM(L12)</f>
        <v>0</v>
      </c>
    </row>
    <row r="14" spans="1:1921" x14ac:dyDescent="0.2">
      <c r="F14" s="3">
        <f>F10+F13</f>
        <v>25840</v>
      </c>
    </row>
    <row r="17" spans="2:2" x14ac:dyDescent="0.2">
      <c r="B17" s="3" t="s">
        <v>32</v>
      </c>
    </row>
  </sheetData>
  <mergeCells count="7">
    <mergeCell ref="B1:E1"/>
    <mergeCell ref="A11:L11"/>
    <mergeCell ref="A13:B13"/>
    <mergeCell ref="B5:K5"/>
    <mergeCell ref="A4:L4"/>
    <mergeCell ref="A7:L7"/>
    <mergeCell ref="A10:B10"/>
  </mergeCells>
  <phoneticPr fontId="3" type="noConversion"/>
  <pageMargins left="0.43307086614173229" right="0.43307086614173229" top="0.74803149606299213" bottom="0.74803149606299213" header="0.31496062992125984" footer="0.31496062992125984"/>
  <pageSetup paperSize="9" scale="84" orientation="landscape" r:id="rId1"/>
  <headerFooter>
    <oddFooter>Puslapių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 SKS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Algis</dc:creator>
  <cp:lastModifiedBy>Regina</cp:lastModifiedBy>
  <cp:lastPrinted>2019-07-02T05:35:31Z</cp:lastPrinted>
  <dcterms:created xsi:type="dcterms:W3CDTF">2015-05-25T11:01:10Z</dcterms:created>
  <dcterms:modified xsi:type="dcterms:W3CDTF">2024-10-11T06:26:51Z</dcterms:modified>
</cp:coreProperties>
</file>