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NVSPL58\Desktop\ST-141\"/>
    </mc:Choice>
  </mc:AlternateContent>
  <xr:revisionPtr revIDLastSave="0" documentId="13_ncr:1_{0EAD0910-F0F5-4EBC-B411-F27F4CF755A6}" xr6:coauthVersionLast="47" xr6:coauthVersionMax="47" xr10:uidLastSave="{00000000-0000-0000-0000-000000000000}"/>
  <bookViews>
    <workbookView xWindow="-120" yWindow="-120" windowWidth="29040" windowHeight="15720" tabRatio="500" xr2:uid="{00000000-000D-0000-FFFF-FFFF00000000}"/>
  </bookViews>
  <sheets>
    <sheet name="2024" sheetId="1" r:id="rId1"/>
  </sheets>
  <definedNames>
    <definedName name="_xlnm._FilterDatabase" localSheetId="0" hidden="1">'2024'!$B$5:$O$319</definedName>
    <definedName name="_xlnm.Print_Area" localSheetId="0">'2024'!$A$1:$O$188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M114" i="1" l="1"/>
  <c r="L114" i="1"/>
  <c r="O114" i="1" s="1"/>
  <c r="N114" i="1" s="1"/>
  <c r="R114" i="1" s="1"/>
  <c r="L112" i="1"/>
  <c r="O112" i="1" s="1"/>
  <c r="M112" i="1"/>
  <c r="M113" i="1"/>
  <c r="L113" i="1"/>
  <c r="O113" i="1" s="1"/>
  <c r="N113" i="1" s="1"/>
  <c r="R113" i="1" s="1"/>
  <c r="M164" i="1"/>
  <c r="L164" i="1"/>
  <c r="O164" i="1" s="1"/>
  <c r="N164" i="1" s="1"/>
  <c r="R164" i="1" s="1"/>
  <c r="M166" i="1"/>
  <c r="L166" i="1"/>
  <c r="O166" i="1" s="1"/>
  <c r="M168" i="1"/>
  <c r="O168" i="1" s="1"/>
  <c r="N168" i="1" s="1"/>
  <c r="R168" i="1" s="1"/>
  <c r="L168" i="1"/>
  <c r="N112" i="1" l="1"/>
  <c r="R112" i="1" s="1"/>
  <c r="N166" i="1"/>
  <c r="R166" i="1" s="1"/>
  <c r="M127" i="1"/>
  <c r="M126" i="1"/>
  <c r="L127" i="1"/>
  <c r="O127" i="1" s="1"/>
  <c r="L126" i="1"/>
  <c r="O126" i="1" s="1"/>
  <c r="M118" i="1"/>
  <c r="M121" i="1"/>
  <c r="M120" i="1"/>
  <c r="L121" i="1"/>
  <c r="O121" i="1" s="1"/>
  <c r="L120" i="1"/>
  <c r="O120" i="1" s="1"/>
  <c r="M119" i="1"/>
  <c r="L119" i="1"/>
  <c r="O119" i="1" s="1"/>
  <c r="L118" i="1"/>
  <c r="O118" i="1" s="1"/>
  <c r="M87" i="1"/>
  <c r="O87" i="1" s="1"/>
  <c r="N87" i="1" s="1"/>
  <c r="R87" i="1" s="1"/>
  <c r="L87" i="1"/>
  <c r="N119" i="1" l="1"/>
  <c r="R119" i="1" s="1"/>
  <c r="N126" i="1"/>
  <c r="R126" i="1" s="1"/>
  <c r="N118" i="1"/>
  <c r="R118" i="1" s="1"/>
  <c r="N127" i="1"/>
  <c r="R127" i="1" s="1"/>
  <c r="N120" i="1"/>
  <c r="R120" i="1" s="1"/>
  <c r="N121" i="1"/>
  <c r="R121" i="1" s="1"/>
  <c r="J41" i="1" l="1"/>
  <c r="M41" i="1" s="1"/>
  <c r="O41" i="1" s="1"/>
  <c r="N41" i="1" s="1"/>
  <c r="R41" i="1" s="1"/>
  <c r="M30" i="1"/>
  <c r="O30" i="1" s="1"/>
  <c r="N30" i="1" s="1"/>
  <c r="R30" i="1" s="1"/>
  <c r="L30" i="1"/>
  <c r="L41" i="1" l="1"/>
</calcChain>
</file>

<file path=xl/sharedStrings.xml><?xml version="1.0" encoding="utf-8"?>
<sst xmlns="http://schemas.openxmlformats.org/spreadsheetml/2006/main" count="745" uniqueCount="447">
  <si>
    <t>Pirkimo objekto pavadinimas</t>
  </si>
  <si>
    <t>Pagrindinis pirkimo objekto kodas pagal bendrąjį viešojo pirkimo žodyną (BVPŽ)</t>
  </si>
  <si>
    <t>Specifikacija</t>
  </si>
  <si>
    <t>Fasuotė, mato vienetas</t>
  </si>
  <si>
    <t>Maksimalus vnt. (fasuočių) kiekis</t>
  </si>
  <si>
    <t>PVM (%)</t>
  </si>
  <si>
    <t>Leptospirų EMJH mitybinis priedas</t>
  </si>
  <si>
    <t>24931250-6</t>
  </si>
  <si>
    <t xml:space="preserve">Paruošta naudoti, išpilstyta po 100 ml.  Į sudėtį įeina albuminas, polisorbatas 80 ir papildomi augimo faktoriai. Tinama BD EMJH leptospirų terpės pagrindui. </t>
  </si>
  <si>
    <t>100 ml</t>
  </si>
  <si>
    <t>Leptospirų EMJH terpės bazė</t>
  </si>
  <si>
    <t>Sausas mišinys, ne mažesnė kaip 500 g pakuotė. TinKama BD EMJH leptospirų mitybiniam priedui</t>
  </si>
  <si>
    <t>500 g</t>
  </si>
  <si>
    <t>Mieliagrybių identifikavimui ir jautrumui priešgrybiniams vaistams nustatyti plokštelės</t>
  </si>
  <si>
    <t>33124110-9</t>
  </si>
  <si>
    <t>Plokštelės, skirtos pagrindinių mieliagrybių rūšių identifikavimui ir jautrumo nustatymui priešgrybiniams vaistams: amfotericinui B, nistatinui, flucitozinui, ekonazoliui, ketokonazoliui, mikonazoliui, flukonazoliui. Rezultatai įvertinami vizualiai.</t>
  </si>
  <si>
    <t>vnt.</t>
  </si>
  <si>
    <t xml:space="preserve">Sterilus parafino aliejus </t>
  </si>
  <si>
    <t>Parafino aliejus, sterilus.</t>
  </si>
  <si>
    <t>Greitos identifikacinės sistemos</t>
  </si>
  <si>
    <t xml:space="preserve">4 val. r-ja adaptuotai ERIC kompiuterinei programai. Greita identifikacinė sistema. 30 mikroorganizmų identifikavimas. Vertinimas vizualus. </t>
  </si>
  <si>
    <t>6.1</t>
  </si>
  <si>
    <t>Identifikavimo sistema Enterobacteriaciae ir kt. oksidazė neigiamoms bakterijoms</t>
  </si>
  <si>
    <t xml:space="preserve">1 testas </t>
  </si>
  <si>
    <t>6.2</t>
  </si>
  <si>
    <t>Identifikavimo sistema gliukozę fermentuojančioms ir nefermentuojančioms gram neigiamoms bakterijoms, išskyrus Enterobacteriaciae</t>
  </si>
  <si>
    <t>6.3</t>
  </si>
  <si>
    <t>Identifikavimo sistema anaerobinėms bakterijoms</t>
  </si>
  <si>
    <t>6.4</t>
  </si>
  <si>
    <t>Identifikavimo sistema Korynebakterijoms</t>
  </si>
  <si>
    <t>6.5</t>
  </si>
  <si>
    <t>Identifikavimo sistema Neiseriae, Haemofilus ir kitoms bakterijoms</t>
  </si>
  <si>
    <t xml:space="preserve">4 val. r-ja adaptuotai ERIC kompiuterinei programai. Greita NH identifikacinė sistema. 30 mikroorganizmų identifikavimas. Vertinimas vizualus. </t>
  </si>
  <si>
    <t>6.6</t>
  </si>
  <si>
    <t>Identifikavimo sistema streptokokams ir kitoms panašioms gram plius bakterijoms</t>
  </si>
  <si>
    <t>6.7</t>
  </si>
  <si>
    <t>Inokuliavimo skystis mėgintuvėliuose, 1ml</t>
  </si>
  <si>
    <t>Adaptuotas greitai identifikaciniai sistemai.</t>
  </si>
  <si>
    <t>1 flak.</t>
  </si>
  <si>
    <t>6.8</t>
  </si>
  <si>
    <t>Inokuliavimo skystis mėgintuvėliuose, 2ml</t>
  </si>
  <si>
    <t>6.9</t>
  </si>
  <si>
    <t>Nitratinis A reagentas</t>
  </si>
  <si>
    <t>6.10</t>
  </si>
  <si>
    <t>Nitratinis B reagentas</t>
  </si>
  <si>
    <t>6.11</t>
  </si>
  <si>
    <t xml:space="preserve">Indolo reagentas </t>
  </si>
  <si>
    <t>Triušio antiserumai prieš botulotoksiną</t>
  </si>
  <si>
    <t>33141625-7</t>
  </si>
  <si>
    <t>Trijų triušio antiserumai prieš Clostridium botulinum toksino A, B arba E tipą (tipas tikslinamas užsakymo metu). Pakuotė ne mažiau 1 ml. Skirti Clostridium botulinum toksinų aktyvumo blokavimui atliekant tyrimus su pelėmis. Su paciento serumu skiedimas 1:100.</t>
  </si>
  <si>
    <t>1 pak.</t>
  </si>
  <si>
    <t>Noro virusų nustatymo išmatose diagnostikumas</t>
  </si>
  <si>
    <t>Noro virusų  nustatymas  imunochromatografiniu metodu. Pakuotėje ne daugiau 50 vnt.</t>
  </si>
  <si>
    <t>1 testas</t>
  </si>
  <si>
    <t>Roto virusų nustatymo išmatose diagnostikumas</t>
  </si>
  <si>
    <t>Roto virusų nustatymas  imunochromatografiniu metodu. Pakuotėje ne daugiau 50 vnt.</t>
  </si>
  <si>
    <t>C.difficile toksinų A ir B nustatymo testas</t>
  </si>
  <si>
    <t>Tiesioginiam kokybiniam Clostridium difficile toksinų A ir B nustatymui fekalijų mėginiuose. Pakuotėje ne daugiau 50 vnt.</t>
  </si>
  <si>
    <t>Adeno virusų nustatymo išmatose diagnostikumas</t>
  </si>
  <si>
    <t>Imunochromatografiniu metodu. Adeno virusų nustatymas viename teste. Pakuotėje ne daugiau 50 vnt.</t>
  </si>
  <si>
    <t>C.difficile toksinų GDH nustatymo testas</t>
  </si>
  <si>
    <t>Tiesioginiam kokybiniam Clostridium difficile GDH nustatymui fekalijų mėginiuose. Pakuotėje ne daugiau 50 vnt.</t>
  </si>
  <si>
    <t>Streptokokų grupavimo rinkinys lateks agliutinacijos metodu (grupės A,B,C,D,F,G)</t>
  </si>
  <si>
    <t>Grupavimo rinkinys lateks agliutinacijos metodu (grupės A,B,C,D,F,G). Rinkinyje turi būti kortelės atlikti agliutinacijai ir fermentinis ekstrakcinis tirpalas</t>
  </si>
  <si>
    <t xml:space="preserve">1 pak. </t>
  </si>
  <si>
    <t>Western blotas echinokokozei IgG</t>
  </si>
  <si>
    <t>testas</t>
  </si>
  <si>
    <t>Trichineliozė IgG</t>
  </si>
  <si>
    <t>Reagentai echinokokozės specifinių antikūnų diagnostikai</t>
  </si>
  <si>
    <t>Visi reagentai vieno gamintojo</t>
  </si>
  <si>
    <t>16.1</t>
  </si>
  <si>
    <t>Ech. granulosus IgG</t>
  </si>
  <si>
    <t xml:space="preserve">Reagentai Ech. granulosus IgG nustatymui IFA metodu 96 šulinėlių mikroplokštelių formatu kraujo serume. Tyrimo inkubavimas 37  C temperaturoje, į rinkinius turi įeiti teigiama, neigiama ir ribinė kontrolės. CE ir IVD ženklinimas </t>
  </si>
  <si>
    <t>rinkinys 96 t.</t>
  </si>
  <si>
    <t>16.2</t>
  </si>
  <si>
    <t>Ech. multilocularis  IgG Em-2, Em-18</t>
  </si>
  <si>
    <t xml:space="preserve">Reagentai Ech. multilocularis IgG nustatymui IFA metodu 96 šulinėlių mikroplokštelių formatu kraujo serume. Tyrimo inkubacimas 37  C temperaturoje, į rinkinius turi įeiti privalomnai Em-18 ir Em-2 antigenai. CE ir IVD ženklinimas </t>
  </si>
  <si>
    <t>16.3</t>
  </si>
  <si>
    <t>Ech. multilocularis  IgG Em-18</t>
  </si>
  <si>
    <t xml:space="preserve">Reagentai Ech. Multilocularis Em-18  IgG antikūnų nustatymui nustatymui IFA metodu 96 šulinėlių mikroplokštelių formatu kraujo serume. Tyrimo inkubacimas 37  C temperaturoje. CE ir IVD ženklinimas </t>
  </si>
  <si>
    <t>Reagentai Anti-Francisella tularensis diagnostikai</t>
  </si>
  <si>
    <t>17.1</t>
  </si>
  <si>
    <t>Anti-Francisella tularensis IgA, IgG, IgM (ELISA)</t>
  </si>
  <si>
    <t xml:space="preserve">Reagentų rinkinys IFA tyrimams antikūnams IgG, IgM ir IgA nustatyti. Plokštelės laužomos po 1 šulinėlį.  Rinkiniuose turi būti teigiama, neigiama ir ribinė kontrolės bei visi tirpalai reikalingi reakcijai atlikti. CE ir IVD sertifikatai </t>
  </si>
  <si>
    <t>17.2</t>
  </si>
  <si>
    <t xml:space="preserve"> Anti-Francisella tularensis IgG (WB)</t>
  </si>
  <si>
    <t xml:space="preserve">Reagentų rinkinys WB  tyrimams specifiniams IgG antikūnams nustatyti žmogaus serume ar plazmoje.   Į rinkinius turi įeikti ne mažiau nei 25, bet ne daugiau nei 30 blotų juostelių bei visi tirpalai, reikalingi reakcijai atlikti. CE ir IVD sertifikatai </t>
  </si>
  <si>
    <t>Multipleksinis LPI sukėlėjų nustatymas PGR metodu</t>
  </si>
  <si>
    <t xml:space="preserve">Rinkinys skirtas 7-ių lytiškai plintančių infekcijų sukelėjų (C. trachomatis, N. gonorrhoeae, U. urealyticum, U. parvum, M. genitalium, M.hominis, T. vaginalis) bei vidinės kontrolės nustatymui  ir diferenciavimui   tikralaikės PGR metodu vienos reakcijos metu viename mėgintuvėlyje. Tyrimo metų turi būti monitoruojamas nukleino rūgšties skyrimas naudojant dedamą į ekstrakcijos mišinį vidinės kontrolės reagentą (egzogeniė kontrolė) arba detektuojant esama klinikinėje medžiagoje žmogaus genomo fragmentą (endogeninė kontrolė).  Rinkinys turi būti optimizuotas CFX96 termocikleriui. Privalo turėti CE-IVD ženklinimą. </t>
  </si>
  <si>
    <t xml:space="preserve">reakc. </t>
  </si>
  <si>
    <t>Rinkinys tymų ir raudonukės viruso RNR nustatymui ir diferenciavimui tikralaikės PGR metodu</t>
  </si>
  <si>
    <t xml:space="preserve">Reagentų rinkinys skirtas tymų ir raudonukės virusų RNR nustatymui ir diferenciavimui tikralaikės PGR metodu. Tyrimo metu turi būti monitoruojamas nukleino rūgšties skyrimas, naudojant esamo klinikinėje medžiagoje žmogaus genomo fragmento (RNaseP, beta-globino taikinys ir pan.) detekcija (. Detekcija vyksta mažiausiai 3 optiniuose kanaluose. Rinkinyje turi būti visi reikalingi reagentai PGR reakcijai atlikti, taip pat teigiama ir neigiama kontrolės. Tinkantis Rotorgene Q/6000  ar CFX96 aparatams. Rinkinys privalo turėti CE-IVD ženklinimą. </t>
  </si>
  <si>
    <t>reakc.</t>
  </si>
  <si>
    <t>Reagentai  raudonukės IgM nustatymui atsitiktinio pasirinkimo automatiniu analizatoriumi</t>
  </si>
  <si>
    <t>Reagentai raudonukės  IgM  nustatymui chemiliuminescencijos mikrodalelių imunoanalizės ar analogišku metodu  žmogaus serume ir plazmoje kokybiškai  pilnai automatiniu atsitiktinio pasirinkimo analizatoriumi. Pakuotėje ne mažiau 100 testų. Pateikti  su kontrolėmis ir kalibratoriais, jei tokie reikalingi. CE ir IVD ženklinimas.</t>
  </si>
  <si>
    <t>Reagentai tymų IgM nustatymui</t>
  </si>
  <si>
    <t>Reagentai tymų IgM nustatymui IFA metodu  96 šulinėlių plokštelių formatu. Plokštelės laužomos po vieną šulinėlį. Į rinkinius turi privalomai įeiti kalibratorius, teigiama ir neigiama kontrolės. Bendra reakcijos trukmė ne ilgesnė nei 1,5 val., inkubacijos kambario temperatūroje. Visi reagentai paruošti naudoti. CE ir IVD ženklinimas.</t>
  </si>
  <si>
    <t>Atipinių pneumonijų diagnostiniai  ECLIA</t>
  </si>
  <si>
    <t>Mycoplasma pneumoniae IgM</t>
  </si>
  <si>
    <t>Reagentai M. pneumoniae IgM nustatymui ECLIA metodu. Galimybė atlikti tyrimus po vieną monotesto principu, tyrimo kasetėje ar juostelėje yra visi reikalingi tyrimui atlikti reagentai bei vidinė teigiama ir neigiama reakcijos kontrolė. Tyrimo rezultatas vertinamas  santykiu. CE ir IVD ženklinimas</t>
  </si>
  <si>
    <t>Mycoplasma pneumoniae IgG</t>
  </si>
  <si>
    <t>Reagentai M. pneumoniae IgG nustatymui ECLIA metodu. Galimybė atlikti tyrimus po vieną monotesto principu, tyrimo kasetėje ar juostelėje yra visi reikalingi tyrimui atlikti reagentai bei vidinė teigiama ir neigiama reakcijos kontrolė. Tyrimo rezultatas vertinamas  santykiu. CE ir IVD ženklinimas</t>
  </si>
  <si>
    <t>Chlamydia pneumoniae IgM</t>
  </si>
  <si>
    <t>Reagentai C. pneumoniae IgM nustatymui ECLIA metodu. Galimybė atlikti tyrimus po vieną monotesto principu, tyrimo kasetėje ar juostelėje yra visi reikalingi tyrimui atlikti reagentai bei vidinė teigiama ir neigiama reakcijos kontrolė. Tyrimo rezultatas vertinamas  santykiu. CE ir IVD ženklinimas</t>
  </si>
  <si>
    <t>Chlamydia pneumoniae IgG</t>
  </si>
  <si>
    <t>Reagentai C. pneumoniae IgG nustatymui ECLIA metodu. Galimybė atlikti tyrimus po vieną monotesto principu, tyrimo kasetėje ar juostelėje yra visi reikalingi tyrimui atlikti reagentai bei vidinė teigiama ir neigiama reakcijos kontrolė. Tyrimo rezultatas vertinamas  santykiu. CE ir IVD ženklinimas</t>
  </si>
  <si>
    <t>IFR rinkiniai ir reagentai bartoneliozei diagnozuoti</t>
  </si>
  <si>
    <t>Bartonella henselae IgM</t>
  </si>
  <si>
    <t xml:space="preserve">Imunofluorescentinis tyrimas. Inkubacijos laikas 30+30 min. kambario temperatūroje. Teigiama, neigiama kontrolės, konjugatas paruoštas naudojimui.  Perkami rinkiniai pagal poreikį atskirai IgG ir IgM nustatymui. Rinkiniai  IgM ir IgG antikūnams to paties gamintojo. CE ir IVD ženklinimas </t>
  </si>
  <si>
    <t>1 pak./10 stikl. po 5 r-jos laukus</t>
  </si>
  <si>
    <t>Bartonella henselae IgG</t>
  </si>
  <si>
    <t>Reumatoidinio faktoriaus absorbentas</t>
  </si>
  <si>
    <t xml:space="preserve">reumatoidinio faktoriaus absorbentas, reikalingas tyrimams atlikti, suderintas su siūlomais rinkiniais imunofluorescencijai </t>
  </si>
  <si>
    <t>1 pak.5 vnt./4,5ml</t>
  </si>
  <si>
    <t>Legioneliozės diagnostikos rinkiniai</t>
  </si>
  <si>
    <t>Legionella pneumophila IgG</t>
  </si>
  <si>
    <t xml:space="preserve">Reagentai L. pneumophila IgG  antikūnų nustatymui IFA metodu. Plokštelės laužomos po 1 šulinėlį. Mėginio tūris 100 mkl. Inkubacija 30+30+15 min. Į rinkinius turi įeiti visi reikalingi tirpalai, kontrolės ir kiti priedai, reikalingi tyrimui atlikti. trys standartai 2/20/200, 2 kontrolės: teigiama ir neigiama. Rezultatai išreiškiami vienetais. IgG ir IgM  rinkiniai vieno gamintojo. CE ir IVD ženklinimas </t>
  </si>
  <si>
    <t>Legionella pneumophila IgM</t>
  </si>
  <si>
    <t xml:space="preserve">Reagentai L. pneumophila IgM antikūnų nustatymui IFA metodu. Plokštelės laužomos po 1 šulinėlį. Mėginio tūris 100 mkl. Inkubacija 30+30+15 min. Į rinkinius turi įeiti visi reikalingi tirpalai, kontrolės ir kiti priedai, reikalingi tyrimui atlikti, taip pat ir RF absorbentas. trys kontrolės: teigiama, neigiama ir ribinė.  Visi  IgG ir IgM rinkiniai vieno gamintojo. CE ir IVD ženklinimas </t>
  </si>
  <si>
    <t>Kokliušo, difterijos, stabligės diagnostikos rinkiniai</t>
  </si>
  <si>
    <t>Bordetella pertussis  IgG</t>
  </si>
  <si>
    <t xml:space="preserve">Bordetella pertussis ELISA rinkinys IgG antikūnų nustatymui nustatymui prieš Bordetella pertussis toksiną žmogaus serume ar plazmoje.  Šulinėliai padengti B.pertussis toksinu, laužomi po vieną šulinėlį. Rinkiniuose IgG  nustatymui  kalibracinei kreivei turi būti naudojami keturi kalibratoriai 5, 25, 100, 200 U/ml,  patvirtinti FDA. Vidinei testų kontrolei naudojami teigiamas ir neigiamas žmogaus serumas.  Perkami rinkiniai pagal poreikį atskirai IgG, IgM  ir IgA nustatymui. Visi rinkiniai vieno gamintojo.  Į rinkinius turi įeiti visi reikalingi tirpalai, kontrolės ir kiti priedai, reikalingi tyrimui atlikti.Reagentai turi būti pažymėti CE ženklu ir turėti IVD sertifikatą. </t>
  </si>
  <si>
    <t>Bordetella pertussis IgA</t>
  </si>
  <si>
    <t xml:space="preserve">Bordetella pertussis ELISA rinkiniai  IgA antikūnų nustatymui nustatymui prieš Bordetella pertussis toksiną žmogaus serume ar plazmoje.  Šulinėliai padengti B.pertussis toksinu, laužomi po vieną šulinėlį. Rinkiniuose IgA  nustatymui  kalibracinei kreivei turi būti naudojami  keturi kalibratoriai 2,  10, 25, 50 U/ml patvirtinti FDA. Vidinei testų kontrolei naudojami teigiamas ir neigiamas žmogaus serumas.  Perkami rinkiniai pagal poreikį atskirai IgG, IgM  ir IgA nustatymui. Visi rinkiniai vieno gamintojo.  Į rinkinius turi įeiti visi reikalingi tirpalai, kontrolės ir kiti priedai, reikalingi tyrimui atlikti.Reagentai turi būti pažymėti CE ženklu ir turėti IVD sertifikatą. </t>
  </si>
  <si>
    <t>Difterija IgG</t>
  </si>
  <si>
    <t xml:space="preserve">Anti Difterijos  ELISA rinkinys IgG antikūnų nustatymui prieš difterijos  toksiną žmogaus serume ar plazmoje.  Šulinėliai padengti difterijos  toksinu, laužomi po vieną šulinėlį. Rinkiniuose IgG  nustatymui  kalibracinei kreivei turi būti naudojami keturi kalibratoriai 2,0; 1,0; 0,1; 0,01 TV/ml.  Vidinei testų kontrolei naudojami teigiamas ir neigiamas žmogaus serumas.  Į rinkinius turi įeiti visi reikalingi tirpalai, kontrolės ir kiti priedai, reikalingi tyrimui atlikti. Reagentai turi būti pažymėti CE ženklu ir turėti IVD sertifikatą. </t>
  </si>
  <si>
    <t>Stabligė IgG</t>
  </si>
  <si>
    <t xml:space="preserve">Anti Stabligės ELISA rinkinys IgG antikūnų nustatymui prieš stabligės  toksiną žmogaus serume ar plazmoje.  Šulinėliai padengti stabligės toksinu, laužomi po vieną šulinėlį. Rinkiniuose IgG  nustatymui  kalibracinei kreivei turi būti naudojami keturi kalibratoriai 5,0; 2,0; 1,0; 0,1 TV/ml.  Vidinei testų kontrolei naudojami teigiamas ir neigiamas žmogaus serumas.  Į rinkinius turi įeiti visi reikalingi tirpalai, kontrolės ir kiti priedai, reikalingi tyrimui atlikti. Reagentai turi būti pažymėti CE ženklu ir turėti IVD sertifikatą. </t>
  </si>
  <si>
    <t>Reagentai specifinių igE antikūnų prieš  mišrius alergenus nustatymui (ne mažiau  36 alergenų mišinys)</t>
  </si>
  <si>
    <t xml:space="preserve">Maisto ir įkvepiamų alergenų nustatymui vienu tyrimu, ne mažiau 36 alergenų). Turi aptikti specifinius IgE ne mažiau nei prieš šiuos alergenus: medžių žiedadulkes (įvairias), žolių žiedadulkes (įvairias), namų dulkių erkes (įvairias), gyvūnų (įvairių) epitelį, paukččių plunksnas,  žuvys, soja, miltai (įvairūs), kiauliena, jautiena, vištiena, riešutai (įvairūs), citrusiniai vaisiai, kiaušinis, pienas. CE ir IVD ženklinimas    </t>
  </si>
  <si>
    <t>tyrimas</t>
  </si>
  <si>
    <t>Reagentų rinkinys erkinio encefalito viruso RNR    nustatymui tikralaikės PGR metodu</t>
  </si>
  <si>
    <t>Tikralaikės PGR rinkinys, skirtas erkinio encefalito viruso RNR   nustatymui. Į rinkinio sudėti turi įeiti visi PGR reakcijai reikalingi komponentai. IVD ženklinimas. Pritaikytas CFX 96 ar Rotorgene Q/6000 įrangai. Rinkinyje turi būti teigiama, neigiam ir vidinė kontrolė. Taikinys ir vidinė kontrolė vertinami atskiruose optiniuose kanaluose. Pakuotė ne mažiau 100 reakcijų.</t>
  </si>
  <si>
    <t xml:space="preserve">1 reakc. </t>
  </si>
  <si>
    <t>HCV genotipų nustatymao rinkinys</t>
  </si>
  <si>
    <t xml:space="preserve">Rinkinys skirtas HCV tipavimui atvirkštinės hibridizacijos metodu ant specialių juostelių. Tipavimas atliekamas HCV genomo NS-5' regione bei core regione (1a, 1b ir 6 c-l subtypų diferenciacijops pagerinimui). Rinkinį sudaro multipleksinis PGR rinkinys su biotinu žymėtais pradmenimis (fermentų mišinys - 4 x 0,045 ml, amplifikacijos mišinys - 1,4 ml), kontrolė (6 vnt.), hybridizacijos reagentai ir priemopnės (juostelės su konjugato kontrolė, PGR kontrole ir tipospecifiniais hibridizaciniai zondais, reakcijos loveliai, reagentai, interpretavimo trafaretas ir lentelė). Rinkinys turi būti pajegus atskirti 1 – 6 genotipus ir potipius: 1a, 1b, 2a-c, 3a-c, 4b-f, 4 h, 5a, 6a. Pakuotė ne mažiau 40 reakcijų </t>
  </si>
  <si>
    <t>Tikralaikės PGR rinkinys  HAV viruso nustatymui</t>
  </si>
  <si>
    <t xml:space="preserve">Pritaikytas nustatyti hepatito A viruso RNR. Rinkinyje turi būti visi tikralaikės PGR reakcijai atlikti reikalingi komponentai ( vanduo, fermentai ir PGR buferis), taip pat į rinkinio sudėtį turi įeiti vidinė kontrolė, kuri naudojama ekstrakcijos procesui įvertinti ir inhibicijos įvertinimui, teigiamos ir neigiamo kontrolės, kurios naudojamos PGR reakcijos kokybei įvertinti. Taikinių vertinimas vyksta ne mažiau kaip 2-uose kanaluose. Tinkamas dirbti su Rotorgene 3000/Q ar CFX96 amplifikatoriais.  Tinkantis darbui su klinikine medžiaga, turinktis IVD ženklinimą. Pakuotėje ne mažiau 50 reakcijų. </t>
  </si>
  <si>
    <t>Rinkinys kiekybiniam HCV RNR nustatymui tikralaikės PGR metodu</t>
  </si>
  <si>
    <t xml:space="preserve">Tikralaikės AT-PGR rinkinys, skirtas kiekybiniam HCV RNR įvertinimui (sudėtis: 2-jų komponentų miksas, kalibratoriai, vidinė kontrolė, vanduo), tinkantys Rotorgene Q/6000  aparatui. Reagentai turi turėti IVD ženklinimą. Pakuotėje ne mažiau 100  reakcijų. </t>
  </si>
  <si>
    <t>Rinkinys kiekybiniam HBV DNR nustatymui tikralaikės PGR metodu</t>
  </si>
  <si>
    <t xml:space="preserve">Tikralaikės PGR rinkinys skirtas kiekybiniam HBV DNR įvertinimui (sudėtis: reagentų miksas, kalibratoriai, vidinė kontrolė, vanduo), tinkantys Rotorgene Q/6000  aparatui. Reagentai turi turėti IVD  ženklinimą. Pakuotėje ne mažiau 100  reakcijų. </t>
  </si>
  <si>
    <t>Rinkinys kokybiniam HBV, HCV ir ŽIV-1, živ-2 NR nustatymui dauginės tikralaikės PGR metodu</t>
  </si>
  <si>
    <t xml:space="preserve">Rinkinys validuotas tikralaikės PGR įrangai  - Rotorgene Q/6000, CFX96 tikralaikei įrangai, bei skirtas HBV DNR, HCV RNR ir ŽIV-1 bei ŽIV-2 RNR nustatymui viename mėginyje. Komplemantarios DNR sintezė ir jos pagausinimas tikralaikės PGR būdų vykdoma viename mėgintuvėlyje vienu etapu. Kiekvienas taikinys ir vidinė kontrolė nustatomi atskirame optiniame kanale. (FAM/Green – HCV, JOE/Yellow – ŽIV, ROX/Orange – HBV,Cy5.5/Crimson -ŽIV-2, Cy5/Red – vidinė kontrolė). – Rinkinio sudėtyje turi būti neigiama ekstrakcijos, neigiama PGR, teigiama PGR
ir vidinė kontrolės. Pakuotėje ne daugiau 100 reakcijų. 
</t>
  </si>
  <si>
    <t>Reagentų rinkinys  Leptospira spp. nustatymui tikralaikės PGR metodu</t>
  </si>
  <si>
    <t>Tikralaikės PGR rinkinys, skirtas Leptospira ssp DNR nustatymui. Į rinkinio sudėti turi įeiti visi PGR reakcijai reikalingi komponentai. IVD ženklinimas. Pritaikytas CFX 96 ar Rotorgene Q/6000 įrangai. Rinkinyje turi būti teigiama, neigiam ir vidinė kontrolė. Taikinys ir vidinė kontrolė vertinami atskiruose optiniuose kanaluose. Pakuotė ne mažiau 50 reakcijų.</t>
  </si>
  <si>
    <t>Diagnotinis reagentų rinkinys Krymo-Kongo hemoraginės karštligės viruso RNR nustatymui PGR metodu</t>
  </si>
  <si>
    <t>Rinkinys skirtas Krymo-Kongo hemoraginės karštligės viruso RNR nustatymuip. Tinkamas klinikinei diagnostikai. CE ženklinimas. Tinkamas CFX96 tipo ar Rotorgene Q/6000 tikralaikės PGR amplifikatoriui. Rinkinys su vidine kontrole  galimos  inhibicijos nustatymui, su teigiama kontrole. Rezultatas detektuojamas ne mažiau kaip 2 optiniuose kanaluose. Pakuotė ne mažiau 50 reakcijų</t>
  </si>
  <si>
    <t>Rinkinys West Nilo viruso nustatymui</t>
  </si>
  <si>
    <t xml:space="preserve">Reagentų rinkinys skirtas West Nilo viruso  diagnostikai, rinkinyje turi būti visi reikalingi reagentai PGR reakcijai atlikti, sudėtyje yra vidinė, teigiama ir neigiamos kontrolės. Tinkantis CFX96, Rotorgene Q/6000 aparatui ar lygiaverčiams. Tinkantis klinikinei diagnostikai. Detekcija turi vykti ne mažiau nei 2 optiniuose kanaluose. Pakuotėje ne mažiau 50 reakc. </t>
  </si>
  <si>
    <t xml:space="preserve">HSV-1/2 DNR nustatymas ir diferenciavimas </t>
  </si>
  <si>
    <t>Reagentų rinkinys skirtas Herpes Simplex viruso nustatymui ir diferenciavimui, rinkinyje yra visi reikalingi reagentai PGR reakcijai atlikti, sudėtyje yra vidinė, teigiama ir neigiamos kontrolės. Tinkantis Rotorgene Q/6000  ar CFX96 aparatams. Tinkantis klinikinei diagnostikai. Detekcija vyksta 3 optiniuose kanaluose. Pakuotėje ne daugiau 50 reakc. ir turi būti CE-IVD.</t>
  </si>
  <si>
    <t xml:space="preserve"> MERS viruso RNR nustatymas
</t>
  </si>
  <si>
    <t>Reagentų rinkinys skirtas MERS_CoV viruso nustatymui. Rinkinyje yra visi reikalingi reagentai PGR reakcijai atlikti, sudėtyje yra vidinė, teigiama ir neigiamos kontrolės. Tinkantis Rotorgene Q/6000  ar CFX96 aparatams. Detekcija vyksta mažiausiai 2 optiniuose kanaluose.</t>
  </si>
  <si>
    <t>Anaplasma fagocitofilum (Erlichia) IgM</t>
  </si>
  <si>
    <t>Imunofluorescentinis tyrimas IgM antikūnų nustatymui. Inkubacijos laikas 30+30 min. kambario temperatūroje. Teigiama, neigiama kontrolės, konjugatas paruoštas naudojimui.  Rinkiniai  IgM ir IgG antikūnams to paties gamintojo. CE ir IVD ženklinimas 1 pak./10 stikl. po 5 r-jos laukus</t>
  </si>
  <si>
    <t>Anaplasma fagocitofilum (Erlichia) IgG</t>
  </si>
  <si>
    <t>Imunofluorescentinis tyrimas IgG antikūnų nustatymui. Inkubacijos laikas 30+30 min. kambario temperatūroje. Teigiama, neigiama kontrolės, konjugatas paruoštas naudojimui.   Rinkiniai  IgM ir IgG antikūnams to paties gamintojo. CE ir IVD ženklinimas 1 pak./10 stikl. po 5 r-jos laukus</t>
  </si>
  <si>
    <t>Babesia spp. IgM</t>
  </si>
  <si>
    <t>Imunofluorescentinis tyrimas IgM antikūnų nustatymui. Inkubacijos laikas 30+30 min. kambario temperatūroje. Teigiama, neigiama kontrolės, konjugatas paruoštas naudojimui. Rinkiniai  IgM ir IgG antikūnams to paties gamintojo. CE ir IVD ženklinimas 1 pak./10 stikl. po 5 r-jos laukus</t>
  </si>
  <si>
    <t>Babesia spp. IgG</t>
  </si>
  <si>
    <t>Imunofluorescentinis tyrimas IgG antikūnų nustatymui. Inkubacijos laikas 30+30 min. kambario temperatūroje. Teigiama, neigiama kontrolės, konjugatas paruoštas naudojimui. Rinkiniai  IgM ir IgG antikūnams to paties gamintojo. CE ir IVD ženklinimas 1 pak./10 stikl. po 5 r-jos laukus</t>
  </si>
  <si>
    <t>Malarijos spp. antikūnų nustaymas Rapid Testu</t>
  </si>
  <si>
    <t xml:space="preserve">Reagentai malarijos spp. antikūnų nustatymui greitu imunochromatografijos metodu. CE ir IVD ženklinimas </t>
  </si>
  <si>
    <t xml:space="preserve">Legionella tirpaus antigeno aptikimui šlapime rinkinys  </t>
  </si>
  <si>
    <t>Reagentai Legionella antigeno nustatymui šlapime IFA metodu 96 šulinėlių plokštelių formatu. Reagentai paruošti naudoti, CE ir IVD ženklinimas</t>
  </si>
  <si>
    <t>1 rink.</t>
  </si>
  <si>
    <t xml:space="preserve">Rinkinys ūmių bakterinių kvepavimo takų infekcijų sukelėjų tikralaikės PGR metodu nustatymui </t>
  </si>
  <si>
    <t>Rinkinys skirtas tikralaikei dauginei Chlamydophila pneumoniae, Mycoplasma pneumoniae, Legionella pneumophila, Bordetella pertussis, Bordetella parapertussis, Streptococcus pneumoniae ir Haemophilus influenzae bei vidinės kontrolės nustatymui PGR metodu vienos reakcijos metu viename mėgintuvėlyje. Rinkinys skirtas ne daugiau nei 50 reakcijų įskaitant kontroles. Validuotas CFX96 tikralaikės PGR įrangai. Turi CE ir IVD ženklinimą.</t>
  </si>
  <si>
    <t>Rinkinys virusinių meningitų sukėlėjų ( ne mažiau kaip CMV, EBV, ADV, HSV1/2, VZV, ENTEROVIRUSŲ, PARECHOVIRUSŲ, HHV6/7,
PARVOB19) nustatymas tikralaikės PGR metodu</t>
  </si>
  <si>
    <t>Rinkinys skirtas virusinių meningitų sukėlėjų (tokių kaip CMV, EBV, ADV, HSV1, HSV2, VZV, ENTEROVIRUSŲ, PARECHOVIRUSŲ, HHV6/7, PARVOB19 vienu metu) nustatymui tikralaikės PGR metodu. Tinkamas klinikinei diagnostikai, su CE (IVD) ženklinimu. Tinkamas CFX96 tipo ar Rotorgene Q/6000 tikralaikės PGR įrangai. Rinkinys su vidine kontrole galimos inhibicijos nustatymui, su teigiama ir neigiama kontrole bei visais reakcijai atlikti reikalingais komponentais. Rezultatas detektuojamas ne mažiau kaip 2 optiniuose kanaluose.</t>
  </si>
  <si>
    <t>Dauginės PGR rinkinys tiesioginiam, kokybiniam diarejinių E.coli EHEC, EIEC, EPEC ir ETEC, EAEC aptikimui ir diferenciacijai</t>
  </si>
  <si>
    <t>Dauginės PGR rinkinys,skirtas kokybiniam EHEC, EIEC, EPEC, ETEC, EAEC/Shigella spp. virulentiškumo faktorių  nustatymui ir diferencijavimui.  Galimybė nustatyti Stx1/stx2, ipaH, eae, aat, eltA, aggR, aaiC, estA genus,  vidinės kontrolės rinkinyje, PGR produktai detektuojami agarozės gelyje. Klinikinė medžiaga: išmatos ir kultūra. Rinkinis validuotas Mastercycler Gradient, labcycler sensoquest ar kt.  PGR įrangai. Rinkinį sudaro reakcijos miksas, Taq polimerazė, teigiama bei vidinė kontrolės ir vanduo. Turi CE ženklinimą.</t>
  </si>
  <si>
    <t>Rinkinys bakterinių skrandžio ir žarnyno infekcijų nustatymui</t>
  </si>
  <si>
    <t>Multipleksinis tikro laiko in-vitro diagnostinis rinkinys skirtas 13 bakterijų (Aeromonas spp., Campylobacter spp., Clostridium difficile toxin B, Salmonella spp., Shigella spp./EIEC, Vibrio spp., Yersinia enterocolitica), bakterinių patogeniškumo genų modulis  (EAEC ( aggR), EPEC (eaeA), Escherichia coli O157 (E. coli O157), ETEC (lt/st) Hypervirulent Clostridium difficile (CD hyper), STEC (stx1/2)),  sukeliančių skrandžio-žarnyno  infekcijas bei vidinės kontrolės nustatymui vienos reakcijos metu viename mėgintuvėlyje. 
Rinkinys skirtas ne daugiau nei 50 reakcijų įskaitant kontroles. 
Validuotas CFX96 tikralaikės PGR įrangai. Turi CE ir IVD ženklinimą.</t>
  </si>
  <si>
    <t>Dauginės PGR rinkinys tiesioginiam, kokybiniam  E.coli  vt1x ir vtx2 subtipavimo PGR rinkinys</t>
  </si>
  <si>
    <t>Dauginės PGR rinkinys,skirtas kokybiniam  E.coli  vt1x ir vtx2 (galimybė nustatyti vt1a/c/d ir vt2a/b/c/d/e/f/g subtipus) subtipavimo PGR rinkinys, turintis vidinės kontrolės, PGR produktai detektuojami agarozės gelyje. Klinikinė medžiaga: išmatos ir kultūra. Rinkinis validuotas Mastercycler Gradient, labcycler sensoquest ar kt.  PGR įrangai. Rinkinį sudaro reakcijos miksas, Taq polimerazė, teigiama bei vidinė kontrolės ir vanduo. Turi CE ženklinimą. 100 reakcijų pakuotė.</t>
  </si>
  <si>
    <t>Tikralaikės PGR rinkinys Denge/Čikungunya/Zika  virusų  nustatymui</t>
  </si>
  <si>
    <t>Reagentų rinkinys skirtas Denge/Čikungunija/Zika virusų  diagnostikai, rinkinyje yra visi reikalingi reagentai PGR reakcijai atlikti, sudėtyje yra vidinė, teigiama ir neigiamos kontrolės. Tinkantis Rotorgene Q/6000  ar CFX96 aparatui ar lygiaverčiams. Tinkantis klinikinei diagnostikai. Detekcija vyksta 2 optiniuose kanaluose. Turi turėti CE-IVD ženklinimą.</t>
  </si>
  <si>
    <t>Tikralaikės PGR rinkinys Ebola viruso  ir Marburgo viruso nustatymui nustatymui</t>
  </si>
  <si>
    <t>Rinkinys skirtas Ebola viruso ir Marburgo viruso (Filovirusų RNR) RNR nustatymui. Tinkamas klinikinei diagnostikai. CE ženklinimas. Tinkamas CFX96 tipo ar Rotorgene Q/6000 tikralaikės PGR amplifikatoriui. Rinkinys su vidine kontrole  galimos  inhibicijos nustatymui, su teigiama kontrole. Rezultatas detektuojamas ne mažiau kaip 2 optiniuose kanaluose. Pakuotėje ne mažiau 50 reakcijų</t>
  </si>
  <si>
    <t xml:space="preserve">Katinonai ir kiti reagentai naujų psichotropinių medžiagų aptikimui </t>
  </si>
  <si>
    <t>33196000-0</t>
  </si>
  <si>
    <t>Testai katinonų ir kitų naujų psichotropinių medžiagų aptikimui imunochromatografijos metodu. CE ir IVD ženklinimas</t>
  </si>
  <si>
    <t>Testai narkotinių medžiagų aptikimui imunochromatografijos metodu</t>
  </si>
  <si>
    <t xml:space="preserve">Multitestas ne mažiau 10 narkotinių medžiagų aptikimui, privalomai THC, OPI, BZO, BAR, COC, metamfetaminas, amfetaminas, metadonas, MDMA. CE, IVD ženklinimas </t>
  </si>
  <si>
    <t>Eliucinis buferis PGR prodūktams</t>
  </si>
  <si>
    <t>33696500-0</t>
  </si>
  <si>
    <t>Eliucinis buferis (EB) skirtas DNR eliucijai atliekant darbines procedūras su DNR skyrimo ir PGR prodūktų valymo rinkinais. Be EDTA. Cheminė sudėtis - 10 mM Tris-Cl, pH 8.5. Vienoje pakuotėje yra 250 mL tirpalo.</t>
  </si>
  <si>
    <t>Reagentai VZV IgM ir IgG nustatymui</t>
  </si>
  <si>
    <t>Reagentai sifilio diagnostikai TPHA metodu</t>
  </si>
  <si>
    <t>SPS diskai</t>
  </si>
  <si>
    <t>SPS impregnuoti diskai identifikacijai.Galiojimo laikas ne trumpesnis kaip 6 mėn.</t>
  </si>
  <si>
    <t>1 kart/50disk</t>
  </si>
  <si>
    <t>Moraxella catarrhalis diskai</t>
  </si>
  <si>
    <r>
      <rPr>
        <i/>
        <sz val="12"/>
        <rFont val="Times New Roman"/>
        <family val="1"/>
        <charset val="1"/>
      </rPr>
      <t>Moraxella catharrhalis</t>
    </r>
    <r>
      <rPr>
        <sz val="12"/>
        <rFont val="Times New Roman"/>
        <family val="1"/>
        <charset val="1"/>
      </rPr>
      <t xml:space="preserve"> identifikavimui. Pakuotėje - 25 - 50 testų. Galiojimo laikas ne trumpesnis kaip 6 mėn. </t>
    </r>
  </si>
  <si>
    <t>test.</t>
  </si>
  <si>
    <t xml:space="preserve">Nitrocefino diskai </t>
  </si>
  <si>
    <t>Impergnuoti diskai, naudojami beta-laktamazių gamybos nustatymui. Pakuotėje - ne daugiau 100 testų. Galiojimo laikas ne trumpesnis kaip 6 mėn.</t>
  </si>
  <si>
    <t>Kovačo reagentas indolui nustatyti</t>
  </si>
  <si>
    <t>Reagentas tinkamas nustatyti indolo gamybai iš triptofano. Sudėtis: 4dinetilaminobezaldehido 50,0 g/l; izoamilo alkoholio 710,0 g/l; acto rūgšties hidrochlorido 240,0 g/l. Pakuotė - 100-200 ml.</t>
  </si>
  <si>
    <t>ml</t>
  </si>
  <si>
    <t>Imersinis aliejus</t>
  </si>
  <si>
    <t>Mikroskopavimui, ypač grynas, nelipnus, chemiškai švarus. Turi tikti ir fluorescenciniams tyrimams mikroskopu. Tinkamas Nikon objektyvams. Pakuotė - ne didesnė kaip 500 ml.</t>
  </si>
  <si>
    <t>1 ml</t>
  </si>
  <si>
    <t xml:space="preserve">H:a-H:z91 fazės nustatymui. Pagal poreikį. Flakone - 3 ml. </t>
  </si>
  <si>
    <t>flak.</t>
  </si>
  <si>
    <t>Polivalentinis agliutinacinis serumas salmonelėms A-S+Vi (1-25,27,28,30,34,35,38-41,46,Vi)</t>
  </si>
  <si>
    <t>Serotipavimui agliutinacijos metodu ant stiklo. Pakuotė - 3 ml</t>
  </si>
  <si>
    <t>Optochino diskai</t>
  </si>
  <si>
    <r>
      <rPr>
        <sz val="12"/>
        <rFont val="Times New Roman"/>
        <family val="1"/>
        <charset val="1"/>
      </rPr>
      <t xml:space="preserve">0,5 µg diskai, </t>
    </r>
    <r>
      <rPr>
        <i/>
        <sz val="12"/>
        <rFont val="Times New Roman"/>
        <family val="1"/>
        <charset val="1"/>
      </rPr>
      <t>Streptococcus pneumoniae</t>
    </r>
    <r>
      <rPr>
        <sz val="12"/>
        <rFont val="Times New Roman"/>
        <family val="1"/>
        <charset val="1"/>
      </rPr>
      <t xml:space="preserve"> diferenciacijai.</t>
    </r>
  </si>
  <si>
    <t>Bacitracino diskai</t>
  </si>
  <si>
    <t>0,04 IU diskai, A grupės streptokokų diferenciacijai.</t>
  </si>
  <si>
    <t>ONPG diskai</t>
  </si>
  <si>
    <t>Beta-galaktozidazės fermento nustatymui.</t>
  </si>
  <si>
    <t xml:space="preserve">Atmosferos sąlygų  sudarymo sistemos </t>
  </si>
  <si>
    <t>Anaerobinių sąlygų sudarymo sistema (1-4 lėkštelėms)</t>
  </si>
  <si>
    <t xml:space="preserve">1-4 lėkštelėms, sudaro anaerobines sąlygas. Naudojimui nereikalingas vanduo ir indas su katalizatoriumi. </t>
  </si>
  <si>
    <t xml:space="preserve">Anaerobinių sąlygų sudarymo sistema (2,5 l indui) </t>
  </si>
  <si>
    <t xml:space="preserve">2,5 l indui, sudaro anaerobines sąlygas. Naudojimui nereikalingas vanduo ir indas su katalizatoriumi. </t>
  </si>
  <si>
    <t xml:space="preserve">Mikroaerofilinių sąlygų sudarymo sistema (1-4 lėkštelėms) </t>
  </si>
  <si>
    <t xml:space="preserve">1-4 lėkštelėms. sudaro mikroaerofilines sąlygas Campylobacter spp. augimui. Naudojimui nereikalingas vanduo ir indas su katalizatoriumi. </t>
  </si>
  <si>
    <t xml:space="preserve">Mikroaerofilinių sąlygų sudarymo sistema (2,5 l indui) </t>
  </si>
  <si>
    <t xml:space="preserve">2,5 l indui, sudaro mikroaerofilines sąlygas Campylobacter spp. augimui. Naudojimui nereikalingas vanduo ir indas su katalizatoriumi. </t>
  </si>
  <si>
    <t>CO2 sudarymo sistema: (2,5 l tūriui)</t>
  </si>
  <si>
    <t>2,5 l tūriui, skirta praturtinti orą anglies dvideginiu.</t>
  </si>
  <si>
    <t>CO2 sudarymo sistema: (1-2 lėkštelėms)</t>
  </si>
  <si>
    <t>1-2 lėkštutėms, skirta praturtinti orą anglies dvideginiu.</t>
  </si>
  <si>
    <t>Anaerobinių sąlygų susidarymo indikatoriai</t>
  </si>
  <si>
    <t xml:space="preserve">Indikatorinė juostelė su rezazurinu. </t>
  </si>
  <si>
    <t>Maišeliai plastikiniai, tinkantys atmosferos sąlygų sudarymo sistemai</t>
  </si>
  <si>
    <t>Plastikiniai maišeliai, sterilūs, (1-4 lėkštelėms) skirti mikroorganizmų auginimui anaerobinėmis sąlygomis. Pakuotėje - 20 vnt.</t>
  </si>
  <si>
    <t xml:space="preserve">Dažų rinkinys dažymui Gramo būdu, 4x250 ml </t>
  </si>
  <si>
    <t xml:space="preserve">Rinkinys tepinėlių dažymui Gramo metodu. Turi įeiti visi reikalingi dažai, reagentai paruošti naudojimui.  CE, IVD ženklinimas. </t>
  </si>
  <si>
    <t>Liofilizuota triušio kraujo  plazma su EDTA</t>
  </si>
  <si>
    <t>Su 0,15% EDTA. Laisvos (ekstraceliulinės) plazmokoaguliazės nustatymui. Nustatoma tiesiogiai inokuliuojant kolonijas į praskietą plazmą. Išfasuota po ne daugiau kaip 5 ml.</t>
  </si>
  <si>
    <t>Reagentai atrankiniam s ŽIV ir raudonukės IgM bei tymų IgM tyrimams antikūnų tyrimams mikroplokštelių metodu</t>
  </si>
  <si>
    <t>Reagentai raudonukės  IgM nustatymui</t>
  </si>
  <si>
    <t>Reagentai raudonukės IgM nustatymui IFA metodu 96 šulinėlių plokštelių formatu. Į rinkinius turi įeiti kalibratorius, neigiama, teigiama kontrolės bei raudonukės antigenas ir kiti reikalingi tyrimui atlikti reagentai. Plokštelės laužomos bent po aštuonis šulinėlius. CE ir IVD ženklinimas</t>
  </si>
  <si>
    <t>1 tyrimas</t>
  </si>
  <si>
    <t xml:space="preserve">ŽIV1/2 antikūnų/Ag  atrankiniams tyrimams (96x5) </t>
  </si>
  <si>
    <t>Rinkiniai ŽIV 1/2 antikūnų ir antigeno nustatymui IFA metodu 96 šulinėlių plokštelių formatu. Rinkiniai po penkias plokšteles. Plokštelės laužomos bent po aštuonis šulinėlius. CE ir IVD ženklinimas</t>
  </si>
  <si>
    <t>Reagentai Tymų IgM nustatymui</t>
  </si>
  <si>
    <t>Multi analitinė kontrolė imunologiniams tyrimams 3 lygių</t>
  </si>
  <si>
    <t>Žinomų reikšmių daugiaanalitinė kontrolinė medžiaga vidinei hormonų ir vėžio žymenų kontrolei. Turi tikti darbui su SIEMENS, Abbott, Roche reagenatis ir analizatoriais. Privalomai turi tikti pagrindinių lytinių ir skydliaukės homronų, CA 15-3, CA 125, Ca 19-9, PSA, IgE, Feritino ir ATPO tyrimams. Turi apimti normas ir patologijos lygius. Paruoštos naudoti kontrolės stabilumas ne mažiau 30 d. Turi būti CE ir IVD ženklinimas.</t>
  </si>
  <si>
    <t>1 pak./6x5 ml</t>
  </si>
  <si>
    <t>Multi analitinė kontrolė vėžio žymenų tyrimams 3 lygių</t>
  </si>
  <si>
    <t xml:space="preserve">Žinomų reikšmių daugiaanalitinė kontrolinė medžiaga vidinei hormonų ir vėžio žymenų kontrolei. Turi tikti darbui su SIEMENS, Abbott, Roche reagenatis ir analizatoriais. Privalomai turi tikti CA 15-3, CA 125, Ca 19-9, bendro ir laisvo PSA, Feritino ir AFP tyrimams. Turi apimti normas ir patologijos lygius. Paruoštos naudoti kontrolės stabilumas ne mažiau 30 d. Turi būti CE ir IVD ženklinimas, pakuotėje ne mažiau 6 buteliukų. </t>
  </si>
  <si>
    <t>1 pak./12x5ml</t>
  </si>
  <si>
    <t>Reagentai erkių platinamų ligų antikūnų diagnostikai</t>
  </si>
  <si>
    <t>Laimo ligos IgG</t>
  </si>
  <si>
    <t>Laimo  ligos IgM</t>
  </si>
  <si>
    <t>Reagentai boreliozės  IgM antikūnų nustatymui IFA metodu. Plokštelės laužomos  po  1 šulinėlį.  Tie patys  rinkiniai turi tikti kraujo bei nugaros smegenų skysčio tyrimams. Kalibratoriams, kontrolėms bei blankui, jei toks reikalingas, ne daugiau 4 šulinėlių. Visi reagentai paruošti naudoti. Pateikti kitas reikalingas priemones tyrimams atlikti, jei neįeina į rinkinius. Visi rinkiniai vieno gamintojo. Būtinas automatinis protokolas  tyrimų atlikimui ir jo įdiegimas į analizatorių BEP 2000 arba Immunomat.   CE ir IVD ženklinimas</t>
  </si>
  <si>
    <t>Erkinio encefalito IgG</t>
  </si>
  <si>
    <t>Erkinio encefalito IgM</t>
  </si>
  <si>
    <t>Yersinia agliutinaciniai serumai</t>
  </si>
  <si>
    <t>Yersinia enterocolitica agliutinaciniai serumai</t>
  </si>
  <si>
    <t xml:space="preserve">Serotipavimui agliutinacijos metodu ant stiklo. O1, O2, O3, O5, O8, O9 grupių nustatymui. </t>
  </si>
  <si>
    <t>Yersinia pseudotuberculosis agliutinaciniai serumai</t>
  </si>
  <si>
    <t>Serotipavimui agliutinacijos metodu ant stiklo. 1-6 grupių nustatymui.</t>
  </si>
  <si>
    <t xml:space="preserve">Paruoštas tirpalas išskirtos RNR saugojimui </t>
  </si>
  <si>
    <t xml:space="preserve">Tirpalas išskirtos RNR saugojimui ("RNAsecure" arba atitikmuo). RNR šiame tirpale tinkama naudoti kaip taikinys "realaus laiko" atvirkštinės transkriptazės PGR. Pakuotėje ne daugiau 10 ml. </t>
  </si>
  <si>
    <t>Tymų Ig G kontrolinis serumas</t>
  </si>
  <si>
    <t>Tymų Ig M kontrolinis serumas, vidinei  tyrimo atlikimo kontrolei su tymų IgM nustatymo ELISA rinkiniu</t>
  </si>
  <si>
    <t>Raudonukės Ig G kontrolinis serumas</t>
  </si>
  <si>
    <t>Raudonukės Ig M kontrolinis serumas vidinei tyrimo atlikimo kontrolei su raudonukės  IgM nustatymo ELISA rinkiniu</t>
  </si>
  <si>
    <t>Tripsinas-EDTA 0,25%</t>
  </si>
  <si>
    <t>Skystas, pH 7,2-8,0, tripsino koncentracija 0,25%, EDTA 1x, su fenolio raudoniu, sterilus, po 100 ml.  Pateikti sertifikatą.</t>
  </si>
  <si>
    <t>1 vnt./100 ml</t>
  </si>
  <si>
    <t>Metileno mėlio dažai</t>
  </si>
  <si>
    <t xml:space="preserve">Metileno mėlio 1 % vandeninis tirpalas, paruoštas naudoti, po 1 L </t>
  </si>
  <si>
    <t xml:space="preserve">TPCK-Tripsinas </t>
  </si>
  <si>
    <t>Liofilizuotas, be druskų, molekulinė masė 23,8 kDa, pakuotė 10-50 mg.</t>
  </si>
  <si>
    <t>g</t>
  </si>
  <si>
    <t>Dažai mikoplazmų nustatymui</t>
  </si>
  <si>
    <t>Hoechst 33258 dažai, 1-10 mg/ml, tinkami naudoti ląstelių kultūroms, mikoplazmų nustatymui. Pakuotė ne mažiau 10 ml.</t>
  </si>
  <si>
    <t>Vanduo molekulinei biologijai</t>
  </si>
  <si>
    <t xml:space="preserve">Be Dnazių, Rnazių, nukleazių, sterilus, tinkamas molekulinei biologijai, ne didesnė nei 100 ml pakuotė. </t>
  </si>
  <si>
    <t xml:space="preserve">Reagentai sifilio RPR tyrimams </t>
  </si>
  <si>
    <t xml:space="preserve">Reagentai greitiesiems plazmos reaginams -RPR nustatyti. Rinkiniai po 10x3 ml reagento (1500 tyrimų),  Į tyrimo kainą turi būti įskaičiuotos plokštelės tyrimams atlikti bei kiti priedai, jei tokie reikalingi. CE ir IVD ženklinimas. </t>
  </si>
  <si>
    <t>rinkinys</t>
  </si>
  <si>
    <t xml:space="preserve"> Teigiama sifilio antikūnų kontrolė  tinkama RPR tyrimų vidinei kontrolei  atlikti </t>
  </si>
  <si>
    <t>Sifilio RPR žinomas teigiamas serumas vidinei tyrimų kontrolei. CE ir IVD ženklinimas</t>
  </si>
  <si>
    <t>Brucella imunochromatografiniai testai</t>
  </si>
  <si>
    <t xml:space="preserve"> IgM ir IgG klasių antikūnų nustatymui kraujo serume</t>
  </si>
  <si>
    <t>Hepes buferinis tirpalas</t>
  </si>
  <si>
    <t>1M koncentracijos Hepes buferis, skystas, sterilus, po 100 ml.</t>
  </si>
  <si>
    <t>Reagentai ŽIV p24 antigeno tyrimams</t>
  </si>
  <si>
    <t xml:space="preserve">Reagentų rinkinys ŽIV p24Ag tyrimams </t>
  </si>
  <si>
    <t xml:space="preserve">ŽIV p24 Ag neutralizacijos rinkinys </t>
  </si>
  <si>
    <t>Tropinių karštinių sukelėjų ir jų diferenciavimo rinkinys.</t>
  </si>
  <si>
    <t>33924000-3</t>
  </si>
  <si>
    <r>
      <rPr>
        <sz val="12"/>
        <color rgb="FF000000"/>
        <rFont val="Times New Roman"/>
        <family val="1"/>
        <charset val="1"/>
      </rPr>
      <t>Rinkinys skirtas tropinių karštinių sukelėjų (maliarijos sukelėjų -</t>
    </r>
    <r>
      <rPr>
        <i/>
        <sz val="12"/>
        <color rgb="FF000000"/>
        <rFont val="Times New Roman"/>
        <family val="1"/>
        <charset val="1"/>
      </rPr>
      <t xml:space="preserve"> Plasmodium falciparum, Plasmodium malariae, plasmodium vivax, Plasmodium ovale</t>
    </r>
    <r>
      <rPr>
        <sz val="12"/>
        <color rgb="FF000000"/>
        <rFont val="Times New Roman"/>
        <family val="1"/>
        <charset val="1"/>
      </rPr>
      <t xml:space="preserve">, bakterijų - </t>
    </r>
    <r>
      <rPr>
        <i/>
        <sz val="12"/>
        <color rgb="FF000000"/>
        <rFont val="Times New Roman"/>
        <family val="1"/>
        <charset val="1"/>
      </rPr>
      <t>Salmonella enterica, Leptospira spp</t>
    </r>
    <r>
      <rPr>
        <sz val="12"/>
        <color rgb="FF000000"/>
        <rFont val="Times New Roman"/>
        <family val="1"/>
        <charset val="1"/>
      </rPr>
      <t>., virusų - Čikungunijos, Denge ir Vakarų Nilo) nustatymui ir diferenciavimui tikrlalaikės PGR metodu. Rinkinio turi būti visi mišinio komponentai, teigiama, neigiama ir vidinė kontrolės. Teigiama kontrolė turi atspindėti visus su rinkiniu nustatomus infekcinius taikinius. Turi būti galimybė naudoti vidine kontrolę RNR/DNR proceso monitoravimui. Taikinių detekcijai naudojami mažiausiai 4 optiniai kanalai. Rinkinys optimizuotas Montania 4896, CFX96, QuantStudio 5, LightCycler 480, Q qPCR Cycler, Rotor-Gene Q arba kitiems tikralaikės PGR termocikleriams naudojantiems FAM, HEX, Texas REd ar Cy5 optinius filtrus. PGR gali būti atliktas PGR plokštelėje, PGR strypelyje arba atskirame 0,2 mL PGR mėgintuvėlyje. Rinkinys turi tūrėti CE-IVD ženklinimą.</t>
    </r>
  </si>
  <si>
    <t>DMSO (dimetilsulfoksidas)</t>
  </si>
  <si>
    <t>DMSO (dimetilsulfoksidas) ≥99.8 %, skystas, sterilus, tinkantis audinių kultūroms, po100 ml.</t>
  </si>
  <si>
    <t>Leptospira IgM ir IgG greitieji testai, skirti kraujo serumo tyrimams (25 - 50 testų pakuotėje)</t>
  </si>
  <si>
    <t>Sskirti kraujo serumo tyrimams (25 - 50 testų pakuotėje), IgM ir IgG antikūnų nuststymui</t>
  </si>
  <si>
    <t>Vibrio cholerae O1/O139 kombo tyrimo kasetės  išmatoms (iki 10 testų pakuotėje)</t>
  </si>
  <si>
    <t>Išmatų tyrimams, iki 10 testų pakuotėje. Apima O1 ir O139 V. cholerae tipus.</t>
  </si>
  <si>
    <t>Bruceliozės serologinės diagnostikos rinkinys (Brucella abortus, Brucella melitensis, Brucella teigiama kontrolė, neigiama kontrolė, transportavimo ir kitos išlaidos)</t>
  </si>
  <si>
    <t>Vibrio cholerae O1 polivalentinis antiserumas kultūrų tipavimui</t>
  </si>
  <si>
    <t>Tinkamas bakterijų kultūrų tipavimui, apima O1 ir O139 tipus</t>
  </si>
  <si>
    <t>50x TAE buferis</t>
  </si>
  <si>
    <t>33696600-1</t>
  </si>
  <si>
    <t>Tris Acetatinis-EDTA buferis skirtas DNR elektroforezei. Tinkamas nukleino rūgščių elektroforezei agarozės ir poliakrilamidiniuose geliuose  ir gelių paruošimui. Tinkamas 1500 bp ir didesnių DNR fragmentų elektroforezei. Koncentracija: 50x. Be DN-azių ir RN-azių. Tinkamas laikyti kambario temperatūroje neribotą laiką. Pakuotėse ne daugiau kaip po 1 l. Su visas savybes patvirtinančiais dokumentais. Pakuotėje ne mažiau 1000 ml.</t>
  </si>
  <si>
    <t>Agarozės tabletės gelio paruošimui</t>
  </si>
  <si>
    <t>Tabletės, mažos EEO (LE), yra daugiafunkcinė tablečių formos agarozė, pateikiama patogioje lizdinėje pakuotėje. Agarozės tabletės pagamintos iš standartinio lydymosi taško agarozės, užtikrinančios aukštą ryškumą, aštrus DNR juostas, kurių ryškumas ir žemas fonas. Jo optimizuotas gelio stiprumas padidina geelio apdorojimo ir tvarkymo paprastumą. Pagaminta naudojant novatorišką ekologišką ir ekologiškesnį gamybos procesą, kurio sudėtyje nėra tirpiklių. Lydimosi temperatūra 88 laipsnių, galimybė atskirti nuo 100 bp  iki 30kbp fragmentus. Pakuotėje ne mažiau 1000 tablečių</t>
  </si>
  <si>
    <t>Molekuliniai markeriai ir dažai elektroforezei</t>
  </si>
  <si>
    <t>50 bp DNR žymuo</t>
  </si>
  <si>
    <t>Dvigrandės DNR fragmentų atskyrimui elektroforezės metu agarozės gelyje, paruoštas naudojimui. Turi apimti ne siauresnes ribas: nuo 50 iki 1000 bp. Ne mažiau dviejų referentinių juostelių ( 250 bp ir 500 bp), ne mažiau 13 fragmentų. Tiekiama kartu su 6x dažu (sudėtis ne prastesnė nei: 10mM Tris-HCl, 0,03% bromfenolio mėlio, 0,03% ksilen cianolio FF, 60% glicerino, 60mM EDTA). Koncentracija 0,1 µg/µl. Skirtas ne mažiau kaip 100 aplikacijų (0,5 µg/5µl duobutei). Su visas šias savybes patvirtinančiais dokumentais. Pakuotėje ne mažiau 50 µg.</t>
  </si>
  <si>
    <t>ug</t>
  </si>
  <si>
    <t xml:space="preserve">100 bp DNR žymuo </t>
  </si>
  <si>
    <t>Dvigrandės DNR fragmentų atskyrimui elektroforezės metu agarozės gelyje, paruoštas naudojimui. Turi apimti ne siauresnes ribas: nuo 100 iki 3000 bp, juostelės kas 100 bp. Ne mažiau dviejų referentinių juostelių (500 bp ir 1000 bp), ne mažiau kaip 14 fragmentų. Tiekiama kartu su 6x dažu (sudėtis ne prastesnė nei: 10mM Tris-HCl, 0,03% bromfenolio mėlio, 0,03% ksilen cianolio FF, 60% glicerino, 60mM EDTA). Koncentracija ne mažiau 0,1 µg/µl. Skirtas ne mažiau kaip 100 aplikacijų (0,5 µg/5µl duobutei). Su visas šias savybes patvirtinančiais dokumentais. Pakuotėje ne mažiau 50 µg.</t>
  </si>
  <si>
    <t xml:space="preserve">Molekulinis žymuo   1 kb </t>
  </si>
  <si>
    <t>Dvigrandės DNR fragmentų atskyrimui elektroforezės metu agarozės gelyje, paruoštas naudojimui. Ne mažiau trijų referentinių juostelių (apie 125 bp,  1500 bp ir 23130 bp), ne mažiau 8 fragmentų. Tiekiama kartu su 6x dažu (sudėtis ne prastesnė nei: 10mM Tris-HCl, 0,03% bromfenolio mėlio, 0,03% ksilen cianolio FF, 60% glicerino, 60mM EDTA). Koncentracija ne mažiau 0,1 µg/µl. Skirtas ne mažiau kaip 100 aplikacijų (0,5 µg/5µl duobutei). Su visas šias savybes patvirtinančiais dokumentais. Pakuotėje ne mažiau 50 µg.</t>
  </si>
  <si>
    <t>Dažas DNR elektroforezei</t>
  </si>
  <si>
    <t xml:space="preserve">Dviejų spalvų dažas skirtas mėginių užnešimui į agarozės gelį ir vizualiam DNR migracijos stebėjimui, 6x. Sudėtis ne prastesnė nei: 10mM Tris-HCl, 0,15% orange G,  0,03% ksilen cianolio FF, 60% glicerino, 60mM EDTA. Stabilumas: stabilus kambario temperatūroje arba 4°C ne trumpiau 12 mėn. Be DN-azių. Neužgožiantis DNR analizuojant gelį UV šviesoje. Su visas šias savybes patvirtinančiais dokumentais. Pakuotėje ne mažiau 5 mėgintuvėlių po 1 ml. </t>
  </si>
  <si>
    <t xml:space="preserve">Reagentai ŽIV1/2 antikūnų patvirtinimui imunochromatografijos metodu </t>
  </si>
  <si>
    <t>Reagentai ŽIV1 ir ŽIV2  nustatymui ir diferencijavimui imunochromatografiniu metodu.   Pakuotės ne mažesnės kaip po 15, bet ne didesnės nei po  20 vnt. .   CE ir IVD ženklinimas.</t>
  </si>
  <si>
    <t xml:space="preserve">Validacijos rinkiniai autimatiniams analizatoriams </t>
  </si>
  <si>
    <t>Validacijos rinkiniai automatiniams imunofermentiniams analizatoriams</t>
  </si>
  <si>
    <t>Reagentai geltonosios karštinės,  viruso antikūnų  diagnostikai IF metodu</t>
  </si>
  <si>
    <t xml:space="preserve">Reagentai  geltonosios karštinės viruso  antikūnų  diagnostikai IF metodu.  Rinkiniuose ne mažiau kaip po 10 stikliukų su ne daugiau kaip 5 reakcijos laukais.Perkama pagal poreikį kiekvienos  antikūnų klasės atskirai.Turi turėti CE ir IVD ženklinimą. </t>
  </si>
  <si>
    <t>1 pak./10 stikliukų</t>
  </si>
  <si>
    <t>Reagentai a-S/RBD IgG  Sars CoV-2 antikūnų nustatymui mikroplokštelių formatu</t>
  </si>
  <si>
    <t>Reagentai hemoraginių karštinių diagnostikai (Rinkiniai  skirti  Denge, Čikungunija,  Vakarų Nilo karštinių diagnostikai)</t>
  </si>
  <si>
    <t xml:space="preserve"> Rinkiniai  skirti  Denge, Čikungunija,  Vakarų Nilo karštinių diagnostikai IF metodu</t>
  </si>
  <si>
    <t>Reagentai Vakarų Nilo viruso antikūnų nustatymui</t>
  </si>
  <si>
    <t>Reagentai Vakarų Nilo viruso IgG ir IgM antikūnų nustatymui IFA metodu mikroplokštelių formatu žmogaus serume. Perkama atskirai IgG ir IgM pagal poreikį. CE ir IVD ženklinimas</t>
  </si>
  <si>
    <t>Beždžionių raupų ir Orthopox genties virusų DNR nustatymas tikralaikės PGR metodu</t>
  </si>
  <si>
    <r>
      <t xml:space="preserve">PGR reagentai skirti beždžionių raupų (Monkeypox Virus) ir </t>
    </r>
    <r>
      <rPr>
        <i/>
        <sz val="12"/>
        <rFont val="Times New Roman"/>
        <family val="1"/>
        <charset val="186"/>
      </rPr>
      <t xml:space="preserve">Orthopox </t>
    </r>
    <r>
      <rPr>
        <sz val="12"/>
        <rFont val="Times New Roman"/>
        <family val="1"/>
        <charset val="1"/>
      </rPr>
      <t xml:space="preserve">genteis virusų DNR nustatymui bei diferenciavimui tikralaikės PGR metodu iš odos pažeidimų ir kraujo ėminių. Kaip vidinė kontrolė naudojamas RNase P geno nustatymas, leidžiantis monitoruoti tyrimo eigo nuo nukleorūgšties skyrimo iki PGR rezultato. Signalo nuskaitymas vyksta ne  mažiau, kaip 3-juose optiniuose kanaluose. Reagentai turi būti būti suderinami su termocikleriais CFX96 ir Rotorgene 6000/Q. Reagentai turi būti pritaikyti klinikiniams tyrimams, turėti CE ir IVD ženklinimus. </t>
    </r>
  </si>
  <si>
    <t>Pirkimo objekto dalies Nr.</t>
  </si>
  <si>
    <t>Tiekėjas</t>
  </si>
  <si>
    <t>Tiekėjo siūlomos prekės techninių reikalavimų reikšmė (tiekėjas turi nurodyti tikslius dydžius, medžiagas, išmatavimus ir pan.)</t>
  </si>
  <si>
    <t>Gamintojas, gamintojo katalogo prekės ir puslapio Nr., gamintojo fasuotė</t>
  </si>
  <si>
    <t>Vieneto kaina Eur be PVM</t>
  </si>
  <si>
    <t xml:space="preserve">Vieneto kaina Eur su PVM </t>
  </si>
  <si>
    <t>Suma Eur be PVM (maks. orient. kiekiui)</t>
  </si>
  <si>
    <t>PVM suma Eur (maks. orient. kiekiui)</t>
  </si>
  <si>
    <t>Suma Eur su PVM (maks. orient. kiekiui)</t>
  </si>
  <si>
    <t>30.1</t>
  </si>
  <si>
    <t>30.2</t>
  </si>
  <si>
    <t>31.1</t>
  </si>
  <si>
    <t>31.2</t>
  </si>
  <si>
    <t>31.3</t>
  </si>
  <si>
    <t>31.4</t>
  </si>
  <si>
    <t>28.1</t>
  </si>
  <si>
    <t>28.2</t>
  </si>
  <si>
    <t>28.3</t>
  </si>
  <si>
    <t>28.4</t>
  </si>
  <si>
    <t>29.1</t>
  </si>
  <si>
    <t>29.2</t>
  </si>
  <si>
    <t>29.3</t>
  </si>
  <si>
    <t>74.1</t>
  </si>
  <si>
    <t>74.2</t>
  </si>
  <si>
    <t>74.3</t>
  </si>
  <si>
    <t>74.4</t>
  </si>
  <si>
    <t>74.5</t>
  </si>
  <si>
    <t>74.6</t>
  </si>
  <si>
    <t>74.7</t>
  </si>
  <si>
    <t>74.8</t>
  </si>
  <si>
    <t>77.1</t>
  </si>
  <si>
    <t>77.2</t>
  </si>
  <si>
    <t>77.3</t>
  </si>
  <si>
    <t>80.1</t>
  </si>
  <si>
    <t>80.2</t>
  </si>
  <si>
    <t>80.3</t>
  </si>
  <si>
    <t>80.4</t>
  </si>
  <si>
    <t>81.1</t>
  </si>
  <si>
    <t>81.2</t>
  </si>
  <si>
    <t>94.1</t>
  </si>
  <si>
    <t>94.2</t>
  </si>
  <si>
    <t>105.1</t>
  </si>
  <si>
    <t>105.2</t>
  </si>
  <si>
    <t>105.3</t>
  </si>
  <si>
    <t>105.4</t>
  </si>
  <si>
    <t>Diferencinėi echinokokų diagnostikai. Su p7;p16 /18; p21; p25/26; Em95 ;Em18; EgAgB kDa baltymais.Rinkinyje turi būti visi reikalingi tirpalai reakcijai atlikti. Turi diferencijuoti E. granulosus ir E. multilocularis. CE ir IVD  serifikatai.</t>
  </si>
  <si>
    <t>Reagentai sifilio antikūnų nustatymui hemagliutinacijos būdu (TPHA). Į rinkinį turi įeiti kontroliniai ir sensibilizuoti paukščio eritrocitai . Reakcijoje naudojamas pradinis serumo tūris ne mažiau 25 mkl. Reakcijos laikas 45 - 60 min.kambario temperatūroje. Visi reagentai paruošti naudoti. Reagentų stabilumas ne mažiau 6 mėn. Pakuotės ne didesnės nei 200  ir ne mažesnės nei 100 testų. Turi turėti CE ir IVD ženklinimą.</t>
  </si>
  <si>
    <r>
      <t xml:space="preserve">Salmonella </t>
    </r>
    <r>
      <rPr>
        <b/>
        <sz val="12"/>
        <rFont val="Times New Roman"/>
        <family val="1"/>
        <charset val="186"/>
      </rPr>
      <t xml:space="preserve">polivalentiniai agliutinaciniai serumai H antigeno nustatymui </t>
    </r>
  </si>
  <si>
    <t>Rinkinio sudėtyje turi būti: Brucella abortus ir Brucella melitensis antigenai, Brucella teigiama kontrolė, neigiama kontrolė. Įskaičiuotos transportavimo ir kitos išlaidos.</t>
  </si>
  <si>
    <t>Reagentai vėjaraupių IgG ir IgM antikūnų nustatymui IFA metodu. Plokštelės laužomos  po  1 šulinėlį .Perkami rinkiniai pagal poreikį atskirai IgG ir IgM nustatymui. Tie patys  IgG rinkiniai turi tikti kraujo bei nugaros smegenų skysčio tyrimams. Tyrimo rezultatas išreiškiamas kiekybiškai U/ml. Kalibratoriams, kontrolėms bei blankui, jei toks reikalingas, ne daugiau 4 šulinėlių. Visi reagentai paruošti naudoti. Pateikti kitas reikalingas priemones tyrimams atlikti, jei neįeina į rinkinius. Visi rinkiniai vieno gamintojo. Būtinas automatinis protokolas  tyrimų atlikimui ir jo įdiegimas į analizatorių BEP 2000 arba Immunomat. CE ir IVD ženklinimas</t>
  </si>
  <si>
    <t xml:space="preserve">Reagentai ŽIV p24 antigeno patvirtinimui (neutralizacijai) kraujo serume ar plazmoje ELISA metodu. Reagentai to paties gamintojo kaip ir ŽIV p24 Ag nustatymui.  CE ir IVD ženklinimas </t>
  </si>
  <si>
    <t xml:space="preserve">Reagentai ŽIV p24 antigeno nustatymui kraujo serume ar plazmoje ELISA metodu 96 šulinėlių formatu. Rinkiniai po 96 testus. CE ir IVD ženklinimas </t>
  </si>
  <si>
    <t>Reagentai erkinio encefalito IgG antikūnų nustatymui IFA metodu. Plokštelės laužomos  po  1 šulinėlį. Tie patys  rinkiniai turi tikti kraujo bei nugaros smegenų skysčio tyrimams. Kalibratoriams, kontrolėms bei blankui, jei toks reikalingas, ne daugiau 4 šulinėlių. Visi reagentai paruošti naudoti. Pateikti kitas reikalingas priemones tyrimams atlikti, jei neįeina į rinkinius. Visi rinkiniai vieno gamintojo. Būtinas automatinis protokolas  tyrimų atlikimui ir jo įdiegimas į analizatorių BEP 2000 arba Immunomat. CE ir IVD ženklinimas</t>
  </si>
  <si>
    <t>Reagentai erkinio encefalito  IgM antikūnų nustatymui IFA metodu. Plokštelės laužomos  po  1 šulinėlį. Tie patys  rinkiniai turi tikti kraujo bei nugaros smegenų skysčio tyrimams. Kalibratoriams, kontrolėms bei blankui, jei toks reikalingas, ne daugiau 4 šulinėlių. Visi reagentai paruošti naudoti. Pateikti kitas reikalingas priemones tyrimams atlikti, jei neįeina į rinkinius. Visi rinkiniai vieno gamintojo. Būtinas automatinis protokolas  tyrimų atlikimui ir jo įdiegimas į analizatorių BEP 2000 arba Immunomat. CE ir IVD ženklinimas</t>
  </si>
  <si>
    <t>Reagentai boreliozės IgG  antikūnų nustatymui IFA metodu. Plokštelės laužomos  po  1 šulinėlį.  Tie patys  rinkiniai turi tikti kraujo bei nugaros smegenų skysčio tyrimams. Kalibratoriams, kontrolėms bei blankui, jei toks reikalingas, ne daugiau 4 šulinėlių. Visi reagentai paruošti naudoti. Pateikti kitas reikalingas priemones tyrimams atlikti, jei neįeina į rinkinius. Visi rinkiniai vieno gamintojo. Būtinas automatinis protokolas  tyrimų atlikimui ir jo įdiegimas į analizatorių BEP 2000 arba Immunomat. CE ir IVD ženklinimas</t>
  </si>
  <si>
    <t>Vadybininkas</t>
  </si>
  <si>
    <t>PVM dydis %</t>
  </si>
  <si>
    <t>PVM suma</t>
  </si>
  <si>
    <t>Gamintojas</t>
  </si>
  <si>
    <t>Prekes kodas</t>
  </si>
  <si>
    <t>UAB Multilabo</t>
  </si>
  <si>
    <t xml:space="preserve">ELISA metodui. Plokštelių juostelės laužomos po 1 šulinėlį. Mėginio skiedimas 1:100, tūris 100 mikrol. Bendra inkubacija 1 val. 45 min. Plovimas 3 kartus po 300. 3 kontrolės:teigiama , neigiama ir ribinė (cut-off). Rezultatas išreiškiamas vienetais. CE ir IVD sertifikatai </t>
  </si>
  <si>
    <t>MBALI</t>
  </si>
  <si>
    <t>Gold Standard Diagnostics/Novatec</t>
  </si>
  <si>
    <t>TRIG0480</t>
  </si>
  <si>
    <t xml:space="preserve">Gold Standard Diagnostics/Novatec, MEAM0330, fasuotė 1x96 test., </t>
  </si>
  <si>
    <t>MEAM0330</t>
  </si>
  <si>
    <t xml:space="preserve">Virion-Serion </t>
  </si>
  <si>
    <t>Virion-Serion</t>
  </si>
  <si>
    <t>ESR104G / ESR104M</t>
  </si>
  <si>
    <t>Virion-Serion, ESR104G/ESR104M; fasuotė 1x96 test.</t>
  </si>
  <si>
    <t>Virion-Serion, ESR121G, fasuotė 1x96 test.</t>
  </si>
  <si>
    <t>Virion-Serion, ESR121M, fasuotė 1x96 test.</t>
  </si>
  <si>
    <t>ESR112G</t>
  </si>
  <si>
    <t>Virion-Serion, ESR112G, fasuotė 1x96 test.</t>
  </si>
  <si>
    <t>Virion-Serion, ESR112M, fasuotė 1x96 test.</t>
  </si>
  <si>
    <t>ESR121G</t>
  </si>
  <si>
    <t>ESR121M</t>
  </si>
  <si>
    <t>ESR112M</t>
  </si>
  <si>
    <t>Reagentai a-S/RBD IgG  SARS CoV-2 IgG  antikūnų nustatymui mikroplokštelių formatuIFA metodu. Rezultatas išreiškiamas BAU/ml. CE ir IVD  ženklinimas</t>
  </si>
  <si>
    <t xml:space="preserve">Virion-Serion, ESR141G/ ESR141M, 1 pak. (96 test.) </t>
  </si>
  <si>
    <t>ESR141G/ESR141M</t>
  </si>
  <si>
    <t>Bio-rad</t>
  </si>
  <si>
    <t>B89894</t>
  </si>
  <si>
    <t>Bio-rad, 89894, 1 rink. (10 plokštelių)</t>
  </si>
  <si>
    <t>Virion-Serion, BC102M, 1vnt.</t>
  </si>
  <si>
    <t>Virion-Serion, BC129M, 1 vnt.</t>
  </si>
  <si>
    <t>BC129M</t>
  </si>
  <si>
    <t>BC102M</t>
  </si>
  <si>
    <r>
      <t>Reagentai Tymų IgM antikūnams nustatyti</t>
    </r>
    <r>
      <rPr>
        <i/>
        <sz val="12"/>
        <rFont val="Times New Roman"/>
        <family val="1"/>
        <charset val="1"/>
      </rPr>
      <t xml:space="preserve"> capture</t>
    </r>
    <r>
      <rPr>
        <sz val="12"/>
        <rFont val="Times New Roman"/>
        <family val="1"/>
        <charset val="1"/>
      </rPr>
      <t xml:space="preserve"> imunofermentiniu (IFA) metodu mikroplokštelių formatu žmogaus serume. Pakuotėje ne mažiau  48 testų. Į rinkinį turi įeiti teigiama, neigiama, ribinė kontrolės bei tymų antigenas ir visi reikalingi tirpalai ir priedai tyrimui atlikti. CE ir IVD ženklinimas</t>
    </r>
  </si>
  <si>
    <t xml:space="preserve">Bio-rad, 72388, 5x96 test. </t>
  </si>
  <si>
    <t>Bio-rad, 72687, 1x48 test.</t>
  </si>
  <si>
    <t xml:space="preserve">Bio-rad, 72851, 1x96 test. </t>
  </si>
  <si>
    <t>Gold Standard Diagnostics/Novatec, TRIG0480, fasuotė 1x96 test.</t>
  </si>
  <si>
    <t>Virion-Serion, ESR400G, 1 pak. (96 test.)</t>
  </si>
  <si>
    <t>ESR400G</t>
  </si>
  <si>
    <t>112. SERION ELISA classic West Nile Virus IgG/IgM yra reagentai skirti Vakarų Nilo viruso IgG ir IgM antikūnų nustatymui IFA metodu mikroplokštelių formatu žmogaus serume. Tiekėjas įsipareigoja parduoti  atskirai IgG ir IgM pagal poreikį. Rinkiniai turi CE ir IVD ženklinimą.Gamintojo dokumentacija (konfidncialu) 112 p.d. 3; 29  psl.</t>
  </si>
  <si>
    <t>109. SERION ELISA agile SARS-CoV-2 IgG yra reagentų rinkinys a-S/RBD IgG  SARS CoV-2 IgG antikūnų nustatymui mikroplokštelių formatu IFA metodu. Rezultatas išreiškiamas BAU/ml. Rinkinys turi CE ir IVD ženklinimą. Gamintojo dokumentacija (konfidncialu) 109 p.d. 1-2; 5; 22 psl.</t>
  </si>
  <si>
    <t>107. Performance Evaluation kit, Pipettor-Wsher yra validacijos rinkiniai automatiniams imunofermentiniams analizatoriams. Gamintojo dokumentacija (konfidncialu) 107 p.d. 11; 15 psl.</t>
  </si>
  <si>
    <t>84. Žinomas teigiamas raudonukė IgM antikūnų antikūnų kontrolinis serumas yra tinkamas IFA tyrimams automatiniu analizatoriumi Immunomat (Prietaiso gamintojas Virion-Serion). Visi Virion-Serion ELISA classic tyrimai yra validuoti ant šios 
autoamtinės sistemos (rinkiniai ir automatinė sistema yra to paties gamintojo). Gamintojo dokumentacija (konfidncialu) 84 p.d. 1-6 psl.</t>
  </si>
  <si>
    <t>83. Žinomas teigiamas tymų IgM antikūnų antikūnų kontrolinis serumas yra tinkamas IFA tyrimams automatiniu analizatoriumi Immunomat (Prietaiso gamintojas Virion-Serion). Visi Virion-Serion ELISA classic tyrimai yra validuoti ant šios 
autoamtinės sistemos (rinkiniai ir automatinė sistema yra to paties gamintojo). Gamintojo dokumentacija (konfidncialu) 83 p.d. 1-10 psl.</t>
  </si>
  <si>
    <t xml:space="preserve">80.2 SERION ELISA classic Borrelia burgdorferi IgM reagentų rinkinys yra skirtas boreliozės IgM antikūnų nustatymui IFA metodu. Plokštelės laužomos yra po 1 šulinėlį.  Tie patys rinkiniai yra tinkami kraujo bei nugaros smegenų skysčio tyrimams. Kalibratoriams, kontrolėms bei blankui yra reikalingai 4 šulinėliai. Visi reagentai paruošti naudoti. Bus pateikiamos kitos reikalingas priemonės tyrimams atlikti, jei neįeina į rinkinius. Visi rinkiniai vieno gamintojo. Pateikiamas automatinis protokolas tyrimų atlikimui ir bus atliekamas jo įdiegimas į analizatorių BEP 2000 arba Immunomat. CE ir IVD ženklinimas. Gamintojo dokumentacija (konfidncialu) 80 p.d. 7-12; 15; 17; 24; 76-83 psl. </t>
  </si>
  <si>
    <t>80.1 SERION ELISA classic Borrelia burgdorferi IgG reagentų rinkinys yra skirtas boreliozės IgG antikūnų nustatymui IFA metodu. Plokštelės laužomos yra po 1 šulinėlį.  Tie patys rinkiniai yra tinkami kraujo bei nugaros smegenų skysčio tyrimams. Kalibratoriams, kontrolėms bei blankui yra reikalingai 4 šulinėliai. Visi reagentai paruošti naudoti. Bus pateikiamos kitos reikalingas priemonės tyrimams atlikti, jei neįeina į rinkinius. Visi rinkiniai vieno gamintojo. Pateikiamas automatinis protokolas tyrimų atlikimui ir bus atliekamas jo įdiegimas į analizatorių BEP 2000 arba Immunomat. CE ir IVD ženklinimas. Gamintojo dokumentacija (konfidncialu) 80 p.d. 1-6; 7-12; 15; 17; 24; 76-83 psl.</t>
  </si>
  <si>
    <t>80.3 SERION ELISA classic TBE Virus IgG reagentų rinkinys yra skirtas encefalito IgG antikūnų nustatymui IFA metodu. Plokštelės laužomos yra po 1 šulinėlį.  Tie patys rinkiniai yra tinkami kraujo bei nugaros smegenų skysčio tyrimams. Kalibratoriams, kontrolėms bei blankui yra reikalingai 4 šulinėliai. Visi reagentai paruošti naudoti. Bus pateikiamos kitos reikalingas priemonės tyrimams atlikti, jei neįeina į rinkinius. Visi rinkiniai vieno gamintojo. Pateikiamas automatinis protokolas tyrimų atlikimui ir bus atliekamas jo įdiegimas į analizatorių BEP 2000 arba Immunomat. CE ir IVD ženklinimas. Gamintojo dokumentacija (konfidncialu) 80 p.d. 42; 44; 50; 64-69; 76-83 psl.</t>
  </si>
  <si>
    <t>80.4 SERION ELISA classic TBE Virus IgM reagentų rinkinys yra skirtas encefalito IgM antikūnų nustatymui IFA metodu. Plokštelės laužomos yra po 1 šulinėlį. Tie patys rinkiniai yra tinkami kraujo bei nugaros smegenų skysčio tyrimams. Kalibratoriams, kontrolėms bei blankui yra reikalingai 4 šulinėliai. Visi reagentai paruošti naudoti. Bus pateikiamos kitos reikalingas priemonės tyrimams atlikti, jei neįeina į rinkinius. Visi rinkiniai vieno gamintojo. Pateikiamas automatinis protokolas tyrimų atlikimui ir bus atliekamas jo įdiegimas į analizatorių BEP 2000 arba Immunomat. CE ir IVD ženklinimas. Gamintojo dokumentacija (konfidncialu) 80 p.d.  42; 44; 50; 70-75; 76-83 psl.</t>
  </si>
  <si>
    <t>77.3 Platelia Measles IgM yra reagentai Tymų IgM antikūnams nustatyti capture imunofermentiniu (IFA) metodu mikroplokštelių formatu žmogaus serume. Pakuotėje 48 testai. Į rinkinį įeina teigiama, neigiama, ribinė kontrolės bei tymų antigenas ir visi reikalingi tirpalai ir priedai tyrimui atlikti. CE ir IVD ženklinimas. Gamintojo dokumentacija (konfidncialu) 77 p.d. 40; 42-43; 54-57 psl.</t>
  </si>
  <si>
    <t xml:space="preserve">77.2 Genscreen ULTRA HIV Ag-Ab yra rinkiniai ŽIV 1/2 antikūnų ir antigeno nustatymui IFA metodu 96 šulinėlių plokštelių formatu. Rinkiniai po penkias plokšteles. Plokštelės laužomos po aštuonis šulinėlius. CE ir IVD ženklinimas. Gamintojo dokumentacija (konfidncialu) 77 p.d. 22; 24-25; 54-57 psl. </t>
  </si>
  <si>
    <t>77.1 Platelia Rubella IgM yra reagentai raudonukės IgM nustatymui IFA metodu 96 šulinėlių plokštelių formatu. Į rinkinius įeina kalibratorius, neigiama, teigiama kontrolės bei raudonukės antigenas ir kiti reikalingi tyrimui atlikti reagentai. Plokštelės laužomos po aštuonis šulinėlius. CE ir IVD ženklinimas. Gamintojo dokumentacija (konfidncialu) 77 p.d. 3; 5-6; 54-57 psl.</t>
  </si>
  <si>
    <t>60. SERION ELISA classic Varicella Zoster Virus IgG/SERION ELISA classic Varicella Zoster Virus IgM yra reagentai vėjaraupių IgG ir IgM antikūnų nustatymui IFA metodu. Plokštelės laužomos yra po 1 šulinėlį. Rinkinius bus galima pirkti atskirai pagal poreikį atskirai IgG ir IgM nustatymui. Tie patys IgG rinkiniai yra tinkami kraujo bei nugaros smegenų skysčio tyrimams. Tyrimo rezultatas išreiškiamas kiekybiškai U/ml. Kalibratoriams, kontrolėms bei blankui yra sunaudojami 4 šulinėliai. Visi reagentai yra paruošti naudoti. Visi rinkiniai vieno gamintojo. Pateikiamas automatinis protokolas tyrimų atlikimui ir jo įdiegimas į analizatorių BEP 2000 arba Immunomat. CE ir IVD ženklinimas. Gamintojo dokumentacija (konfidncialu) 60 p.d. 1-16; 20-21; 28-29 psl.</t>
  </si>
  <si>
    <t>21. Reagentai yra skirti tymų IgM nustatymui IFA metodu 96 šulinėlių plokštelių formatu. Plokštelės laužomos po vieną šulinėlį. Į rinkinius įeina kalibratorius, teigiama ir neigiama kontrolės. Bendra reakcijos trukmė 1 val 45 min., inkubacijos kambario temperatūroje. Visi reagentai yra paruošti naudoti. CE ir IVD ženklinimas.Gamintojo dokumentacija (konfidncialu) 21 p.d. 1;3-4 psl.</t>
  </si>
  <si>
    <t>15. Gold Standard Diagnostics TRICHINELLA IgG yra skirti trichineliozės IgG nustatymui ELISA metodu. Plokštelių juostelės laužomos po 1 šulinėlį. Mėginio skiedimas 1:100, tūris 100 mikrol. Bendra inkubacija 1 val. 45 min. Plovimas 3 kartus po 300. 3 kontrolės:teigiama , neigiama ir ribinė (cut-off). Rezultatas išreiškiamas vienetais. CE ir IVD sertifikatai. Gamintojo dokumentacija (konfidncialu) 15p.d. 1; 3-5 psl.</t>
  </si>
  <si>
    <t>Column1</t>
  </si>
  <si>
    <t>Column2</t>
  </si>
  <si>
    <t>Column3</t>
  </si>
  <si>
    <t>Column4</t>
  </si>
  <si>
    <t>Column5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</si>
</sst>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_ ;_ @_ "/>
    <numFmt numFmtId="165" formatCode="0\ %"/>
    <numFmt numFmtId="166" formatCode="_(* #,##0.00_);_(* \(#,##0.00\);_(* \-??_);_(@_)"/>
    <numFmt numFmtId="168" formatCode="_(* #,##0.0000_);_(* \(#,##0.0000\);_(* \-??_);_(@_)"/>
    <numFmt numFmtId="170" formatCode="_ * #,##0.0000_ ;_ * \-#,##0.0000_ ;_ * \-??_ ;_ @_ "/>
  </numFmts>
  <fonts count="16" x14ac:knownFonts="1">
    <font>
      <sz val="11"/>
      <color rgb="FF000000"/>
      <name val="Calibri"/>
      <charset val="186"/>
    </font>
    <font>
      <sz val="10"/>
      <name val="Arial"/>
      <family val="2"/>
      <charset val="186"/>
    </font>
    <font>
      <sz val="10"/>
      <name val="Arial"/>
      <family val="2"/>
      <charset val="1"/>
    </font>
    <font>
      <sz val="11"/>
      <color rgb="FF000000"/>
      <name val="Calibri"/>
      <family val="2"/>
      <charset val="1"/>
    </font>
    <font>
      <sz val="12"/>
      <color rgb="FF000000"/>
      <name val="Times New Roman"/>
      <family val="1"/>
      <charset val="1"/>
    </font>
    <font>
      <sz val="12"/>
      <name val="Times New Roman"/>
      <family val="1"/>
      <charset val="1"/>
    </font>
    <font>
      <b/>
      <sz val="12"/>
      <color rgb="FF000000"/>
      <name val="Times New Roman"/>
      <family val="1"/>
      <charset val="1"/>
    </font>
    <font>
      <b/>
      <sz val="12"/>
      <name val="Times New Roman"/>
      <family val="1"/>
      <charset val="1"/>
    </font>
    <font>
      <i/>
      <sz val="12"/>
      <name val="Times New Roman"/>
      <family val="1"/>
      <charset val="1"/>
    </font>
    <font>
      <i/>
      <sz val="12"/>
      <color rgb="FF000000"/>
      <name val="Times New Roman"/>
      <family val="1"/>
      <charset val="1"/>
    </font>
    <font>
      <i/>
      <sz val="12"/>
      <name val="Times New Roman"/>
      <family val="1"/>
      <charset val="186"/>
    </font>
    <font>
      <b/>
      <sz val="10"/>
      <name val="Times New Roman"/>
      <family val="1"/>
      <charset val="186"/>
    </font>
    <font>
      <b/>
      <sz val="10"/>
      <color rgb="FF000000"/>
      <name val="Times New Roman"/>
      <family val="1"/>
      <charset val="186"/>
    </font>
    <font>
      <b/>
      <sz val="12"/>
      <name val="Times New Roman"/>
      <family val="1"/>
      <charset val="186"/>
    </font>
    <font>
      <b/>
      <sz val="12"/>
      <color rgb="FF000000"/>
      <name val="Times New Roman"/>
      <family val="1"/>
      <charset val="186"/>
    </font>
    <font>
      <b/>
      <i/>
      <sz val="12"/>
      <name val="Times New Roman"/>
      <family val="1"/>
      <charset val="186"/>
    </font>
  </fonts>
  <fills count="9">
    <fill>
      <patternFill patternType="none"/>
    </fill>
    <fill>
      <patternFill patternType="gray125"/>
    </fill>
    <fill>
      <patternFill patternType="solid">
        <fgColor rgb="FFFFFFFF"/>
        <bgColor rgb="FFFFFFCC"/>
      </patternFill>
    </fill>
    <fill>
      <patternFill patternType="solid">
        <fgColor theme="0"/>
        <bgColor rgb="FFFFFFCC"/>
      </patternFill>
    </fill>
    <fill>
      <patternFill patternType="solid">
        <fgColor theme="4" tint="0.39997558519241921"/>
        <bgColor indexed="64"/>
      </patternFill>
    </fill>
    <fill>
      <patternFill patternType="solid">
        <fgColor theme="4" tint="0.39997558519241921"/>
        <bgColor rgb="FFFFFFCC"/>
      </patternFill>
    </fill>
    <fill>
      <patternFill patternType="solid">
        <fgColor theme="4" tint="0.79998168889431442"/>
        <bgColor rgb="FFBDD7EE"/>
      </patternFill>
    </fill>
    <fill>
      <patternFill patternType="solid">
        <fgColor theme="4" tint="0.79998168889431442"/>
        <bgColor rgb="FFB4C7E7"/>
      </patternFill>
    </fill>
    <fill>
      <patternFill patternType="solid">
        <fgColor theme="4" tint="0.79998168889431442"/>
        <bgColor rgb="FF969696"/>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31">
    <xf numFmtId="0" fontId="0" fillId="0" borderId="0"/>
    <xf numFmtId="164" fontId="3" fillId="0" borderId="0" applyBorder="0" applyProtection="0"/>
    <xf numFmtId="165" fontId="1" fillId="0" borderId="0" applyBorder="0" applyProtection="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cellStyleXfs>
  <cellXfs count="122">
    <xf numFmtId="0" fontId="0" fillId="0" borderId="0" xfId="0"/>
    <xf numFmtId="0" fontId="4"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164" fontId="4" fillId="0" borderId="0" xfId="1" applyFont="1" applyBorder="1" applyAlignment="1" applyProtection="1">
      <alignment horizontal="center" vertical="center"/>
    </xf>
    <xf numFmtId="0" fontId="6"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164" fontId="6" fillId="0" borderId="0" xfId="1" applyFont="1" applyBorder="1" applyAlignment="1" applyProtection="1">
      <alignment horizontal="center" vertical="center"/>
    </xf>
    <xf numFmtId="0" fontId="6" fillId="0" borderId="1" xfId="0" applyFont="1" applyBorder="1" applyAlignment="1">
      <alignment horizontal="center" vertical="center"/>
    </xf>
    <xf numFmtId="2"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64" fontId="4" fillId="0" borderId="1" xfId="1" applyFont="1" applyBorder="1" applyAlignment="1" applyProtection="1">
      <alignment horizontal="center" vertical="center"/>
    </xf>
    <xf numFmtId="166"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0" xfId="0" applyFont="1" applyFill="1" applyAlignment="1">
      <alignment horizontal="center" vertical="center"/>
    </xf>
    <xf numFmtId="2" fontId="5" fillId="2" borderId="1" xfId="10" applyNumberFormat="1" applyFont="1" applyFill="1" applyBorder="1" applyAlignment="1">
      <alignment horizontal="center" vertical="center" wrapText="1"/>
    </xf>
    <xf numFmtId="2" fontId="5" fillId="0" borderId="1" xfId="0" applyNumberFormat="1" applyFont="1" applyBorder="1" applyAlignment="1">
      <alignment horizontal="center" vertical="center" wrapText="1"/>
    </xf>
    <xf numFmtId="0" fontId="5" fillId="2" borderId="1" xfId="0" applyFont="1" applyFill="1" applyBorder="1" applyAlignment="1" applyProtection="1">
      <alignment horizontal="center" vertical="center" wrapText="1"/>
      <protection locked="0"/>
    </xf>
    <xf numFmtId="2" fontId="5" fillId="2" borderId="1" xfId="0" applyNumberFormat="1" applyFont="1" applyFill="1" applyBorder="1" applyAlignment="1" applyProtection="1">
      <alignment horizontal="center" vertical="center" wrapText="1"/>
      <protection locked="0"/>
    </xf>
    <xf numFmtId="164" fontId="4" fillId="0" borderId="1" xfId="1" applyFont="1" applyBorder="1" applyAlignment="1" applyProtection="1">
      <alignment horizontal="center" vertical="center"/>
      <protection locked="0"/>
    </xf>
    <xf numFmtId="2" fontId="5" fillId="2" borderId="1" xfId="13" applyNumberFormat="1" applyFont="1" applyFill="1" applyBorder="1" applyAlignment="1">
      <alignment horizontal="center" vertical="center" wrapText="1"/>
    </xf>
    <xf numFmtId="0" fontId="5" fillId="2" borderId="1" xfId="20" applyFont="1" applyFill="1" applyBorder="1" applyAlignment="1">
      <alignment horizontal="center" vertical="center" wrapText="1"/>
    </xf>
    <xf numFmtId="0" fontId="5" fillId="2" borderId="1" xfId="21" applyFont="1" applyFill="1" applyBorder="1" applyAlignment="1">
      <alignment horizontal="center" vertical="center" wrapText="1"/>
    </xf>
    <xf numFmtId="0" fontId="5" fillId="2" borderId="1" xfId="28"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164" fontId="4" fillId="0" borderId="2" xfId="1" applyFont="1" applyBorder="1" applyAlignment="1" applyProtection="1">
      <alignment horizontal="center" vertical="center"/>
    </xf>
    <xf numFmtId="2" fontId="8" fillId="2" borderId="1" xfId="10" applyNumberFormat="1" applyFont="1" applyFill="1" applyBorder="1" applyAlignment="1" applyProtection="1">
      <alignment horizontal="center" vertical="center" wrapText="1"/>
      <protection locked="0"/>
    </xf>
    <xf numFmtId="2" fontId="5" fillId="2" borderId="1" xfId="8" applyNumberFormat="1" applyFont="1" applyFill="1" applyBorder="1" applyAlignment="1" applyProtection="1">
      <alignment horizontal="center" vertical="center" wrapText="1"/>
      <protection locked="0"/>
    </xf>
    <xf numFmtId="0" fontId="5" fillId="2" borderId="1" xfId="8" applyFont="1" applyFill="1" applyBorder="1" applyAlignment="1">
      <alignment horizontal="center" vertical="center" wrapText="1"/>
    </xf>
    <xf numFmtId="0" fontId="5" fillId="0" borderId="1" xfId="0" applyFont="1" applyBorder="1" applyAlignment="1">
      <alignment horizontal="center" vertical="center"/>
    </xf>
    <xf numFmtId="2" fontId="5" fillId="0" borderId="1" xfId="9" applyNumberFormat="1" applyFont="1" applyBorder="1" applyAlignment="1">
      <alignment horizontal="center" vertical="center" wrapText="1"/>
    </xf>
    <xf numFmtId="2" fontId="5" fillId="2" borderId="1" xfId="10" applyNumberFormat="1" applyFont="1" applyFill="1" applyBorder="1" applyAlignment="1" applyProtection="1">
      <alignment horizontal="center" vertical="center" wrapText="1"/>
      <protection locked="0"/>
    </xf>
    <xf numFmtId="0" fontId="5" fillId="0" borderId="1" xfId="0" applyFont="1" applyBorder="1" applyAlignment="1">
      <alignment horizontal="center" vertical="center" wrapText="1"/>
    </xf>
    <xf numFmtId="2" fontId="5" fillId="0" borderId="1" xfId="0" applyNumberFormat="1" applyFont="1" applyBorder="1" applyAlignment="1" applyProtection="1">
      <alignment horizontal="center" vertical="center" wrapText="1"/>
      <protection locked="0"/>
    </xf>
    <xf numFmtId="2" fontId="4" fillId="2" borderId="1" xfId="0" applyNumberFormat="1" applyFont="1" applyFill="1" applyBorder="1" applyAlignment="1">
      <alignment horizontal="center" vertical="center" wrapText="1"/>
    </xf>
    <xf numFmtId="0" fontId="5" fillId="2" borderId="1" xfId="29" applyFont="1" applyFill="1" applyBorder="1" applyAlignment="1">
      <alignment horizontal="center" vertical="center" wrapText="1"/>
    </xf>
    <xf numFmtId="2" fontId="5" fillId="2" borderId="1" xfId="29" applyNumberFormat="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1" xfId="21" applyFont="1" applyFill="1" applyBorder="1" applyAlignment="1">
      <alignment horizontal="center" vertical="center" wrapText="1"/>
    </xf>
    <xf numFmtId="0" fontId="5" fillId="3" borderId="1" xfId="28" applyFont="1" applyFill="1" applyBorder="1" applyAlignment="1">
      <alignment horizontal="center" vertical="center" wrapText="1"/>
    </xf>
    <xf numFmtId="1" fontId="5" fillId="0" borderId="1" xfId="2" applyNumberFormat="1" applyFont="1" applyBorder="1" applyAlignment="1" applyProtection="1">
      <alignment horizontal="center" vertical="center" wrapText="1"/>
    </xf>
    <xf numFmtId="1" fontId="13" fillId="0" borderId="0" xfId="0" applyNumberFormat="1" applyFont="1" applyAlignment="1">
      <alignment horizontal="center" vertical="center" wrapText="1"/>
    </xf>
    <xf numFmtId="1" fontId="13" fillId="2" borderId="1" xfId="0" applyNumberFormat="1" applyFont="1" applyFill="1" applyBorder="1" applyAlignment="1">
      <alignment horizontal="center" vertical="center" wrapText="1"/>
    </xf>
    <xf numFmtId="1" fontId="13" fillId="2" borderId="1" xfId="10" applyNumberFormat="1" applyFont="1" applyFill="1" applyBorder="1" applyAlignment="1">
      <alignment horizontal="center" vertical="center" wrapText="1"/>
    </xf>
    <xf numFmtId="1" fontId="13" fillId="0" borderId="1" xfId="0" applyNumberFormat="1" applyFont="1" applyBorder="1" applyAlignment="1">
      <alignment horizontal="center" vertical="center" wrapText="1"/>
    </xf>
    <xf numFmtId="1" fontId="13" fillId="2" borderId="1" xfId="0" applyNumberFormat="1" applyFont="1" applyFill="1" applyBorder="1" applyAlignment="1" applyProtection="1">
      <alignment horizontal="center" vertical="center" wrapText="1"/>
      <protection locked="0"/>
    </xf>
    <xf numFmtId="1" fontId="13" fillId="2" borderId="1" xfId="13" applyNumberFormat="1" applyFont="1" applyFill="1" applyBorder="1" applyAlignment="1">
      <alignment horizontal="center" vertical="center" wrapText="1"/>
    </xf>
    <xf numFmtId="1" fontId="13" fillId="2" borderId="1" xfId="20" applyNumberFormat="1" applyFont="1" applyFill="1" applyBorder="1" applyAlignment="1">
      <alignment horizontal="center" vertical="center" wrapText="1"/>
    </xf>
    <xf numFmtId="1" fontId="13" fillId="2" borderId="1" xfId="21" applyNumberFormat="1" applyFont="1" applyFill="1" applyBorder="1" applyAlignment="1">
      <alignment horizontal="center" vertical="center" wrapText="1"/>
    </xf>
    <xf numFmtId="1" fontId="13" fillId="2" borderId="1" xfId="28" applyNumberFormat="1" applyFont="1" applyFill="1" applyBorder="1" applyAlignment="1">
      <alignment horizontal="center" vertical="center" wrapText="1"/>
    </xf>
    <xf numFmtId="1" fontId="13" fillId="2" borderId="2" xfId="0" applyNumberFormat="1" applyFont="1" applyFill="1" applyBorder="1" applyAlignment="1">
      <alignment horizontal="center" vertical="center" wrapText="1"/>
    </xf>
    <xf numFmtId="1" fontId="15" fillId="2" borderId="1" xfId="10" applyNumberFormat="1" applyFont="1" applyFill="1" applyBorder="1" applyAlignment="1" applyProtection="1">
      <alignment horizontal="center" vertical="center" wrapText="1"/>
      <protection locked="0"/>
    </xf>
    <xf numFmtId="1" fontId="13" fillId="2" borderId="1" xfId="8" applyNumberFormat="1" applyFont="1" applyFill="1" applyBorder="1" applyAlignment="1">
      <alignment horizontal="center" vertical="center" wrapText="1"/>
    </xf>
    <xf numFmtId="1" fontId="13" fillId="0" borderId="1" xfId="9" applyNumberFormat="1" applyFont="1" applyBorder="1" applyAlignment="1">
      <alignment horizontal="center" vertical="center" wrapText="1"/>
    </xf>
    <xf numFmtId="1" fontId="13" fillId="2" borderId="1" xfId="10" applyNumberFormat="1" applyFont="1" applyFill="1" applyBorder="1" applyAlignment="1" applyProtection="1">
      <alignment horizontal="center" vertical="center" wrapText="1"/>
      <protection locked="0"/>
    </xf>
    <xf numFmtId="1" fontId="13" fillId="0" borderId="1" xfId="0" applyNumberFormat="1" applyFont="1" applyBorder="1" applyAlignment="1" applyProtection="1">
      <alignment horizontal="center" vertical="center" wrapText="1"/>
      <protection locked="0"/>
    </xf>
    <xf numFmtId="1" fontId="14" fillId="2" borderId="1" xfId="0" applyNumberFormat="1" applyFont="1" applyFill="1" applyBorder="1" applyAlignment="1">
      <alignment horizontal="center" vertical="center" wrapText="1"/>
    </xf>
    <xf numFmtId="1" fontId="13" fillId="2" borderId="1" xfId="29" applyNumberFormat="1" applyFont="1" applyFill="1" applyBorder="1" applyAlignment="1">
      <alignment horizontal="center" vertical="center" wrapText="1"/>
    </xf>
    <xf numFmtId="1" fontId="13" fillId="2" borderId="3" xfId="0" applyNumberFormat="1" applyFont="1" applyFill="1" applyBorder="1" applyAlignment="1">
      <alignment horizontal="center" vertical="center" wrapText="1"/>
    </xf>
    <xf numFmtId="0" fontId="5" fillId="0" borderId="4" xfId="0" applyFont="1" applyBorder="1" applyAlignment="1">
      <alignment horizontal="center" vertical="center"/>
    </xf>
    <xf numFmtId="0" fontId="11" fillId="4" borderId="1" xfId="0" applyFont="1" applyFill="1" applyBorder="1" applyAlignment="1">
      <alignment horizontal="center" vertical="center" wrapText="1"/>
    </xf>
    <xf numFmtId="0" fontId="12" fillId="5" borderId="1" xfId="0" applyFont="1" applyFill="1" applyBorder="1" applyAlignment="1" applyProtection="1">
      <alignment horizontal="center" vertical="center" wrapText="1"/>
      <protection locked="0"/>
    </xf>
    <xf numFmtId="0" fontId="11" fillId="4" borderId="1" xfId="11" applyFont="1" applyFill="1" applyBorder="1" applyAlignment="1" applyProtection="1">
      <alignment horizontal="center" vertical="center" wrapText="1"/>
      <protection locked="0"/>
    </xf>
    <xf numFmtId="2" fontId="11" fillId="4" borderId="1" xfId="0" applyNumberFormat="1" applyFont="1" applyFill="1" applyBorder="1" applyAlignment="1">
      <alignment horizontal="center" vertical="center" wrapText="1"/>
    </xf>
    <xf numFmtId="2" fontId="12" fillId="5" borderId="1" xfId="0" applyNumberFormat="1" applyFont="1" applyFill="1" applyBorder="1" applyAlignment="1" applyProtection="1">
      <alignment horizontal="center" vertical="center" wrapText="1"/>
      <protection locked="0"/>
    </xf>
    <xf numFmtId="1" fontId="12" fillId="5" borderId="1" xfId="0" applyNumberFormat="1" applyFont="1" applyFill="1" applyBorder="1" applyAlignment="1" applyProtection="1">
      <alignment horizontal="center" vertical="center" wrapText="1"/>
      <protection locked="0"/>
    </xf>
    <xf numFmtId="0" fontId="6" fillId="6" borderId="1" xfId="0" applyFont="1" applyFill="1" applyBorder="1" applyAlignment="1">
      <alignment horizontal="center" vertical="center"/>
    </xf>
    <xf numFmtId="0" fontId="5" fillId="7" borderId="1" xfId="0" applyFont="1" applyFill="1" applyBorder="1" applyAlignment="1">
      <alignment horizontal="center" vertical="center" wrapText="1"/>
    </xf>
    <xf numFmtId="1" fontId="13" fillId="7" borderId="1" xfId="0" applyNumberFormat="1" applyFont="1" applyFill="1" applyBorder="1" applyAlignment="1">
      <alignment horizontal="center" vertical="center" wrapText="1"/>
    </xf>
    <xf numFmtId="0" fontId="5" fillId="7" borderId="1" xfId="0" applyFont="1" applyFill="1" applyBorder="1" applyAlignment="1">
      <alignment horizontal="center" vertical="center"/>
    </xf>
    <xf numFmtId="49" fontId="7" fillId="7" borderId="1" xfId="0" applyNumberFormat="1" applyFont="1" applyFill="1" applyBorder="1" applyAlignment="1">
      <alignment horizontal="center" vertical="center" wrapText="1"/>
    </xf>
    <xf numFmtId="0" fontId="6" fillId="8" borderId="1" xfId="0" applyFont="1" applyFill="1" applyBorder="1" applyAlignment="1">
      <alignment horizontal="center" vertical="center"/>
    </xf>
    <xf numFmtId="2" fontId="5" fillId="8" borderId="1" xfId="29" applyNumberFormat="1" applyFont="1" applyFill="1" applyBorder="1" applyAlignment="1" applyProtection="1">
      <alignment horizontal="center" vertical="center" wrapText="1"/>
      <protection locked="0"/>
    </xf>
    <xf numFmtId="0" fontId="4" fillId="8" borderId="1" xfId="29" applyFont="1" applyFill="1" applyBorder="1" applyAlignment="1" applyProtection="1">
      <alignment horizontal="center" vertical="center" wrapText="1"/>
      <protection locked="0"/>
    </xf>
    <xf numFmtId="1" fontId="14" fillId="8" borderId="1" xfId="29" applyNumberFormat="1" applyFont="1" applyFill="1" applyBorder="1" applyAlignment="1" applyProtection="1">
      <alignment horizontal="center" vertical="center" wrapText="1"/>
      <protection locked="0"/>
    </xf>
    <xf numFmtId="49" fontId="5" fillId="7" borderId="1" xfId="0" applyNumberFormat="1" applyFont="1" applyFill="1" applyBorder="1" applyAlignment="1">
      <alignment horizontal="center" vertical="center"/>
    </xf>
    <xf numFmtId="49" fontId="5" fillId="7" borderId="1" xfId="0" applyNumberFormat="1" applyFont="1" applyFill="1" applyBorder="1" applyAlignment="1">
      <alignment horizontal="center" vertical="center" wrapText="1"/>
    </xf>
    <xf numFmtId="0" fontId="5" fillId="0" borderId="1" xfId="21" applyFont="1" applyBorder="1" applyAlignment="1">
      <alignment horizontal="center" vertical="center" wrapText="1"/>
    </xf>
    <xf numFmtId="0" fontId="13" fillId="0" borderId="0" xfId="0" applyFont="1" applyAlignment="1">
      <alignment horizontal="center" vertical="center" wrapText="1"/>
    </xf>
    <xf numFmtId="2" fontId="13" fillId="2" borderId="1" xfId="0" applyNumberFormat="1" applyFont="1" applyFill="1" applyBorder="1" applyAlignment="1">
      <alignment horizontal="center" vertical="center" wrapText="1"/>
    </xf>
    <xf numFmtId="49" fontId="13" fillId="2" borderId="1" xfId="0" applyNumberFormat="1" applyFont="1" applyFill="1" applyBorder="1" applyAlignment="1" applyProtection="1">
      <alignment horizontal="center" vertical="center" wrapText="1"/>
      <protection locked="0"/>
    </xf>
    <xf numFmtId="0" fontId="13" fillId="7"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2" fontId="13" fillId="2" borderId="1" xfId="0" applyNumberFormat="1" applyFont="1" applyFill="1" applyBorder="1" applyAlignment="1" applyProtection="1">
      <alignment horizontal="center" vertical="center" wrapText="1"/>
      <protection locked="0"/>
    </xf>
    <xf numFmtId="2" fontId="15" fillId="2" borderId="1" xfId="8" applyNumberFormat="1" applyFont="1" applyFill="1" applyBorder="1" applyAlignment="1" applyProtection="1">
      <alignment horizontal="center" vertical="center" wrapText="1"/>
      <protection locked="0"/>
    </xf>
    <xf numFmtId="49" fontId="13" fillId="0" borderId="1" xfId="0" applyNumberFormat="1" applyFont="1" applyBorder="1" applyAlignment="1" applyProtection="1">
      <alignment horizontal="center" vertical="center" wrapText="1"/>
      <protection locked="0"/>
    </xf>
    <xf numFmtId="49" fontId="13" fillId="7"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3" fillId="2" borderId="1" xfId="21" applyFont="1" applyFill="1" applyBorder="1" applyAlignment="1">
      <alignment horizontal="center" vertical="center" wrapText="1"/>
    </xf>
    <xf numFmtId="0" fontId="14" fillId="8" borderId="1" xfId="29" applyFont="1" applyFill="1" applyBorder="1" applyAlignment="1" applyProtection="1">
      <alignment horizontal="center" vertical="center" wrapText="1"/>
      <protection locked="0"/>
    </xf>
    <xf numFmtId="0" fontId="13" fillId="2" borderId="1" xfId="29" applyFont="1" applyFill="1" applyBorder="1" applyAlignment="1">
      <alignment horizontal="center" vertical="center" wrapText="1"/>
    </xf>
    <xf numFmtId="0" fontId="14" fillId="2" borderId="0" xfId="0" applyFont="1" applyFill="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166" fontId="5" fillId="0" borderId="0" xfId="0" applyNumberFormat="1" applyFont="1" applyAlignment="1">
      <alignment horizontal="center" vertical="center"/>
    </xf>
    <xf numFmtId="168" fontId="5" fillId="2" borderId="1" xfId="0" applyNumberFormat="1" applyFont="1" applyFill="1" applyBorder="1" applyAlignment="1">
      <alignment horizontal="center" vertical="center" wrapText="1"/>
    </xf>
    <xf numFmtId="166" fontId="5" fillId="2" borderId="1" xfId="0" applyNumberFormat="1" applyFont="1" applyFill="1" applyBorder="1" applyAlignment="1">
      <alignment horizontal="center" vertical="center"/>
    </xf>
    <xf numFmtId="166" fontId="5" fillId="0" borderId="1" xfId="0" applyNumberFormat="1" applyFont="1" applyBorder="1" applyAlignment="1">
      <alignment horizontal="center" vertical="center"/>
    </xf>
    <xf numFmtId="170" fontId="4" fillId="0" borderId="1" xfId="1" applyNumberFormat="1" applyFont="1" applyBorder="1" applyAlignment="1" applyProtection="1">
      <alignment horizontal="center" vertical="center"/>
    </xf>
    <xf numFmtId="49" fontId="5" fillId="0" borderId="1" xfId="0" applyNumberFormat="1" applyFont="1" applyBorder="1" applyAlignment="1">
      <alignment horizontal="center" vertical="center" wrapText="1"/>
    </xf>
    <xf numFmtId="164" fontId="4" fillId="0" borderId="3" xfId="1" applyFont="1" applyBorder="1" applyAlignment="1" applyProtection="1">
      <alignment horizontal="center" vertical="center"/>
    </xf>
    <xf numFmtId="168" fontId="5" fillId="0" borderId="1" xfId="0" applyNumberFormat="1" applyFont="1" applyBorder="1" applyAlignment="1">
      <alignment horizontal="center" vertical="center" wrapText="1"/>
    </xf>
    <xf numFmtId="166" fontId="5" fillId="0" borderId="1" xfId="0" applyNumberFormat="1" applyFont="1" applyBorder="1" applyAlignment="1">
      <alignment horizontal="center" vertical="center" wrapText="1"/>
    </xf>
    <xf numFmtId="2" fontId="5" fillId="0" borderId="1" xfId="8" applyNumberFormat="1" applyFont="1" applyBorder="1" applyAlignment="1" applyProtection="1">
      <alignment horizontal="center" vertical="center" wrapText="1"/>
      <protection locked="0"/>
    </xf>
    <xf numFmtId="1" fontId="13" fillId="0" borderId="1" xfId="8" applyNumberFormat="1" applyFont="1" applyBorder="1" applyAlignment="1" applyProtection="1">
      <alignment horizontal="center" vertical="center" wrapText="1"/>
      <protection locked="0"/>
    </xf>
    <xf numFmtId="2" fontId="5" fillId="0" borderId="1" xfId="17" applyNumberFormat="1" applyFont="1" applyBorder="1" applyAlignment="1" applyProtection="1">
      <alignment horizontal="center" vertical="center" wrapText="1"/>
      <protection locked="0"/>
    </xf>
    <xf numFmtId="1" fontId="13" fillId="0" borderId="1" xfId="17" applyNumberFormat="1" applyFont="1" applyBorder="1" applyAlignment="1" applyProtection="1">
      <alignment horizontal="center" vertical="center" wrapText="1"/>
      <protection locked="0"/>
    </xf>
    <xf numFmtId="0" fontId="5" fillId="0" borderId="1" xfId="11" applyFont="1" applyBorder="1" applyAlignment="1">
      <alignment horizontal="center" vertical="center" wrapText="1"/>
    </xf>
    <xf numFmtId="0" fontId="4" fillId="0" borderId="1" xfId="0" applyFont="1" applyBorder="1" applyAlignment="1">
      <alignment horizontal="center" vertical="center" wrapText="1"/>
    </xf>
    <xf numFmtId="1" fontId="14" fillId="0" borderId="1" xfId="0" applyNumberFormat="1" applyFont="1" applyBorder="1" applyAlignment="1">
      <alignment horizontal="center" vertical="center" wrapText="1"/>
    </xf>
    <xf numFmtId="164" fontId="4" fillId="0" borderId="1" xfId="1" applyFont="1" applyBorder="1" applyAlignment="1" applyProtection="1">
      <alignment vertical="center"/>
    </xf>
    <xf numFmtId="2" fontId="13" fillId="0" borderId="1" xfId="0" applyNumberFormat="1" applyFont="1" applyBorder="1" applyAlignment="1">
      <alignment horizontal="center" vertical="center" wrapText="1"/>
    </xf>
    <xf numFmtId="0" fontId="13" fillId="0" borderId="1" xfId="28" applyFont="1" applyBorder="1" applyAlignment="1">
      <alignment horizontal="center" vertical="center" wrapText="1"/>
    </xf>
    <xf numFmtId="0" fontId="13" fillId="0" borderId="1" xfId="0" applyFont="1" applyBorder="1" applyAlignment="1" applyProtection="1">
      <alignment horizontal="center" vertical="center" wrapText="1"/>
      <protection locked="0"/>
    </xf>
    <xf numFmtId="0" fontId="13" fillId="0" borderId="1" xfId="0" applyFont="1" applyBorder="1" applyAlignment="1">
      <alignment horizontal="center" vertical="center" wrapText="1" shrinkToFit="1"/>
    </xf>
    <xf numFmtId="2" fontId="13" fillId="0" borderId="1" xfId="0" applyNumberFormat="1" applyFont="1" applyBorder="1" applyAlignment="1" applyProtection="1">
      <alignment horizontal="center" vertical="center" wrapText="1"/>
      <protection locked="0"/>
    </xf>
    <xf numFmtId="2" fontId="13" fillId="0" borderId="1" xfId="28" applyNumberFormat="1" applyFont="1" applyBorder="1" applyAlignment="1">
      <alignment horizontal="center" vertical="center" wrapText="1"/>
    </xf>
    <xf numFmtId="0" fontId="15" fillId="0" borderId="1" xfId="8" applyFont="1" applyBorder="1" applyAlignment="1">
      <alignment horizontal="center" vertical="center" wrapText="1"/>
    </xf>
    <xf numFmtId="2" fontId="15" fillId="0" borderId="1" xfId="17" applyNumberFormat="1" applyFont="1" applyBorder="1" applyAlignment="1">
      <alignment horizontal="center" vertical="center" wrapText="1"/>
    </xf>
  </cellXfs>
  <cellStyles count="31">
    <cellStyle name="Comma" xfId="1" builtinId="3"/>
    <cellStyle name="Įprastas 2" xfId="28" xr:uid="{00000000-0005-0000-0000-00001F000000}"/>
    <cellStyle name="Įprastas 3" xfId="29" xr:uid="{00000000-0005-0000-0000-000020000000}"/>
    <cellStyle name="Įprastas 3 2" xfId="30" xr:uid="{00000000-0005-0000-0000-000021000000}"/>
    <cellStyle name="Normal" xfId="0" builtinId="0"/>
    <cellStyle name="Normal 10" xfId="3" xr:uid="{00000000-0005-0000-0000-000006000000}"/>
    <cellStyle name="Normal 10 2" xfId="4" xr:uid="{00000000-0005-0000-0000-000007000000}"/>
    <cellStyle name="Normal 11" xfId="5" xr:uid="{00000000-0005-0000-0000-000008000000}"/>
    <cellStyle name="Normal 12" xfId="6" xr:uid="{00000000-0005-0000-0000-000009000000}"/>
    <cellStyle name="Normal 13" xfId="7" xr:uid="{00000000-0005-0000-0000-00000A000000}"/>
    <cellStyle name="Normal 14" xfId="8" xr:uid="{00000000-0005-0000-0000-00000B000000}"/>
    <cellStyle name="Normal 18" xfId="9" xr:uid="{00000000-0005-0000-0000-00000C000000}"/>
    <cellStyle name="Normal 19" xfId="10" xr:uid="{00000000-0005-0000-0000-00000D000000}"/>
    <cellStyle name="Normal 2" xfId="11" xr:uid="{00000000-0005-0000-0000-00000E000000}"/>
    <cellStyle name="Normal 2 10" xfId="12" xr:uid="{00000000-0005-0000-0000-00000F000000}"/>
    <cellStyle name="Normal 2 2" xfId="13" xr:uid="{00000000-0005-0000-0000-000010000000}"/>
    <cellStyle name="Normal 2 2 2" xfId="14" xr:uid="{00000000-0005-0000-0000-000011000000}"/>
    <cellStyle name="Normal 2 3" xfId="15" xr:uid="{00000000-0005-0000-0000-000012000000}"/>
    <cellStyle name="Normal 2_2011 01 21 Mikrobiol skyr specifikacija is Virbalienes 02 26" xfId="19" xr:uid="{00000000-0005-0000-0000-000016000000}"/>
    <cellStyle name="Normal 20" xfId="16" xr:uid="{00000000-0005-0000-0000-000013000000}"/>
    <cellStyle name="Normal 21" xfId="17" xr:uid="{00000000-0005-0000-0000-000014000000}"/>
    <cellStyle name="Normal 29" xfId="18" xr:uid="{00000000-0005-0000-0000-000015000000}"/>
    <cellStyle name="Normal 3" xfId="20" xr:uid="{00000000-0005-0000-0000-000017000000}"/>
    <cellStyle name="Normal 4" xfId="21" xr:uid="{00000000-0005-0000-0000-000018000000}"/>
    <cellStyle name="Normal 5" xfId="22" xr:uid="{00000000-0005-0000-0000-000019000000}"/>
    <cellStyle name="Normal 6" xfId="23" xr:uid="{00000000-0005-0000-0000-00001A000000}"/>
    <cellStyle name="Normal 6 2" xfId="24" xr:uid="{00000000-0005-0000-0000-00001B000000}"/>
    <cellStyle name="Normal 7" xfId="25" xr:uid="{00000000-0005-0000-0000-00001C000000}"/>
    <cellStyle name="Normal 8" xfId="26" xr:uid="{00000000-0005-0000-0000-00001D000000}"/>
    <cellStyle name="Normal 9" xfId="27" xr:uid="{00000000-0005-0000-0000-00001E000000}"/>
    <cellStyle name="Percent" xfId="2" builtinId="5"/>
  </cellStyles>
  <dxfs count="7">
    <dxf>
      <font>
        <b val="0"/>
        <i val="0"/>
        <strike val="0"/>
        <condense val="0"/>
        <extend val="0"/>
        <outline val="0"/>
        <shadow val="0"/>
        <u val="none"/>
        <vertAlign val="baseline"/>
        <sz val="12"/>
        <color auto="1"/>
        <name val="Times New Roman"/>
        <family val="1"/>
        <charset val="1"/>
        <scheme val="none"/>
      </font>
      <alignment horizontal="center" vertical="center" textRotation="0" wrapText="0" indent="0" justifyLastLine="0" shrinkToFit="0" readingOrder="0"/>
    </dxf>
    <dxf>
      <font>
        <b val="0"/>
        <i val="0"/>
        <strike val="0"/>
        <condense val="0"/>
        <extend val="0"/>
        <outline val="0"/>
        <shadow val="0"/>
        <u val="none"/>
        <vertAlign val="baseline"/>
        <sz val="12"/>
        <color auto="1"/>
        <name val="Times New Roman"/>
        <family val="1"/>
        <charset val="1"/>
        <scheme val="none"/>
      </font>
      <alignment horizontal="center" vertical="center" textRotation="0" wrapText="0" indent="0" justifyLastLine="0" shrinkToFit="0" readingOrder="0"/>
    </dxf>
    <dxf>
      <font>
        <b val="0"/>
        <i val="0"/>
        <strike val="0"/>
        <condense val="0"/>
        <extend val="0"/>
        <outline val="0"/>
        <shadow val="0"/>
        <u val="none"/>
        <vertAlign val="baseline"/>
        <sz val="12"/>
        <color auto="1"/>
        <name val="Times New Roman"/>
        <family val="1"/>
        <charset val="1"/>
        <scheme val="none"/>
      </font>
      <alignment horizontal="center" vertical="center" textRotation="0" wrapText="0" indent="0" justifyLastLine="0" shrinkToFit="0" readingOrder="0"/>
    </dxf>
    <dxf>
      <font>
        <b val="0"/>
        <i val="0"/>
        <strike val="0"/>
        <condense val="0"/>
        <extend val="0"/>
        <outline val="0"/>
        <shadow val="0"/>
        <u val="none"/>
        <vertAlign val="baseline"/>
        <sz val="12"/>
        <color auto="1"/>
        <name val="Times New Roman"/>
        <family val="1"/>
        <charset val="1"/>
        <scheme val="none"/>
      </font>
      <alignment horizontal="center" vertical="center" textRotation="0" wrapText="0" indent="0" justifyLastLine="0" shrinkToFit="0" readingOrder="0"/>
    </dxf>
    <dxf>
      <font>
        <b val="0"/>
        <i val="0"/>
        <strike val="0"/>
        <condense val="0"/>
        <extend val="0"/>
        <outline val="0"/>
        <shadow val="0"/>
        <u val="none"/>
        <vertAlign val="baseline"/>
        <sz val="12"/>
        <color auto="1"/>
        <name val="Times New Roman"/>
        <family val="1"/>
        <charset val="1"/>
        <scheme val="none"/>
      </font>
      <alignment horizontal="center" vertical="center" textRotation="0" wrapText="0" indent="0" justifyLastLine="0" shrinkToFit="0" readingOrder="0"/>
    </dxf>
    <dxf>
      <font>
        <b val="0"/>
        <i val="0"/>
        <strike val="0"/>
        <condense val="0"/>
        <extend val="0"/>
        <outline val="0"/>
        <shadow val="0"/>
        <u val="none"/>
        <vertAlign val="baseline"/>
        <sz val="12"/>
        <color auto="1"/>
        <name val="Times New Roman"/>
        <family val="1"/>
        <charset val="1"/>
        <scheme val="none"/>
      </font>
      <alignment horizontal="center" vertical="center" textRotation="0" wrapText="0" indent="0" justifyLastLine="0" shrinkToFit="0" readingOrder="0"/>
    </dxf>
    <dxf>
      <font>
        <b val="0"/>
        <i val="0"/>
        <strike val="0"/>
        <condense val="0"/>
        <extend val="0"/>
        <outline val="0"/>
        <shadow val="0"/>
        <u val="none"/>
        <vertAlign val="baseline"/>
        <sz val="12"/>
        <color auto="1"/>
        <name val="Times New Roman"/>
        <family val="1"/>
        <charset val="1"/>
        <scheme val="none"/>
      </font>
      <alignment horizontal="center" vertical="center" textRotation="0" wrapText="0" indent="0" justifyLastLine="0" shrinkToFit="0" readingOrder="0"/>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8FAADC"/>
      <rgbColor rgb="FF993366"/>
      <rgbColor rgb="FFFFFFCC"/>
      <rgbColor rgb="FFCCFFFF"/>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CCFFFF"/>
      <rgbColor rgb="FFD9D9D9"/>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26AD284-95E4-4572-A8EB-530DB6F511EF}" name="Table1" displayName="Table1" ref="P1:T1048564" totalsRowShown="0" headerRowDxfId="6" dataDxfId="5">
  <autoFilter ref="P1:T1048564" xr:uid="{826AD284-95E4-4572-A8EB-530DB6F511EF}"/>
  <tableColumns count="5">
    <tableColumn id="1" xr3:uid="{0A253B44-65A6-43B2-9871-6F055ABD6A7E}" name="Column1" dataDxfId="4"/>
    <tableColumn id="2" xr3:uid="{341288C4-517E-413D-A4E6-4A907BBFA61F}" name="Column2" dataDxfId="3"/>
    <tableColumn id="3" xr3:uid="{AE7B4F2C-38F2-445A-A762-5806AA55426E}" name="Column3" dataDxfId="2"/>
    <tableColumn id="4" xr3:uid="{9A8C6B9B-B4D4-4716-A508-1423BB3C7EB6}" name="Column4" dataDxfId="1"/>
    <tableColumn id="5" xr3:uid="{C5BE14F5-CCBC-40A6-9277-29E742EAFDE2}" name="Column5"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L339"/>
  <sheetViews>
    <sheetView tabSelected="1" view="pageBreakPreview" topLeftCell="A5" zoomScale="50" zoomScaleNormal="90" zoomScaleSheetLayoutView="50" workbookViewId="0">
      <pane ySplit="25" topLeftCell="A118" activePane="bottomLeft" state="frozen"/>
      <selection activeCell="A5" sqref="A5"/>
      <selection pane="bottomLeft" activeCell="A169" sqref="A169:XFD188"/>
    </sheetView>
  </sheetViews>
  <sheetFormatPr defaultColWidth="59.7109375" defaultRowHeight="15.75" x14ac:dyDescent="0.25"/>
  <cols>
    <col min="1" max="1" width="9.7109375" style="1" customWidth="1"/>
    <col min="2" max="2" width="28.5703125" style="81" customWidth="1"/>
    <col min="3" max="3" width="17.85546875" style="3" customWidth="1"/>
    <col min="4" max="4" width="67.42578125" style="2" customWidth="1"/>
    <col min="5" max="5" width="26.7109375" style="2" customWidth="1"/>
    <col min="6" max="6" width="58.28515625" style="2" customWidth="1"/>
    <col min="7" max="7" width="25.85546875" style="2" customWidth="1"/>
    <col min="8" max="8" width="12.5703125" style="2" customWidth="1"/>
    <col min="9" max="9" width="17" style="44" customWidth="1"/>
    <col min="10" max="10" width="18.42578125" style="4" customWidth="1"/>
    <col min="11" max="11" width="14.140625" style="2" customWidth="1"/>
    <col min="12" max="12" width="12.5703125" style="2" customWidth="1"/>
    <col min="13" max="14" width="17.7109375" style="2" customWidth="1"/>
    <col min="15" max="15" width="21.85546875" style="2" customWidth="1"/>
    <col min="16" max="16" width="27" style="3" hidden="1" customWidth="1"/>
    <col min="17" max="17" width="25.28515625" style="3" hidden="1" customWidth="1"/>
    <col min="18" max="18" width="27.42578125" style="3" hidden="1" customWidth="1"/>
    <col min="19" max="19" width="24.42578125" style="3" hidden="1" customWidth="1"/>
    <col min="20" max="20" width="24.140625" style="3" hidden="1" customWidth="1"/>
    <col min="21" max="1005" width="59.7109375" style="3"/>
    <col min="1006" max="1026" width="59.7109375" style="1"/>
  </cols>
  <sheetData>
    <row r="1" spans="1:20" hidden="1" x14ac:dyDescent="0.25">
      <c r="A1" s="5"/>
      <c r="C1" s="7"/>
      <c r="D1" s="6"/>
      <c r="E1" s="6"/>
      <c r="F1" s="6"/>
      <c r="G1" s="6"/>
      <c r="H1" s="6"/>
      <c r="J1" s="8"/>
      <c r="K1" s="6"/>
      <c r="L1" s="6"/>
      <c r="M1" s="6"/>
      <c r="N1" s="6"/>
      <c r="O1" s="6"/>
      <c r="P1" s="3" t="s">
        <v>442</v>
      </c>
      <c r="Q1" s="3" t="s">
        <v>443</v>
      </c>
      <c r="R1" s="3" t="s">
        <v>444</v>
      </c>
      <c r="S1" s="3" t="s">
        <v>445</v>
      </c>
      <c r="T1" s="3" t="s">
        <v>446</v>
      </c>
    </row>
    <row r="2" spans="1:20" hidden="1" x14ac:dyDescent="0.25">
      <c r="A2" s="5"/>
      <c r="C2" s="7"/>
      <c r="D2" s="6"/>
      <c r="E2" s="6"/>
      <c r="F2" s="6"/>
      <c r="G2" s="6"/>
      <c r="H2" s="6"/>
      <c r="J2" s="8"/>
      <c r="K2" s="6"/>
      <c r="L2" s="6"/>
      <c r="M2" s="6"/>
      <c r="N2" s="6"/>
      <c r="O2" s="6"/>
    </row>
    <row r="3" spans="1:20" hidden="1" x14ac:dyDescent="0.25">
      <c r="A3" s="5"/>
      <c r="C3" s="7"/>
      <c r="D3" s="6"/>
      <c r="E3" s="6"/>
      <c r="F3" s="6"/>
      <c r="G3" s="6"/>
      <c r="H3" s="6"/>
      <c r="J3" s="8"/>
      <c r="K3" s="6"/>
      <c r="L3" s="6"/>
      <c r="M3" s="6"/>
      <c r="N3" s="6"/>
      <c r="O3" s="6"/>
    </row>
    <row r="4" spans="1:20" hidden="1" x14ac:dyDescent="0.25">
      <c r="A4" s="5"/>
      <c r="C4" s="7"/>
      <c r="D4" s="6"/>
      <c r="E4" s="6"/>
      <c r="F4" s="6"/>
      <c r="G4" s="6"/>
      <c r="H4" s="6"/>
      <c r="J4" s="8"/>
      <c r="K4" s="6"/>
      <c r="L4" s="6"/>
      <c r="M4" s="6"/>
      <c r="N4" s="6"/>
      <c r="O4" s="6"/>
    </row>
    <row r="5" spans="1:20" ht="85.5" customHeight="1" thickBot="1" x14ac:dyDescent="0.3">
      <c r="A5" s="63" t="s">
        <v>331</v>
      </c>
      <c r="B5" s="64" t="s">
        <v>0</v>
      </c>
      <c r="C5" s="64" t="s">
        <v>1</v>
      </c>
      <c r="D5" s="64" t="s">
        <v>2</v>
      </c>
      <c r="E5" s="65" t="s">
        <v>332</v>
      </c>
      <c r="F5" s="65" t="s">
        <v>333</v>
      </c>
      <c r="G5" s="65" t="s">
        <v>334</v>
      </c>
      <c r="H5" s="64" t="s">
        <v>3</v>
      </c>
      <c r="I5" s="68" t="s">
        <v>4</v>
      </c>
      <c r="J5" s="66" t="s">
        <v>335</v>
      </c>
      <c r="K5" s="67" t="s">
        <v>5</v>
      </c>
      <c r="L5" s="66" t="s">
        <v>336</v>
      </c>
      <c r="M5" s="66" t="s">
        <v>337</v>
      </c>
      <c r="N5" s="66" t="s">
        <v>338</v>
      </c>
      <c r="O5" s="66" t="s">
        <v>339</v>
      </c>
      <c r="P5" s="95" t="s">
        <v>386</v>
      </c>
      <c r="Q5" s="96" t="s">
        <v>387</v>
      </c>
      <c r="R5" s="96" t="s">
        <v>388</v>
      </c>
      <c r="S5" s="96" t="s">
        <v>389</v>
      </c>
      <c r="T5" s="96" t="s">
        <v>390</v>
      </c>
    </row>
    <row r="6" spans="1:20" ht="120" hidden="1" customHeight="1" x14ac:dyDescent="0.25">
      <c r="A6" s="9">
        <v>1</v>
      </c>
      <c r="B6" s="82" t="s">
        <v>6</v>
      </c>
      <c r="C6" s="10" t="s">
        <v>7</v>
      </c>
      <c r="D6" s="11" t="s">
        <v>8</v>
      </c>
      <c r="E6" s="11"/>
      <c r="F6" s="11"/>
      <c r="G6" s="11"/>
      <c r="H6" s="11" t="s">
        <v>9</v>
      </c>
      <c r="I6" s="45">
        <v>30</v>
      </c>
      <c r="J6" s="12"/>
      <c r="K6" s="43">
        <v>21</v>
      </c>
      <c r="L6" s="13"/>
      <c r="M6" s="13"/>
      <c r="N6" s="13"/>
      <c r="O6" s="13"/>
    </row>
    <row r="7" spans="1:20" ht="52.5" hidden="1" customHeight="1" x14ac:dyDescent="0.25">
      <c r="A7" s="9">
        <v>2</v>
      </c>
      <c r="B7" s="82" t="s">
        <v>10</v>
      </c>
      <c r="C7" s="10" t="s">
        <v>7</v>
      </c>
      <c r="D7" s="11" t="s">
        <v>11</v>
      </c>
      <c r="E7" s="11"/>
      <c r="F7" s="11"/>
      <c r="G7" s="11"/>
      <c r="H7" s="11" t="s">
        <v>12</v>
      </c>
      <c r="I7" s="45">
        <v>1</v>
      </c>
      <c r="J7" s="12"/>
      <c r="K7" s="43">
        <v>21</v>
      </c>
      <c r="L7" s="13"/>
      <c r="M7" s="13"/>
      <c r="N7" s="13"/>
      <c r="O7" s="13"/>
    </row>
    <row r="8" spans="1:20" ht="164.25" hidden="1" customHeight="1" x14ac:dyDescent="0.25">
      <c r="A8" s="9">
        <v>4</v>
      </c>
      <c r="B8" s="83" t="s">
        <v>13</v>
      </c>
      <c r="C8" s="14" t="s">
        <v>14</v>
      </c>
      <c r="D8" s="11" t="s">
        <v>15</v>
      </c>
      <c r="E8" s="11"/>
      <c r="F8" s="11"/>
      <c r="G8" s="11"/>
      <c r="H8" s="11" t="s">
        <v>16</v>
      </c>
      <c r="I8" s="45">
        <v>300</v>
      </c>
      <c r="J8" s="12"/>
      <c r="K8" s="43">
        <v>21</v>
      </c>
      <c r="L8" s="13"/>
      <c r="M8" s="13"/>
      <c r="N8" s="13"/>
      <c r="O8" s="13"/>
    </row>
    <row r="9" spans="1:20" ht="54" hidden="1" customHeight="1" x14ac:dyDescent="0.25">
      <c r="A9" s="9">
        <v>5</v>
      </c>
      <c r="B9" s="83" t="s">
        <v>17</v>
      </c>
      <c r="C9" s="14" t="s">
        <v>14</v>
      </c>
      <c r="D9" s="11" t="s">
        <v>18</v>
      </c>
      <c r="E9" s="11"/>
      <c r="F9" s="11"/>
      <c r="G9" s="11"/>
      <c r="H9" s="11" t="s">
        <v>16</v>
      </c>
      <c r="I9" s="45">
        <v>3</v>
      </c>
      <c r="J9" s="12"/>
      <c r="K9" s="43">
        <v>21</v>
      </c>
      <c r="L9" s="13"/>
      <c r="M9" s="13"/>
      <c r="N9" s="13"/>
      <c r="O9" s="13"/>
    </row>
    <row r="10" spans="1:20" ht="68.25" hidden="1" customHeight="1" x14ac:dyDescent="0.25">
      <c r="A10" s="69">
        <v>6</v>
      </c>
      <c r="B10" s="84" t="s">
        <v>19</v>
      </c>
      <c r="C10" s="70" t="s">
        <v>14</v>
      </c>
      <c r="D10" s="70" t="s">
        <v>20</v>
      </c>
      <c r="E10" s="70"/>
      <c r="F10" s="70"/>
      <c r="G10" s="70"/>
      <c r="H10" s="70"/>
      <c r="I10" s="71"/>
      <c r="J10" s="70"/>
      <c r="K10" s="70"/>
      <c r="L10" s="70"/>
      <c r="M10" s="70"/>
      <c r="N10" s="70"/>
      <c r="O10" s="70"/>
    </row>
    <row r="11" spans="1:20" s="15" customFormat="1" ht="68.25" hidden="1" customHeight="1" x14ac:dyDescent="0.25">
      <c r="A11" s="9" t="s">
        <v>21</v>
      </c>
      <c r="B11" s="85" t="s">
        <v>22</v>
      </c>
      <c r="C11" s="11" t="s">
        <v>14</v>
      </c>
      <c r="D11" s="11" t="s">
        <v>20</v>
      </c>
      <c r="E11" s="11"/>
      <c r="F11" s="11"/>
      <c r="G11" s="11"/>
      <c r="H11" s="11" t="s">
        <v>23</v>
      </c>
      <c r="I11" s="45">
        <v>3000</v>
      </c>
      <c r="J11" s="12"/>
      <c r="K11" s="43">
        <v>21</v>
      </c>
      <c r="L11" s="13"/>
      <c r="M11" s="13"/>
      <c r="N11" s="13"/>
      <c r="O11" s="13"/>
    </row>
    <row r="12" spans="1:20" s="15" customFormat="1" ht="123.75" hidden="1" customHeight="1" x14ac:dyDescent="0.25">
      <c r="A12" s="9" t="s">
        <v>24</v>
      </c>
      <c r="B12" s="85" t="s">
        <v>25</v>
      </c>
      <c r="C12" s="11" t="s">
        <v>14</v>
      </c>
      <c r="D12" s="11" t="s">
        <v>20</v>
      </c>
      <c r="E12" s="11"/>
      <c r="F12" s="11"/>
      <c r="G12" s="11"/>
      <c r="H12" s="11" t="s">
        <v>23</v>
      </c>
      <c r="I12" s="45">
        <v>200</v>
      </c>
      <c r="J12" s="12"/>
      <c r="K12" s="43">
        <v>21</v>
      </c>
      <c r="L12" s="13"/>
      <c r="M12" s="13"/>
      <c r="N12" s="13"/>
      <c r="O12" s="13"/>
    </row>
    <row r="13" spans="1:20" s="15" customFormat="1" ht="68.25" hidden="1" customHeight="1" x14ac:dyDescent="0.25">
      <c r="A13" s="9" t="s">
        <v>26</v>
      </c>
      <c r="B13" s="85" t="s">
        <v>27</v>
      </c>
      <c r="C13" s="11" t="s">
        <v>14</v>
      </c>
      <c r="D13" s="11" t="s">
        <v>20</v>
      </c>
      <c r="E13" s="11"/>
      <c r="F13" s="11"/>
      <c r="G13" s="11"/>
      <c r="H13" s="11" t="s">
        <v>23</v>
      </c>
      <c r="I13" s="45">
        <v>3000</v>
      </c>
      <c r="J13" s="12"/>
      <c r="K13" s="43">
        <v>21</v>
      </c>
      <c r="L13" s="13"/>
      <c r="M13" s="13"/>
      <c r="N13" s="13"/>
      <c r="O13" s="13"/>
    </row>
    <row r="14" spans="1:20" s="15" customFormat="1" ht="60.75" hidden="1" customHeight="1" x14ac:dyDescent="0.25">
      <c r="A14" s="9" t="s">
        <v>28</v>
      </c>
      <c r="B14" s="85" t="s">
        <v>29</v>
      </c>
      <c r="C14" s="11" t="s">
        <v>14</v>
      </c>
      <c r="D14" s="11" t="s">
        <v>20</v>
      </c>
      <c r="E14" s="11"/>
      <c r="F14" s="11"/>
      <c r="G14" s="11"/>
      <c r="H14" s="11" t="s">
        <v>23</v>
      </c>
      <c r="I14" s="45">
        <v>3000</v>
      </c>
      <c r="J14" s="12"/>
      <c r="K14" s="43">
        <v>21</v>
      </c>
      <c r="L14" s="13"/>
      <c r="M14" s="13"/>
      <c r="N14" s="13"/>
      <c r="O14" s="13"/>
    </row>
    <row r="15" spans="1:20" s="15" customFormat="1" ht="63" hidden="1" customHeight="1" x14ac:dyDescent="0.25">
      <c r="A15" s="9" t="s">
        <v>30</v>
      </c>
      <c r="B15" s="85" t="s">
        <v>31</v>
      </c>
      <c r="C15" s="11" t="s">
        <v>14</v>
      </c>
      <c r="D15" s="11" t="s">
        <v>32</v>
      </c>
      <c r="E15" s="11"/>
      <c r="F15" s="11"/>
      <c r="G15" s="11"/>
      <c r="H15" s="11" t="s">
        <v>23</v>
      </c>
      <c r="I15" s="45">
        <v>200</v>
      </c>
      <c r="J15" s="12"/>
      <c r="K15" s="43">
        <v>21</v>
      </c>
      <c r="L15" s="13"/>
      <c r="M15" s="13"/>
      <c r="N15" s="13"/>
      <c r="O15" s="13"/>
    </row>
    <row r="16" spans="1:20" s="15" customFormat="1" ht="67.5" hidden="1" customHeight="1" x14ac:dyDescent="0.25">
      <c r="A16" s="9" t="s">
        <v>33</v>
      </c>
      <c r="B16" s="85" t="s">
        <v>34</v>
      </c>
      <c r="C16" s="11" t="s">
        <v>14</v>
      </c>
      <c r="D16" s="11" t="s">
        <v>20</v>
      </c>
      <c r="E16" s="11"/>
      <c r="F16" s="11"/>
      <c r="G16" s="11"/>
      <c r="H16" s="11" t="s">
        <v>23</v>
      </c>
      <c r="I16" s="45">
        <v>3000</v>
      </c>
      <c r="J16" s="12"/>
      <c r="K16" s="43">
        <v>21</v>
      </c>
      <c r="L16" s="13"/>
      <c r="M16" s="13"/>
      <c r="N16" s="13"/>
      <c r="O16" s="13"/>
    </row>
    <row r="17" spans="1:20" s="15" customFormat="1" ht="32.25" hidden="1" customHeight="1" x14ac:dyDescent="0.25">
      <c r="A17" s="9" t="s">
        <v>35</v>
      </c>
      <c r="B17" s="85" t="s">
        <v>36</v>
      </c>
      <c r="C17" s="11" t="s">
        <v>14</v>
      </c>
      <c r="D17" s="11" t="s">
        <v>37</v>
      </c>
      <c r="E17" s="11"/>
      <c r="F17" s="11"/>
      <c r="G17" s="11"/>
      <c r="H17" s="11" t="s">
        <v>38</v>
      </c>
      <c r="I17" s="45">
        <v>3000</v>
      </c>
      <c r="J17" s="12"/>
      <c r="K17" s="43">
        <v>21</v>
      </c>
      <c r="L17" s="13"/>
      <c r="M17" s="13"/>
      <c r="N17" s="13"/>
      <c r="O17" s="13"/>
    </row>
    <row r="18" spans="1:20" ht="49.5" hidden="1" customHeight="1" x14ac:dyDescent="0.25">
      <c r="A18" s="9" t="s">
        <v>39</v>
      </c>
      <c r="B18" s="85" t="s">
        <v>40</v>
      </c>
      <c r="C18" s="11" t="s">
        <v>14</v>
      </c>
      <c r="D18" s="11" t="s">
        <v>37</v>
      </c>
      <c r="E18" s="11"/>
      <c r="F18" s="11"/>
      <c r="G18" s="11"/>
      <c r="H18" s="11" t="s">
        <v>38</v>
      </c>
      <c r="I18" s="45">
        <v>300</v>
      </c>
      <c r="J18" s="12"/>
      <c r="K18" s="43">
        <v>21</v>
      </c>
      <c r="L18" s="13"/>
      <c r="M18" s="13"/>
      <c r="N18" s="13"/>
      <c r="O18" s="13"/>
    </row>
    <row r="19" spans="1:20" ht="49.5" hidden="1" customHeight="1" x14ac:dyDescent="0.25">
      <c r="A19" s="9" t="s">
        <v>41</v>
      </c>
      <c r="B19" s="85" t="s">
        <v>42</v>
      </c>
      <c r="C19" s="11" t="s">
        <v>14</v>
      </c>
      <c r="D19" s="11" t="s">
        <v>37</v>
      </c>
      <c r="E19" s="11"/>
      <c r="F19" s="11"/>
      <c r="G19" s="11"/>
      <c r="H19" s="11" t="s">
        <v>38</v>
      </c>
      <c r="I19" s="45">
        <v>3000</v>
      </c>
      <c r="J19" s="12"/>
      <c r="K19" s="43">
        <v>21</v>
      </c>
      <c r="L19" s="13"/>
      <c r="M19" s="13"/>
      <c r="N19" s="13"/>
      <c r="O19" s="13"/>
    </row>
    <row r="20" spans="1:20" ht="41.25" hidden="1" customHeight="1" x14ac:dyDescent="0.25">
      <c r="A20" s="9" t="s">
        <v>43</v>
      </c>
      <c r="B20" s="85" t="s">
        <v>44</v>
      </c>
      <c r="C20" s="11" t="s">
        <v>14</v>
      </c>
      <c r="D20" s="11" t="s">
        <v>37</v>
      </c>
      <c r="E20" s="11"/>
      <c r="F20" s="11"/>
      <c r="G20" s="11"/>
      <c r="H20" s="11" t="s">
        <v>38</v>
      </c>
      <c r="I20" s="45">
        <v>3000</v>
      </c>
      <c r="J20" s="12"/>
      <c r="K20" s="43">
        <v>21</v>
      </c>
      <c r="L20" s="13"/>
      <c r="M20" s="13"/>
      <c r="N20" s="13"/>
      <c r="O20" s="13"/>
    </row>
    <row r="21" spans="1:20" ht="39" hidden="1" customHeight="1" x14ac:dyDescent="0.25">
      <c r="A21" s="9" t="s">
        <v>45</v>
      </c>
      <c r="B21" s="85" t="s">
        <v>46</v>
      </c>
      <c r="C21" s="11" t="s">
        <v>14</v>
      </c>
      <c r="D21" s="11" t="s">
        <v>37</v>
      </c>
      <c r="E21" s="11"/>
      <c r="F21" s="11"/>
      <c r="G21" s="11"/>
      <c r="H21" s="11" t="s">
        <v>38</v>
      </c>
      <c r="I21" s="45">
        <v>2</v>
      </c>
      <c r="J21" s="12"/>
      <c r="K21" s="43">
        <v>21</v>
      </c>
      <c r="L21" s="13"/>
      <c r="M21" s="13"/>
      <c r="N21" s="13"/>
      <c r="O21" s="13"/>
    </row>
    <row r="22" spans="1:20" s="3" customFormat="1" ht="115.5" hidden="1" customHeight="1" x14ac:dyDescent="0.25">
      <c r="A22" s="9">
        <v>7</v>
      </c>
      <c r="B22" s="82" t="s">
        <v>47</v>
      </c>
      <c r="C22" s="10" t="s">
        <v>48</v>
      </c>
      <c r="D22" s="10" t="s">
        <v>49</v>
      </c>
      <c r="E22" s="10"/>
      <c r="F22" s="10"/>
      <c r="G22" s="10"/>
      <c r="H22" s="10" t="s">
        <v>50</v>
      </c>
      <c r="I22" s="45">
        <v>3</v>
      </c>
      <c r="J22" s="12"/>
      <c r="K22" s="43">
        <v>21</v>
      </c>
      <c r="L22" s="13"/>
      <c r="M22" s="13"/>
      <c r="N22" s="13"/>
      <c r="O22" s="13"/>
    </row>
    <row r="23" spans="1:20" s="3" customFormat="1" ht="49.5" hidden="1" customHeight="1" x14ac:dyDescent="0.25">
      <c r="A23" s="9">
        <v>8</v>
      </c>
      <c r="B23" s="82" t="s">
        <v>51</v>
      </c>
      <c r="C23" s="10" t="s">
        <v>48</v>
      </c>
      <c r="D23" s="10" t="s">
        <v>52</v>
      </c>
      <c r="E23" s="10"/>
      <c r="F23" s="10"/>
      <c r="G23" s="10"/>
      <c r="H23" s="10" t="s">
        <v>53</v>
      </c>
      <c r="I23" s="45">
        <v>400</v>
      </c>
      <c r="J23" s="12"/>
      <c r="K23" s="43">
        <v>21</v>
      </c>
      <c r="L23" s="13"/>
      <c r="M23" s="13"/>
      <c r="N23" s="13"/>
      <c r="O23" s="13"/>
    </row>
    <row r="24" spans="1:20" s="3" customFormat="1" ht="51.75" hidden="1" customHeight="1" x14ac:dyDescent="0.25">
      <c r="A24" s="9">
        <v>9</v>
      </c>
      <c r="B24" s="82" t="s">
        <v>54</v>
      </c>
      <c r="C24" s="10" t="s">
        <v>48</v>
      </c>
      <c r="D24" s="10" t="s">
        <v>55</v>
      </c>
      <c r="E24" s="10"/>
      <c r="F24" s="10"/>
      <c r="G24" s="10"/>
      <c r="H24" s="10" t="s">
        <v>53</v>
      </c>
      <c r="I24" s="45">
        <v>500</v>
      </c>
      <c r="J24" s="12"/>
      <c r="K24" s="43">
        <v>21</v>
      </c>
      <c r="L24" s="13"/>
      <c r="M24" s="13"/>
      <c r="N24" s="13"/>
      <c r="O24" s="13"/>
    </row>
    <row r="25" spans="1:20" s="15" customFormat="1" ht="55.5" hidden="1" customHeight="1" x14ac:dyDescent="0.25">
      <c r="A25" s="9">
        <v>10</v>
      </c>
      <c r="B25" s="82" t="s">
        <v>56</v>
      </c>
      <c r="C25" s="10" t="s">
        <v>48</v>
      </c>
      <c r="D25" s="10" t="s">
        <v>57</v>
      </c>
      <c r="E25" s="10"/>
      <c r="F25" s="10"/>
      <c r="G25" s="10"/>
      <c r="H25" s="10" t="s">
        <v>53</v>
      </c>
      <c r="I25" s="45">
        <v>200</v>
      </c>
      <c r="J25" s="12"/>
      <c r="K25" s="43">
        <v>21</v>
      </c>
      <c r="L25" s="13"/>
      <c r="M25" s="13"/>
      <c r="N25" s="13"/>
      <c r="O25" s="13"/>
    </row>
    <row r="26" spans="1:20" s="15" customFormat="1" ht="49.5" hidden="1" customHeight="1" x14ac:dyDescent="0.25">
      <c r="A26" s="9">
        <v>11</v>
      </c>
      <c r="B26" s="86" t="s">
        <v>58</v>
      </c>
      <c r="C26" s="10" t="s">
        <v>48</v>
      </c>
      <c r="D26" s="16" t="s">
        <v>59</v>
      </c>
      <c r="E26" s="16"/>
      <c r="F26" s="16"/>
      <c r="G26" s="16"/>
      <c r="H26" s="16" t="s">
        <v>16</v>
      </c>
      <c r="I26" s="46">
        <v>100</v>
      </c>
      <c r="J26" s="12"/>
      <c r="K26" s="43">
        <v>21</v>
      </c>
      <c r="L26" s="13"/>
      <c r="M26" s="13"/>
      <c r="N26" s="13"/>
      <c r="O26" s="13"/>
    </row>
    <row r="27" spans="1:20" s="15" customFormat="1" ht="107.25" hidden="1" customHeight="1" x14ac:dyDescent="0.25">
      <c r="A27" s="9">
        <v>12</v>
      </c>
      <c r="B27" s="86" t="s">
        <v>60</v>
      </c>
      <c r="C27" s="10" t="s">
        <v>48</v>
      </c>
      <c r="D27" s="16" t="s">
        <v>61</v>
      </c>
      <c r="E27" s="16"/>
      <c r="F27" s="16"/>
      <c r="G27" s="16"/>
      <c r="H27" s="16" t="s">
        <v>16</v>
      </c>
      <c r="I27" s="46">
        <v>300</v>
      </c>
      <c r="J27" s="12"/>
      <c r="K27" s="43">
        <v>21</v>
      </c>
      <c r="L27" s="13"/>
      <c r="M27" s="13"/>
      <c r="N27" s="13"/>
      <c r="O27" s="13"/>
    </row>
    <row r="28" spans="1:20" s="15" customFormat="1" ht="70.5" hidden="1" customHeight="1" x14ac:dyDescent="0.25">
      <c r="A28" s="9">
        <v>13</v>
      </c>
      <c r="B28" s="82" t="s">
        <v>62</v>
      </c>
      <c r="C28" s="10" t="s">
        <v>48</v>
      </c>
      <c r="D28" s="10" t="s">
        <v>63</v>
      </c>
      <c r="E28" s="10"/>
      <c r="F28" s="10"/>
      <c r="G28" s="10"/>
      <c r="H28" s="10" t="s">
        <v>64</v>
      </c>
      <c r="I28" s="45">
        <v>7</v>
      </c>
      <c r="J28" s="12"/>
      <c r="K28" s="43">
        <v>21</v>
      </c>
      <c r="L28" s="13"/>
      <c r="M28" s="13"/>
      <c r="N28" s="13"/>
      <c r="O28" s="13"/>
    </row>
    <row r="29" spans="1:20" s="15" customFormat="1" ht="101.25" hidden="1" customHeight="1" x14ac:dyDescent="0.25">
      <c r="A29" s="9">
        <v>14</v>
      </c>
      <c r="B29" s="82" t="s">
        <v>65</v>
      </c>
      <c r="C29" s="10" t="s">
        <v>48</v>
      </c>
      <c r="D29" s="17" t="s">
        <v>376</v>
      </c>
      <c r="E29" s="10"/>
      <c r="F29" s="10"/>
      <c r="G29" s="10"/>
      <c r="H29" s="10" t="s">
        <v>66</v>
      </c>
      <c r="I29" s="45">
        <v>3840</v>
      </c>
      <c r="J29" s="12"/>
      <c r="K29" s="43">
        <v>21</v>
      </c>
      <c r="L29" s="13"/>
      <c r="M29" s="13"/>
      <c r="N29" s="13"/>
      <c r="O29" s="13"/>
    </row>
    <row r="30" spans="1:20" s="3" customFormat="1" ht="169.5" customHeight="1" x14ac:dyDescent="0.25">
      <c r="A30" s="9">
        <v>15</v>
      </c>
      <c r="B30" s="114" t="s">
        <v>67</v>
      </c>
      <c r="C30" s="17" t="s">
        <v>48</v>
      </c>
      <c r="D30" s="17" t="s">
        <v>392</v>
      </c>
      <c r="E30" s="17" t="s">
        <v>391</v>
      </c>
      <c r="F30" s="17" t="s">
        <v>441</v>
      </c>
      <c r="G30" s="17" t="s">
        <v>424</v>
      </c>
      <c r="H30" s="17" t="s">
        <v>66</v>
      </c>
      <c r="I30" s="47">
        <v>288</v>
      </c>
      <c r="J30" s="12">
        <v>1.5</v>
      </c>
      <c r="K30" s="43">
        <v>21</v>
      </c>
      <c r="L30" s="104">
        <f>J30*1.21</f>
        <v>1.8149999999999999</v>
      </c>
      <c r="M30" s="105">
        <f>J30*I30</f>
        <v>432</v>
      </c>
      <c r="N30" s="105">
        <f>O30-M30</f>
        <v>90.720000000000027</v>
      </c>
      <c r="O30" s="105">
        <f>M30*1.21</f>
        <v>522.72</v>
      </c>
      <c r="P30" s="3" t="s">
        <v>393</v>
      </c>
      <c r="Q30" s="3">
        <v>21</v>
      </c>
      <c r="R30" s="97">
        <f>N30</f>
        <v>90.720000000000027</v>
      </c>
      <c r="S30" s="2" t="s">
        <v>394</v>
      </c>
      <c r="T30" s="3" t="s">
        <v>395</v>
      </c>
    </row>
    <row r="31" spans="1:20" s="3" customFormat="1" ht="54.75" hidden="1" customHeight="1" x14ac:dyDescent="0.25">
      <c r="A31" s="9">
        <v>16</v>
      </c>
      <c r="B31" s="90" t="s">
        <v>68</v>
      </c>
      <c r="C31" s="17" t="s">
        <v>48</v>
      </c>
      <c r="D31" s="17" t="s">
        <v>69</v>
      </c>
      <c r="E31" s="17"/>
      <c r="F31" s="17"/>
      <c r="G31" s="17"/>
      <c r="H31" s="17"/>
      <c r="I31" s="47"/>
      <c r="J31" s="17"/>
      <c r="K31" s="17"/>
      <c r="L31" s="17"/>
      <c r="M31" s="17"/>
      <c r="N31" s="17"/>
      <c r="O31" s="17"/>
    </row>
    <row r="32" spans="1:20" s="3" customFormat="1" ht="103.5" hidden="1" customHeight="1" x14ac:dyDescent="0.25">
      <c r="A32" s="9" t="s">
        <v>70</v>
      </c>
      <c r="B32" s="90" t="s">
        <v>71</v>
      </c>
      <c r="C32" s="17" t="s">
        <v>48</v>
      </c>
      <c r="D32" s="17" t="s">
        <v>72</v>
      </c>
      <c r="E32" s="17"/>
      <c r="F32" s="17"/>
      <c r="G32" s="17"/>
      <c r="H32" s="17" t="s">
        <v>73</v>
      </c>
      <c r="I32" s="47">
        <v>40</v>
      </c>
      <c r="J32" s="12"/>
      <c r="K32" s="43">
        <v>21</v>
      </c>
      <c r="L32" s="105"/>
      <c r="M32" s="105"/>
      <c r="N32" s="105"/>
      <c r="O32" s="105"/>
    </row>
    <row r="33" spans="1:20" s="3" customFormat="1" ht="106.5" hidden="1" customHeight="1" x14ac:dyDescent="0.25">
      <c r="A33" s="9" t="s">
        <v>74</v>
      </c>
      <c r="B33" s="115" t="s">
        <v>75</v>
      </c>
      <c r="C33" s="17" t="s">
        <v>48</v>
      </c>
      <c r="D33" s="17" t="s">
        <v>76</v>
      </c>
      <c r="E33" s="17"/>
      <c r="F33" s="17"/>
      <c r="G33" s="17"/>
      <c r="H33" s="17" t="s">
        <v>73</v>
      </c>
      <c r="I33" s="47">
        <v>40</v>
      </c>
      <c r="J33" s="12"/>
      <c r="K33" s="43">
        <v>21</v>
      </c>
      <c r="L33" s="105"/>
      <c r="M33" s="105"/>
      <c r="N33" s="105"/>
      <c r="O33" s="105"/>
    </row>
    <row r="34" spans="1:20" s="3" customFormat="1" ht="96.75" hidden="1" customHeight="1" x14ac:dyDescent="0.25">
      <c r="A34" s="9" t="s">
        <v>77</v>
      </c>
      <c r="B34" s="115" t="s">
        <v>78</v>
      </c>
      <c r="C34" s="17" t="s">
        <v>48</v>
      </c>
      <c r="D34" s="17" t="s">
        <v>79</v>
      </c>
      <c r="E34" s="17"/>
      <c r="F34" s="17"/>
      <c r="G34" s="17"/>
      <c r="H34" s="17" t="s">
        <v>73</v>
      </c>
      <c r="I34" s="47">
        <v>20</v>
      </c>
      <c r="J34" s="12"/>
      <c r="K34" s="43">
        <v>21</v>
      </c>
      <c r="L34" s="105"/>
      <c r="M34" s="105"/>
      <c r="N34" s="105"/>
      <c r="O34" s="105"/>
    </row>
    <row r="35" spans="1:20" s="3" customFormat="1" ht="67.5" hidden="1" customHeight="1" x14ac:dyDescent="0.25">
      <c r="A35" s="9">
        <v>17</v>
      </c>
      <c r="B35" s="114" t="s">
        <v>80</v>
      </c>
      <c r="C35" s="17"/>
      <c r="D35" s="17"/>
      <c r="E35" s="17"/>
      <c r="F35" s="17"/>
      <c r="G35" s="17"/>
      <c r="H35" s="17"/>
      <c r="I35" s="47"/>
      <c r="J35" s="17"/>
      <c r="K35" s="17"/>
      <c r="L35" s="17"/>
      <c r="M35" s="17"/>
      <c r="N35" s="17"/>
      <c r="O35" s="17"/>
    </row>
    <row r="36" spans="1:20" s="3" customFormat="1" ht="101.25" hidden="1" customHeight="1" x14ac:dyDescent="0.25">
      <c r="A36" s="9" t="s">
        <v>81</v>
      </c>
      <c r="B36" s="114" t="s">
        <v>82</v>
      </c>
      <c r="C36" s="17" t="s">
        <v>48</v>
      </c>
      <c r="D36" s="17" t="s">
        <v>83</v>
      </c>
      <c r="E36" s="17"/>
      <c r="F36" s="17"/>
      <c r="G36" s="17"/>
      <c r="H36" s="17" t="s">
        <v>66</v>
      </c>
      <c r="I36" s="47">
        <v>384</v>
      </c>
      <c r="J36" s="12"/>
      <c r="K36" s="43">
        <v>21</v>
      </c>
      <c r="L36" s="105"/>
      <c r="M36" s="105"/>
      <c r="N36" s="105"/>
      <c r="O36" s="105"/>
    </row>
    <row r="37" spans="1:20" s="3" customFormat="1" ht="121.5" hidden="1" customHeight="1" x14ac:dyDescent="0.25">
      <c r="A37" s="9" t="s">
        <v>84</v>
      </c>
      <c r="B37" s="114" t="s">
        <v>85</v>
      </c>
      <c r="C37" s="17" t="s">
        <v>48</v>
      </c>
      <c r="D37" s="17" t="s">
        <v>86</v>
      </c>
      <c r="E37" s="17"/>
      <c r="F37" s="17"/>
      <c r="G37" s="17"/>
      <c r="H37" s="17" t="s">
        <v>66</v>
      </c>
      <c r="I37" s="47">
        <v>54</v>
      </c>
      <c r="J37" s="12"/>
      <c r="K37" s="43">
        <v>21</v>
      </c>
      <c r="L37" s="105"/>
      <c r="M37" s="105"/>
      <c r="N37" s="105"/>
      <c r="O37" s="105"/>
    </row>
    <row r="38" spans="1:20" s="15" customFormat="1" ht="276.75" hidden="1" customHeight="1" x14ac:dyDescent="0.25">
      <c r="A38" s="9">
        <v>18</v>
      </c>
      <c r="B38" s="90" t="s">
        <v>87</v>
      </c>
      <c r="C38" s="17" t="s">
        <v>48</v>
      </c>
      <c r="D38" s="111" t="s">
        <v>88</v>
      </c>
      <c r="E38" s="111"/>
      <c r="F38" s="111"/>
      <c r="G38" s="111"/>
      <c r="H38" s="111" t="s">
        <v>89</v>
      </c>
      <c r="I38" s="112">
        <v>1000</v>
      </c>
      <c r="J38" s="12"/>
      <c r="K38" s="43">
        <v>21</v>
      </c>
      <c r="L38" s="105"/>
      <c r="M38" s="105"/>
      <c r="N38" s="105"/>
      <c r="O38" s="105"/>
    </row>
    <row r="39" spans="1:20" s="3" customFormat="1" ht="249" hidden="1" customHeight="1" x14ac:dyDescent="0.25">
      <c r="A39" s="9">
        <v>19</v>
      </c>
      <c r="B39" s="114" t="s">
        <v>90</v>
      </c>
      <c r="C39" s="17" t="s">
        <v>48</v>
      </c>
      <c r="D39" s="17" t="s">
        <v>91</v>
      </c>
      <c r="E39" s="17"/>
      <c r="F39" s="17"/>
      <c r="G39" s="17"/>
      <c r="H39" s="17" t="s">
        <v>92</v>
      </c>
      <c r="I39" s="47">
        <v>1000</v>
      </c>
      <c r="J39" s="12"/>
      <c r="K39" s="43">
        <v>21</v>
      </c>
      <c r="L39" s="105"/>
      <c r="M39" s="105"/>
      <c r="N39" s="105"/>
      <c r="O39" s="105"/>
    </row>
    <row r="40" spans="1:20" s="3" customFormat="1" ht="163.5" hidden="1" customHeight="1" x14ac:dyDescent="0.25">
      <c r="A40" s="9">
        <v>20</v>
      </c>
      <c r="B40" s="114" t="s">
        <v>93</v>
      </c>
      <c r="C40" s="17" t="s">
        <v>48</v>
      </c>
      <c r="D40" s="17" t="s">
        <v>94</v>
      </c>
      <c r="E40" s="17"/>
      <c r="F40" s="17"/>
      <c r="G40" s="17"/>
      <c r="H40" s="17" t="s">
        <v>66</v>
      </c>
      <c r="I40" s="47">
        <v>400</v>
      </c>
      <c r="J40" s="12"/>
      <c r="K40" s="43">
        <v>21</v>
      </c>
      <c r="L40" s="105"/>
      <c r="M40" s="105"/>
      <c r="N40" s="105"/>
      <c r="O40" s="105"/>
    </row>
    <row r="41" spans="1:20" s="3" customFormat="1" ht="153.75" customHeight="1" x14ac:dyDescent="0.25">
      <c r="A41" s="9">
        <v>21</v>
      </c>
      <c r="B41" s="114" t="s">
        <v>95</v>
      </c>
      <c r="C41" s="33" t="s">
        <v>48</v>
      </c>
      <c r="D41" s="17" t="s">
        <v>96</v>
      </c>
      <c r="E41" s="17" t="s">
        <v>391</v>
      </c>
      <c r="F41" s="17" t="s">
        <v>440</v>
      </c>
      <c r="G41" s="17" t="s">
        <v>396</v>
      </c>
      <c r="H41" s="17" t="s">
        <v>66</v>
      </c>
      <c r="I41" s="47">
        <v>480</v>
      </c>
      <c r="J41" s="113">
        <f>1.6</f>
        <v>1.6</v>
      </c>
      <c r="K41" s="43">
        <v>21</v>
      </c>
      <c r="L41" s="104">
        <f>J41*1.21</f>
        <v>1.9359999999999999</v>
      </c>
      <c r="M41" s="105">
        <f>J41*I41</f>
        <v>768</v>
      </c>
      <c r="N41" s="105">
        <f>O41-M41</f>
        <v>161.27999999999997</v>
      </c>
      <c r="O41" s="105">
        <f>M41*1.21</f>
        <v>929.28</v>
      </c>
      <c r="P41" s="3" t="s">
        <v>393</v>
      </c>
      <c r="Q41" s="3">
        <v>21</v>
      </c>
      <c r="R41" s="97">
        <f>N41</f>
        <v>161.27999999999997</v>
      </c>
      <c r="S41" s="2" t="s">
        <v>394</v>
      </c>
      <c r="T41" s="3" t="s">
        <v>397</v>
      </c>
    </row>
    <row r="42" spans="1:20" s="3" customFormat="1" ht="49.5" hidden="1" customHeight="1" x14ac:dyDescent="0.25">
      <c r="A42" s="9">
        <v>28</v>
      </c>
      <c r="B42" s="116" t="s">
        <v>97</v>
      </c>
      <c r="C42" s="72"/>
      <c r="D42" s="70"/>
      <c r="E42" s="70"/>
      <c r="F42" s="70"/>
      <c r="G42" s="70"/>
      <c r="H42" s="70"/>
      <c r="I42" s="71"/>
      <c r="J42" s="70"/>
      <c r="K42" s="70"/>
      <c r="L42" s="70"/>
      <c r="M42" s="70"/>
      <c r="N42" s="70"/>
      <c r="O42" s="70"/>
    </row>
    <row r="43" spans="1:20" s="3" customFormat="1" ht="130.5" hidden="1" customHeight="1" x14ac:dyDescent="0.25">
      <c r="A43" s="9" t="s">
        <v>346</v>
      </c>
      <c r="B43" s="116" t="s">
        <v>98</v>
      </c>
      <c r="C43" s="19" t="s">
        <v>48</v>
      </c>
      <c r="D43" s="11" t="s">
        <v>99</v>
      </c>
      <c r="E43" s="11"/>
      <c r="F43" s="11"/>
      <c r="G43" s="11"/>
      <c r="H43" s="11" t="s">
        <v>66</v>
      </c>
      <c r="I43" s="45">
        <v>96</v>
      </c>
      <c r="J43" s="12"/>
      <c r="K43" s="43">
        <v>21</v>
      </c>
      <c r="L43" s="13"/>
      <c r="M43" s="13"/>
      <c r="N43" s="13"/>
      <c r="O43" s="13"/>
    </row>
    <row r="44" spans="1:20" s="3" customFormat="1" ht="135.75" hidden="1" customHeight="1" x14ac:dyDescent="0.25">
      <c r="A44" s="9" t="s">
        <v>347</v>
      </c>
      <c r="B44" s="116" t="s">
        <v>100</v>
      </c>
      <c r="C44" s="19" t="s">
        <v>48</v>
      </c>
      <c r="D44" s="11" t="s">
        <v>101</v>
      </c>
      <c r="E44" s="11"/>
      <c r="F44" s="11"/>
      <c r="G44" s="11"/>
      <c r="H44" s="11" t="s">
        <v>66</v>
      </c>
      <c r="I44" s="45">
        <v>96</v>
      </c>
      <c r="J44" s="12"/>
      <c r="K44" s="43">
        <v>21</v>
      </c>
      <c r="L44" s="13"/>
      <c r="M44" s="13"/>
      <c r="N44" s="13"/>
      <c r="O44" s="13"/>
    </row>
    <row r="45" spans="1:20" s="3" customFormat="1" ht="138.75" hidden="1" customHeight="1" x14ac:dyDescent="0.25">
      <c r="A45" s="9" t="s">
        <v>348</v>
      </c>
      <c r="B45" s="116" t="s">
        <v>102</v>
      </c>
      <c r="C45" s="19" t="s">
        <v>48</v>
      </c>
      <c r="D45" s="11" t="s">
        <v>103</v>
      </c>
      <c r="E45" s="11"/>
      <c r="F45" s="11"/>
      <c r="G45" s="11"/>
      <c r="H45" s="11" t="s">
        <v>66</v>
      </c>
      <c r="I45" s="45">
        <v>96</v>
      </c>
      <c r="J45" s="12"/>
      <c r="K45" s="43">
        <v>21</v>
      </c>
      <c r="L45" s="13"/>
      <c r="M45" s="13"/>
      <c r="N45" s="13"/>
      <c r="O45" s="13"/>
    </row>
    <row r="46" spans="1:20" s="3" customFormat="1" ht="134.25" hidden="1" customHeight="1" x14ac:dyDescent="0.25">
      <c r="A46" s="9" t="s">
        <v>349</v>
      </c>
      <c r="B46" s="116" t="s">
        <v>104</v>
      </c>
      <c r="C46" s="19" t="s">
        <v>48</v>
      </c>
      <c r="D46" s="11" t="s">
        <v>105</v>
      </c>
      <c r="E46" s="11"/>
      <c r="F46" s="11"/>
      <c r="G46" s="11"/>
      <c r="H46" s="11" t="s">
        <v>66</v>
      </c>
      <c r="I46" s="45">
        <v>96</v>
      </c>
      <c r="J46" s="12"/>
      <c r="K46" s="43">
        <v>21</v>
      </c>
      <c r="L46" s="13"/>
      <c r="M46" s="13"/>
      <c r="N46" s="13"/>
      <c r="O46" s="13"/>
    </row>
    <row r="47" spans="1:20" s="3" customFormat="1" ht="49.5" hidden="1" customHeight="1" x14ac:dyDescent="0.25">
      <c r="A47" s="9">
        <v>29</v>
      </c>
      <c r="B47" s="116" t="s">
        <v>106</v>
      </c>
      <c r="C47" s="72"/>
      <c r="D47" s="70"/>
      <c r="E47" s="70"/>
      <c r="F47" s="70"/>
      <c r="G47" s="70"/>
      <c r="H47" s="70"/>
      <c r="I47" s="71"/>
      <c r="J47" s="70"/>
      <c r="K47" s="70"/>
      <c r="L47" s="70"/>
      <c r="M47" s="70"/>
      <c r="N47" s="70"/>
      <c r="O47" s="70"/>
    </row>
    <row r="48" spans="1:20" s="15" customFormat="1" ht="145.5" hidden="1" customHeight="1" x14ac:dyDescent="0.25">
      <c r="A48" s="9" t="s">
        <v>350</v>
      </c>
      <c r="B48" s="116" t="s">
        <v>107</v>
      </c>
      <c r="C48" s="19" t="s">
        <v>48</v>
      </c>
      <c r="D48" s="10" t="s">
        <v>108</v>
      </c>
      <c r="E48" s="10"/>
      <c r="F48" s="10"/>
      <c r="G48" s="10"/>
      <c r="H48" s="10" t="s">
        <v>109</v>
      </c>
      <c r="I48" s="45">
        <v>20</v>
      </c>
      <c r="J48" s="12"/>
      <c r="K48" s="43">
        <v>21</v>
      </c>
      <c r="L48" s="13"/>
      <c r="M48" s="13"/>
      <c r="N48" s="13"/>
      <c r="O48" s="13"/>
    </row>
    <row r="49" spans="1:20" s="15" customFormat="1" ht="140.25" hidden="1" customHeight="1" x14ac:dyDescent="0.25">
      <c r="A49" s="9" t="s">
        <v>351</v>
      </c>
      <c r="B49" s="116" t="s">
        <v>110</v>
      </c>
      <c r="C49" s="19" t="s">
        <v>48</v>
      </c>
      <c r="D49" s="10" t="s">
        <v>108</v>
      </c>
      <c r="E49" s="10"/>
      <c r="F49" s="10"/>
      <c r="G49" s="10"/>
      <c r="H49" s="10" t="s">
        <v>109</v>
      </c>
      <c r="I49" s="45">
        <v>20</v>
      </c>
      <c r="J49" s="12"/>
      <c r="K49" s="43">
        <v>21</v>
      </c>
      <c r="L49" s="13"/>
      <c r="M49" s="13"/>
      <c r="N49" s="13"/>
      <c r="O49" s="13"/>
    </row>
    <row r="50" spans="1:20" s="15" customFormat="1" ht="60" hidden="1" customHeight="1" x14ac:dyDescent="0.25">
      <c r="A50" s="9" t="s">
        <v>352</v>
      </c>
      <c r="B50" s="116" t="s">
        <v>111</v>
      </c>
      <c r="C50" s="19" t="s">
        <v>48</v>
      </c>
      <c r="D50" s="11" t="s">
        <v>112</v>
      </c>
      <c r="E50" s="11"/>
      <c r="F50" s="11"/>
      <c r="G50" s="11"/>
      <c r="H50" s="11" t="s">
        <v>113</v>
      </c>
      <c r="I50" s="45">
        <v>4</v>
      </c>
      <c r="J50" s="12"/>
      <c r="K50" s="43">
        <v>21</v>
      </c>
      <c r="L50" s="13"/>
      <c r="M50" s="13"/>
      <c r="N50" s="13"/>
      <c r="O50" s="13"/>
    </row>
    <row r="51" spans="1:20" s="3" customFormat="1" ht="41.25" hidden="1" customHeight="1" x14ac:dyDescent="0.25">
      <c r="A51" s="9">
        <v>30</v>
      </c>
      <c r="B51" s="116" t="s">
        <v>114</v>
      </c>
      <c r="C51" s="72"/>
      <c r="D51" s="70"/>
      <c r="E51" s="70"/>
      <c r="F51" s="70"/>
      <c r="G51" s="70"/>
      <c r="H51" s="70"/>
      <c r="I51" s="71"/>
      <c r="J51" s="70"/>
      <c r="K51" s="70"/>
      <c r="L51" s="70"/>
      <c r="M51" s="70"/>
      <c r="N51" s="70"/>
      <c r="O51" s="70"/>
    </row>
    <row r="52" spans="1:20" ht="163.5" hidden="1" customHeight="1" x14ac:dyDescent="0.25">
      <c r="A52" s="9" t="s">
        <v>340</v>
      </c>
      <c r="B52" s="116" t="s">
        <v>115</v>
      </c>
      <c r="C52" s="18" t="s">
        <v>48</v>
      </c>
      <c r="D52" s="18" t="s">
        <v>116</v>
      </c>
      <c r="E52" s="18"/>
      <c r="F52" s="18"/>
      <c r="G52" s="18"/>
      <c r="H52" s="18" t="s">
        <v>66</v>
      </c>
      <c r="I52" s="48">
        <v>384</v>
      </c>
      <c r="J52" s="20"/>
      <c r="K52" s="43">
        <v>21</v>
      </c>
      <c r="L52" s="13"/>
      <c r="M52" s="13"/>
      <c r="N52" s="13"/>
      <c r="O52" s="13"/>
    </row>
    <row r="53" spans="1:20" ht="159" hidden="1" customHeight="1" x14ac:dyDescent="0.25">
      <c r="A53" s="9" t="s">
        <v>341</v>
      </c>
      <c r="B53" s="116" t="s">
        <v>117</v>
      </c>
      <c r="C53" s="18" t="s">
        <v>48</v>
      </c>
      <c r="D53" s="18" t="s">
        <v>118</v>
      </c>
      <c r="E53" s="18"/>
      <c r="F53" s="18"/>
      <c r="G53" s="18"/>
      <c r="H53" s="18" t="s">
        <v>66</v>
      </c>
      <c r="I53" s="48">
        <v>384</v>
      </c>
      <c r="J53" s="20"/>
      <c r="K53" s="43">
        <v>21</v>
      </c>
      <c r="L53" s="13"/>
      <c r="M53" s="13"/>
      <c r="N53" s="13"/>
      <c r="O53" s="13"/>
      <c r="P53" s="30"/>
      <c r="Q53" s="30"/>
      <c r="R53" s="30"/>
      <c r="S53" s="30"/>
      <c r="T53" s="30"/>
    </row>
    <row r="54" spans="1:20" ht="39" hidden="1" customHeight="1" x14ac:dyDescent="0.25">
      <c r="A54" s="9">
        <v>31</v>
      </c>
      <c r="B54" s="116" t="s">
        <v>119</v>
      </c>
      <c r="C54" s="72"/>
      <c r="D54" s="70"/>
      <c r="E54" s="70"/>
      <c r="F54" s="70"/>
      <c r="G54" s="70"/>
      <c r="H54" s="70"/>
      <c r="I54" s="71"/>
      <c r="J54" s="70"/>
      <c r="K54" s="70"/>
      <c r="L54" s="70"/>
      <c r="M54" s="70"/>
      <c r="N54" s="70"/>
      <c r="O54" s="70"/>
      <c r="P54" s="30"/>
      <c r="Q54" s="30"/>
      <c r="R54" s="30"/>
      <c r="S54" s="30"/>
      <c r="T54" s="30"/>
    </row>
    <row r="55" spans="1:20" ht="273" hidden="1" customHeight="1" x14ac:dyDescent="0.25">
      <c r="A55" s="9" t="s">
        <v>342</v>
      </c>
      <c r="B55" s="116" t="s">
        <v>120</v>
      </c>
      <c r="C55" s="18" t="s">
        <v>48</v>
      </c>
      <c r="D55" s="21" t="s">
        <v>121</v>
      </c>
      <c r="E55" s="21"/>
      <c r="F55" s="21"/>
      <c r="G55" s="21"/>
      <c r="H55" s="18" t="s">
        <v>66</v>
      </c>
      <c r="I55" s="49">
        <v>1152</v>
      </c>
      <c r="J55" s="12"/>
      <c r="K55" s="43">
        <v>21</v>
      </c>
      <c r="L55" s="13"/>
      <c r="M55" s="13"/>
      <c r="N55" s="13"/>
      <c r="O55" s="13"/>
      <c r="P55" s="30"/>
      <c r="Q55" s="30"/>
      <c r="R55" s="30"/>
      <c r="S55" s="30"/>
      <c r="T55" s="30"/>
    </row>
    <row r="56" spans="1:20" ht="282" hidden="1" customHeight="1" x14ac:dyDescent="0.25">
      <c r="A56" s="9" t="s">
        <v>343</v>
      </c>
      <c r="B56" s="116" t="s">
        <v>122</v>
      </c>
      <c r="C56" s="18" t="s">
        <v>48</v>
      </c>
      <c r="D56" s="21" t="s">
        <v>123</v>
      </c>
      <c r="E56" s="21"/>
      <c r="F56" s="21"/>
      <c r="G56" s="21"/>
      <c r="H56" s="18" t="s">
        <v>66</v>
      </c>
      <c r="I56" s="49">
        <v>1152</v>
      </c>
      <c r="J56" s="12"/>
      <c r="K56" s="43">
        <v>21</v>
      </c>
      <c r="L56" s="13"/>
      <c r="M56" s="13"/>
      <c r="N56" s="13"/>
      <c r="O56" s="13"/>
      <c r="P56" s="30"/>
      <c r="Q56" s="30"/>
      <c r="R56" s="30"/>
      <c r="S56" s="30"/>
      <c r="T56" s="30"/>
    </row>
    <row r="57" spans="1:20" ht="232.5" hidden="1" customHeight="1" x14ac:dyDescent="0.25">
      <c r="A57" s="9" t="s">
        <v>344</v>
      </c>
      <c r="B57" s="116" t="s">
        <v>124</v>
      </c>
      <c r="C57" s="18" t="s">
        <v>48</v>
      </c>
      <c r="D57" s="11" t="s">
        <v>125</v>
      </c>
      <c r="E57" s="11"/>
      <c r="F57" s="11"/>
      <c r="G57" s="11"/>
      <c r="H57" s="18" t="s">
        <v>66</v>
      </c>
      <c r="I57" s="45">
        <v>288</v>
      </c>
      <c r="J57" s="12"/>
      <c r="K57" s="43">
        <v>21</v>
      </c>
      <c r="L57" s="13"/>
      <c r="M57" s="13"/>
      <c r="N57" s="13"/>
      <c r="O57" s="13"/>
      <c r="P57" s="30"/>
      <c r="Q57" s="30"/>
      <c r="R57" s="30"/>
      <c r="S57" s="30"/>
      <c r="T57" s="30"/>
    </row>
    <row r="58" spans="1:20" ht="218.25" hidden="1" customHeight="1" x14ac:dyDescent="0.25">
      <c r="A58" s="9" t="s">
        <v>345</v>
      </c>
      <c r="B58" s="116" t="s">
        <v>126</v>
      </c>
      <c r="C58" s="18" t="s">
        <v>48</v>
      </c>
      <c r="D58" s="21" t="s">
        <v>127</v>
      </c>
      <c r="E58" s="21"/>
      <c r="F58" s="21"/>
      <c r="G58" s="21"/>
      <c r="H58" s="18" t="s">
        <v>66</v>
      </c>
      <c r="I58" s="49">
        <v>288</v>
      </c>
      <c r="J58" s="12"/>
      <c r="K58" s="43">
        <v>21</v>
      </c>
      <c r="L58" s="13"/>
      <c r="M58" s="13"/>
      <c r="N58" s="13"/>
      <c r="O58" s="13"/>
      <c r="P58" s="30"/>
      <c r="Q58" s="30"/>
      <c r="R58" s="30"/>
      <c r="S58" s="30"/>
      <c r="T58" s="30"/>
    </row>
    <row r="59" spans="1:20" ht="164.25" hidden="1" customHeight="1" x14ac:dyDescent="0.25">
      <c r="A59" s="9">
        <v>32</v>
      </c>
      <c r="B59" s="114" t="s">
        <v>128</v>
      </c>
      <c r="C59" s="10" t="s">
        <v>48</v>
      </c>
      <c r="D59" s="10" t="s">
        <v>129</v>
      </c>
      <c r="E59" s="10"/>
      <c r="F59" s="10"/>
      <c r="G59" s="10"/>
      <c r="H59" s="10" t="s">
        <v>130</v>
      </c>
      <c r="I59" s="45">
        <v>512</v>
      </c>
      <c r="J59" s="12"/>
      <c r="K59" s="43">
        <v>21</v>
      </c>
      <c r="L59" s="13"/>
      <c r="M59" s="13"/>
      <c r="N59" s="13"/>
      <c r="O59" s="13"/>
      <c r="P59" s="30"/>
      <c r="Q59" s="30"/>
      <c r="R59" s="30"/>
      <c r="S59" s="30"/>
      <c r="T59" s="30"/>
    </row>
    <row r="60" spans="1:20" ht="168" hidden="1" customHeight="1" x14ac:dyDescent="0.25">
      <c r="A60" s="9">
        <v>33</v>
      </c>
      <c r="B60" s="114" t="s">
        <v>131</v>
      </c>
      <c r="C60" s="10" t="s">
        <v>48</v>
      </c>
      <c r="D60" s="10" t="s">
        <v>132</v>
      </c>
      <c r="E60" s="10"/>
      <c r="F60" s="10"/>
      <c r="G60" s="10"/>
      <c r="H60" s="10" t="s">
        <v>133</v>
      </c>
      <c r="I60" s="45">
        <v>500</v>
      </c>
      <c r="J60" s="12"/>
      <c r="K60" s="43">
        <v>21</v>
      </c>
      <c r="L60" s="13"/>
      <c r="M60" s="13"/>
      <c r="N60" s="13"/>
      <c r="O60" s="13"/>
      <c r="P60" s="30"/>
      <c r="Q60" s="30"/>
      <c r="R60" s="30"/>
      <c r="S60" s="30"/>
      <c r="T60" s="30"/>
    </row>
    <row r="61" spans="1:20" ht="317.25" hidden="1" customHeight="1" x14ac:dyDescent="0.25">
      <c r="A61" s="9">
        <v>34</v>
      </c>
      <c r="B61" s="114" t="s">
        <v>134</v>
      </c>
      <c r="C61" s="10" t="s">
        <v>48</v>
      </c>
      <c r="D61" s="10" t="s">
        <v>135</v>
      </c>
      <c r="E61" s="10"/>
      <c r="F61" s="10"/>
      <c r="G61" s="10"/>
      <c r="H61" s="10" t="s">
        <v>133</v>
      </c>
      <c r="I61" s="45">
        <v>200</v>
      </c>
      <c r="J61" s="12"/>
      <c r="K61" s="43">
        <v>21</v>
      </c>
      <c r="L61" s="13"/>
      <c r="M61" s="13"/>
      <c r="N61" s="13"/>
      <c r="O61" s="13"/>
      <c r="P61" s="30"/>
      <c r="Q61" s="30"/>
      <c r="R61" s="30"/>
      <c r="S61" s="30"/>
      <c r="T61" s="30"/>
    </row>
    <row r="62" spans="1:20" ht="287.25" hidden="1" customHeight="1" x14ac:dyDescent="0.25">
      <c r="A62" s="9">
        <v>35</v>
      </c>
      <c r="B62" s="114" t="s">
        <v>136</v>
      </c>
      <c r="C62" s="10" t="s">
        <v>48</v>
      </c>
      <c r="D62" s="10" t="s">
        <v>137</v>
      </c>
      <c r="E62" s="10"/>
      <c r="F62" s="10"/>
      <c r="G62" s="10"/>
      <c r="H62" s="10" t="s">
        <v>133</v>
      </c>
      <c r="I62" s="45">
        <v>150</v>
      </c>
      <c r="J62" s="12"/>
      <c r="K62" s="43">
        <v>21</v>
      </c>
      <c r="L62" s="13"/>
      <c r="M62" s="13"/>
      <c r="N62" s="13"/>
      <c r="O62" s="13"/>
      <c r="P62" s="30"/>
      <c r="Q62" s="30"/>
      <c r="R62" s="30"/>
      <c r="S62" s="30"/>
      <c r="T62" s="30"/>
    </row>
    <row r="63" spans="1:20" ht="129.75" hidden="1" customHeight="1" x14ac:dyDescent="0.25">
      <c r="A63" s="9">
        <v>36</v>
      </c>
      <c r="B63" s="114" t="s">
        <v>138</v>
      </c>
      <c r="C63" s="10" t="s">
        <v>48</v>
      </c>
      <c r="D63" s="10" t="s">
        <v>139</v>
      </c>
      <c r="E63" s="10"/>
      <c r="F63" s="10"/>
      <c r="G63" s="10"/>
      <c r="H63" s="10" t="s">
        <v>133</v>
      </c>
      <c r="I63" s="45">
        <v>600</v>
      </c>
      <c r="J63" s="12"/>
      <c r="K63" s="43">
        <v>21</v>
      </c>
      <c r="L63" s="13"/>
      <c r="M63" s="13"/>
      <c r="N63" s="13"/>
      <c r="O63" s="13"/>
      <c r="P63" s="30"/>
      <c r="Q63" s="30"/>
      <c r="R63" s="30"/>
      <c r="S63" s="30"/>
      <c r="T63" s="30"/>
    </row>
    <row r="64" spans="1:20" ht="119.25" hidden="1" customHeight="1" x14ac:dyDescent="0.25">
      <c r="A64" s="9">
        <v>37</v>
      </c>
      <c r="B64" s="114" t="s">
        <v>140</v>
      </c>
      <c r="C64" s="10" t="s">
        <v>48</v>
      </c>
      <c r="D64" s="10" t="s">
        <v>141</v>
      </c>
      <c r="E64" s="10"/>
      <c r="F64" s="10"/>
      <c r="G64" s="10"/>
      <c r="H64" s="10" t="s">
        <v>133</v>
      </c>
      <c r="I64" s="45">
        <v>300</v>
      </c>
      <c r="J64" s="12"/>
      <c r="K64" s="43">
        <v>21</v>
      </c>
      <c r="L64" s="13"/>
      <c r="M64" s="13"/>
      <c r="N64" s="13"/>
      <c r="O64" s="13"/>
      <c r="P64" s="30"/>
      <c r="Q64" s="30"/>
      <c r="R64" s="30"/>
      <c r="S64" s="30"/>
      <c r="T64" s="30"/>
    </row>
    <row r="65" spans="1:20" ht="255.75" hidden="1" customHeight="1" x14ac:dyDescent="0.25">
      <c r="A65" s="9">
        <v>38</v>
      </c>
      <c r="B65" s="114" t="s">
        <v>142</v>
      </c>
      <c r="C65" s="10" t="s">
        <v>48</v>
      </c>
      <c r="D65" s="10" t="s">
        <v>143</v>
      </c>
      <c r="E65" s="10"/>
      <c r="F65" s="10"/>
      <c r="G65" s="10"/>
      <c r="H65" s="10" t="s">
        <v>133</v>
      </c>
      <c r="I65" s="45">
        <v>300</v>
      </c>
      <c r="J65" s="12"/>
      <c r="K65" s="43">
        <v>21</v>
      </c>
      <c r="L65" s="13"/>
      <c r="M65" s="13"/>
      <c r="N65" s="13"/>
      <c r="O65" s="13"/>
      <c r="P65" s="30"/>
      <c r="Q65" s="30"/>
      <c r="R65" s="30"/>
      <c r="S65" s="30"/>
      <c r="T65" s="30"/>
    </row>
    <row r="66" spans="1:20" ht="147.75" hidden="1" customHeight="1" x14ac:dyDescent="0.25">
      <c r="A66" s="9">
        <v>39</v>
      </c>
      <c r="B66" s="114" t="s">
        <v>144</v>
      </c>
      <c r="C66" s="10" t="s">
        <v>48</v>
      </c>
      <c r="D66" s="10" t="s">
        <v>145</v>
      </c>
      <c r="E66" s="10"/>
      <c r="F66" s="10"/>
      <c r="G66" s="10"/>
      <c r="H66" s="10" t="s">
        <v>133</v>
      </c>
      <c r="I66" s="45">
        <v>50</v>
      </c>
      <c r="J66" s="12"/>
      <c r="K66" s="43">
        <v>21</v>
      </c>
      <c r="L66" s="13"/>
      <c r="M66" s="13"/>
      <c r="N66" s="13"/>
      <c r="O66" s="13"/>
      <c r="P66" s="30"/>
      <c r="Q66" s="30"/>
      <c r="R66" s="30"/>
      <c r="S66" s="30"/>
      <c r="T66" s="30"/>
    </row>
    <row r="67" spans="1:20" ht="185.25" hidden="1" customHeight="1" x14ac:dyDescent="0.25">
      <c r="A67" s="9">
        <v>40</v>
      </c>
      <c r="B67" s="114" t="s">
        <v>146</v>
      </c>
      <c r="C67" s="10" t="s">
        <v>48</v>
      </c>
      <c r="D67" s="10" t="s">
        <v>147</v>
      </c>
      <c r="E67" s="10"/>
      <c r="F67" s="10"/>
      <c r="G67" s="10"/>
      <c r="H67" s="10" t="s">
        <v>133</v>
      </c>
      <c r="I67" s="45">
        <v>96</v>
      </c>
      <c r="J67" s="12"/>
      <c r="K67" s="43">
        <v>21</v>
      </c>
      <c r="L67" s="13"/>
      <c r="M67" s="13"/>
      <c r="N67" s="13"/>
      <c r="O67" s="13"/>
      <c r="P67" s="30"/>
      <c r="Q67" s="30"/>
      <c r="R67" s="30"/>
      <c r="S67" s="30"/>
      <c r="T67" s="30"/>
    </row>
    <row r="68" spans="1:20" ht="164.25" hidden="1" customHeight="1" x14ac:dyDescent="0.25">
      <c r="A68" s="9">
        <v>41</v>
      </c>
      <c r="B68" s="114" t="s">
        <v>148</v>
      </c>
      <c r="C68" s="10" t="s">
        <v>48</v>
      </c>
      <c r="D68" s="10" t="s">
        <v>149</v>
      </c>
      <c r="E68" s="10"/>
      <c r="F68" s="10"/>
      <c r="G68" s="10"/>
      <c r="H68" s="10" t="s">
        <v>133</v>
      </c>
      <c r="I68" s="45">
        <v>100</v>
      </c>
      <c r="J68" s="12"/>
      <c r="K68" s="43">
        <v>21</v>
      </c>
      <c r="L68" s="13"/>
      <c r="M68" s="13"/>
      <c r="N68" s="13"/>
      <c r="O68" s="13"/>
      <c r="P68" s="30"/>
      <c r="Q68" s="30"/>
      <c r="R68" s="30"/>
      <c r="S68" s="30"/>
      <c r="T68" s="30"/>
    </row>
    <row r="69" spans="1:20" s="15" customFormat="1" ht="153.75" hidden="1" customHeight="1" x14ac:dyDescent="0.25">
      <c r="A69" s="9">
        <v>42</v>
      </c>
      <c r="B69" s="117" t="s">
        <v>150</v>
      </c>
      <c r="C69" s="10" t="s">
        <v>48</v>
      </c>
      <c r="D69" s="10" t="s">
        <v>151</v>
      </c>
      <c r="E69" s="10"/>
      <c r="F69" s="10"/>
      <c r="G69" s="10"/>
      <c r="H69" s="10" t="s">
        <v>16</v>
      </c>
      <c r="I69" s="45">
        <v>100</v>
      </c>
      <c r="J69" s="12"/>
      <c r="K69" s="43">
        <v>21</v>
      </c>
      <c r="L69" s="13"/>
      <c r="M69" s="13"/>
      <c r="N69" s="13"/>
      <c r="O69" s="13"/>
      <c r="P69" s="14"/>
      <c r="Q69" s="14"/>
      <c r="R69" s="14"/>
      <c r="S69" s="14"/>
      <c r="T69" s="14"/>
    </row>
    <row r="70" spans="1:20" s="15" customFormat="1" ht="128.25" hidden="1" customHeight="1" x14ac:dyDescent="0.25">
      <c r="A70" s="9">
        <v>43</v>
      </c>
      <c r="B70" s="117" t="s">
        <v>152</v>
      </c>
      <c r="C70" s="10" t="s">
        <v>48</v>
      </c>
      <c r="D70" s="10" t="s">
        <v>153</v>
      </c>
      <c r="E70" s="10"/>
      <c r="F70" s="10"/>
      <c r="G70" s="10"/>
      <c r="H70" s="10" t="s">
        <v>16</v>
      </c>
      <c r="I70" s="45">
        <v>100</v>
      </c>
      <c r="J70" s="12"/>
      <c r="K70" s="43">
        <v>21</v>
      </c>
      <c r="L70" s="13"/>
      <c r="M70" s="13"/>
      <c r="N70" s="13"/>
      <c r="O70" s="13"/>
      <c r="P70" s="14"/>
      <c r="Q70" s="14"/>
      <c r="R70" s="14"/>
      <c r="S70" s="14"/>
      <c r="T70" s="14"/>
    </row>
    <row r="71" spans="1:20" ht="131.25" hidden="1" customHeight="1" x14ac:dyDescent="0.25">
      <c r="A71" s="9">
        <v>44</v>
      </c>
      <c r="B71" s="90" t="s">
        <v>154</v>
      </c>
      <c r="C71" s="11" t="s">
        <v>48</v>
      </c>
      <c r="D71" s="10" t="s">
        <v>155</v>
      </c>
      <c r="E71" s="10"/>
      <c r="F71" s="10"/>
      <c r="G71" s="10"/>
      <c r="H71" s="10" t="s">
        <v>109</v>
      </c>
      <c r="I71" s="45">
        <v>1</v>
      </c>
      <c r="J71" s="12"/>
      <c r="K71" s="43">
        <v>21</v>
      </c>
      <c r="L71" s="13"/>
      <c r="M71" s="13"/>
      <c r="N71" s="13"/>
      <c r="O71" s="13"/>
      <c r="P71" s="30"/>
      <c r="Q71" s="30"/>
      <c r="R71" s="30"/>
      <c r="S71" s="30"/>
      <c r="T71" s="30"/>
    </row>
    <row r="72" spans="1:20" ht="132" hidden="1" customHeight="1" x14ac:dyDescent="0.25">
      <c r="A72" s="9">
        <v>45</v>
      </c>
      <c r="B72" s="90" t="s">
        <v>156</v>
      </c>
      <c r="C72" s="11" t="s">
        <v>48</v>
      </c>
      <c r="D72" s="10" t="s">
        <v>157</v>
      </c>
      <c r="E72" s="10"/>
      <c r="F72" s="10"/>
      <c r="G72" s="10"/>
      <c r="H72" s="10" t="s">
        <v>109</v>
      </c>
      <c r="I72" s="45">
        <v>1</v>
      </c>
      <c r="J72" s="12"/>
      <c r="K72" s="43">
        <v>21</v>
      </c>
      <c r="L72" s="13"/>
      <c r="M72" s="13"/>
      <c r="N72" s="13"/>
      <c r="O72" s="13"/>
      <c r="P72" s="30"/>
      <c r="Q72" s="30"/>
      <c r="R72" s="30"/>
      <c r="S72" s="30"/>
      <c r="T72" s="30"/>
    </row>
    <row r="73" spans="1:20" ht="127.5" hidden="1" customHeight="1" x14ac:dyDescent="0.25">
      <c r="A73" s="9">
        <v>46</v>
      </c>
      <c r="B73" s="90" t="s">
        <v>158</v>
      </c>
      <c r="C73" s="11" t="s">
        <v>48</v>
      </c>
      <c r="D73" s="10" t="s">
        <v>159</v>
      </c>
      <c r="E73" s="10"/>
      <c r="F73" s="10"/>
      <c r="G73" s="10"/>
      <c r="H73" s="10" t="s">
        <v>109</v>
      </c>
      <c r="I73" s="45">
        <v>1</v>
      </c>
      <c r="J73" s="12"/>
      <c r="K73" s="43">
        <v>21</v>
      </c>
      <c r="L73" s="13"/>
      <c r="M73" s="13"/>
      <c r="N73" s="13"/>
      <c r="O73" s="13"/>
      <c r="P73" s="30"/>
      <c r="Q73" s="30"/>
      <c r="R73" s="30"/>
      <c r="S73" s="30"/>
      <c r="T73" s="30"/>
    </row>
    <row r="74" spans="1:20" ht="135" hidden="1" customHeight="1" x14ac:dyDescent="0.25">
      <c r="A74" s="9">
        <v>47</v>
      </c>
      <c r="B74" s="90" t="s">
        <v>160</v>
      </c>
      <c r="C74" s="11" t="s">
        <v>48</v>
      </c>
      <c r="D74" s="10" t="s">
        <v>161</v>
      </c>
      <c r="E74" s="10"/>
      <c r="F74" s="10"/>
      <c r="G74" s="10"/>
      <c r="H74" s="10" t="s">
        <v>109</v>
      </c>
      <c r="I74" s="45">
        <v>1</v>
      </c>
      <c r="J74" s="12"/>
      <c r="K74" s="43">
        <v>21</v>
      </c>
      <c r="L74" s="13"/>
      <c r="M74" s="13"/>
      <c r="N74" s="13"/>
      <c r="O74" s="13"/>
      <c r="P74" s="30"/>
      <c r="Q74" s="30"/>
      <c r="R74" s="30"/>
      <c r="S74" s="30"/>
      <c r="T74" s="30"/>
    </row>
    <row r="75" spans="1:20" ht="66.75" hidden="1" customHeight="1" x14ac:dyDescent="0.25">
      <c r="A75" s="9">
        <v>48</v>
      </c>
      <c r="B75" s="90" t="s">
        <v>162</v>
      </c>
      <c r="C75" s="11" t="s">
        <v>48</v>
      </c>
      <c r="D75" s="11" t="s">
        <v>163</v>
      </c>
      <c r="E75" s="11"/>
      <c r="F75" s="11"/>
      <c r="G75" s="11"/>
      <c r="H75" s="11" t="s">
        <v>66</v>
      </c>
      <c r="I75" s="45">
        <v>20</v>
      </c>
      <c r="J75" s="12"/>
      <c r="K75" s="43">
        <v>21</v>
      </c>
      <c r="L75" s="13"/>
      <c r="M75" s="13"/>
      <c r="N75" s="13"/>
      <c r="O75" s="13"/>
      <c r="P75" s="30"/>
      <c r="Q75" s="30"/>
      <c r="R75" s="30"/>
      <c r="S75" s="30"/>
      <c r="T75" s="30"/>
    </row>
    <row r="76" spans="1:20" ht="67.5" hidden="1" customHeight="1" x14ac:dyDescent="0.25">
      <c r="A76" s="9">
        <v>49</v>
      </c>
      <c r="B76" s="114" t="s">
        <v>164</v>
      </c>
      <c r="C76" s="10" t="s">
        <v>48</v>
      </c>
      <c r="D76" s="11" t="s">
        <v>165</v>
      </c>
      <c r="E76" s="11"/>
      <c r="F76" s="11"/>
      <c r="G76" s="11"/>
      <c r="H76" s="11" t="s">
        <v>166</v>
      </c>
      <c r="I76" s="45">
        <v>5</v>
      </c>
      <c r="J76" s="12"/>
      <c r="K76" s="43">
        <v>21</v>
      </c>
      <c r="L76" s="13"/>
      <c r="M76" s="13"/>
      <c r="N76" s="13"/>
      <c r="O76" s="13"/>
      <c r="P76" s="30"/>
      <c r="Q76" s="30"/>
      <c r="R76" s="30"/>
      <c r="S76" s="30"/>
      <c r="T76" s="30"/>
    </row>
    <row r="77" spans="1:20" ht="195" hidden="1" customHeight="1" x14ac:dyDescent="0.25">
      <c r="A77" s="9">
        <v>50</v>
      </c>
      <c r="B77" s="114" t="s">
        <v>167</v>
      </c>
      <c r="C77" s="10" t="s">
        <v>48</v>
      </c>
      <c r="D77" s="11" t="s">
        <v>168</v>
      </c>
      <c r="E77" s="11"/>
      <c r="F77" s="11"/>
      <c r="G77" s="11"/>
      <c r="H77" s="11" t="s">
        <v>16</v>
      </c>
      <c r="I77" s="45">
        <v>200</v>
      </c>
      <c r="J77" s="12"/>
      <c r="K77" s="43">
        <v>21</v>
      </c>
      <c r="L77" s="13"/>
      <c r="M77" s="13"/>
      <c r="N77" s="13"/>
      <c r="O77" s="13"/>
      <c r="P77" s="30"/>
      <c r="Q77" s="30"/>
      <c r="R77" s="30"/>
      <c r="S77" s="30"/>
      <c r="T77" s="30"/>
    </row>
    <row r="78" spans="1:20" ht="225.75" hidden="1" customHeight="1" x14ac:dyDescent="0.25">
      <c r="A78" s="9">
        <v>51</v>
      </c>
      <c r="B78" s="114" t="s">
        <v>169</v>
      </c>
      <c r="C78" s="10" t="s">
        <v>48</v>
      </c>
      <c r="D78" s="11" t="s">
        <v>170</v>
      </c>
      <c r="E78" s="11"/>
      <c r="F78" s="11"/>
      <c r="G78" s="11"/>
      <c r="H78" s="11" t="s">
        <v>16</v>
      </c>
      <c r="I78" s="45">
        <v>500</v>
      </c>
      <c r="J78" s="12"/>
      <c r="K78" s="43">
        <v>21</v>
      </c>
      <c r="L78" s="13"/>
      <c r="M78" s="13"/>
      <c r="N78" s="13"/>
      <c r="O78" s="13"/>
      <c r="P78" s="30"/>
      <c r="Q78" s="30"/>
      <c r="R78" s="30"/>
      <c r="S78" s="30"/>
      <c r="T78" s="30"/>
    </row>
    <row r="79" spans="1:20" ht="222.75" hidden="1" customHeight="1" x14ac:dyDescent="0.25">
      <c r="A79" s="9">
        <v>52</v>
      </c>
      <c r="B79" s="118" t="s">
        <v>171</v>
      </c>
      <c r="C79" s="19" t="s">
        <v>48</v>
      </c>
      <c r="D79" s="10" t="s">
        <v>172</v>
      </c>
      <c r="E79" s="10"/>
      <c r="F79" s="10"/>
      <c r="G79" s="10"/>
      <c r="H79" s="10" t="s">
        <v>92</v>
      </c>
      <c r="I79" s="45">
        <v>300</v>
      </c>
      <c r="J79" s="12"/>
      <c r="K79" s="43">
        <v>21</v>
      </c>
      <c r="L79" s="13"/>
      <c r="M79" s="13"/>
      <c r="N79" s="13"/>
      <c r="O79" s="13"/>
      <c r="P79" s="30"/>
      <c r="Q79" s="30"/>
      <c r="R79" s="30"/>
      <c r="S79" s="30"/>
      <c r="T79" s="30"/>
    </row>
    <row r="80" spans="1:20" ht="296.25" hidden="1" customHeight="1" x14ac:dyDescent="0.25">
      <c r="A80" s="9">
        <v>53</v>
      </c>
      <c r="B80" s="118" t="s">
        <v>173</v>
      </c>
      <c r="C80" s="19" t="s">
        <v>48</v>
      </c>
      <c r="D80" s="10" t="s">
        <v>174</v>
      </c>
      <c r="E80" s="10"/>
      <c r="F80" s="10"/>
      <c r="G80" s="10"/>
      <c r="H80" s="10" t="s">
        <v>16</v>
      </c>
      <c r="I80" s="45">
        <v>200</v>
      </c>
      <c r="J80" s="12"/>
      <c r="K80" s="43">
        <v>21</v>
      </c>
      <c r="L80" s="13"/>
      <c r="M80" s="13"/>
      <c r="N80" s="13"/>
      <c r="O80" s="13"/>
      <c r="P80" s="30"/>
      <c r="Q80" s="30"/>
      <c r="R80" s="30"/>
      <c r="S80" s="30"/>
      <c r="T80" s="30"/>
    </row>
    <row r="81" spans="1:20" ht="214.5" hidden="1" customHeight="1" x14ac:dyDescent="0.25">
      <c r="A81" s="9">
        <v>54</v>
      </c>
      <c r="B81" s="118" t="s">
        <v>175</v>
      </c>
      <c r="C81" s="19" t="s">
        <v>48</v>
      </c>
      <c r="D81" s="10" t="s">
        <v>176</v>
      </c>
      <c r="E81" s="10"/>
      <c r="F81" s="10"/>
      <c r="G81" s="10"/>
      <c r="H81" s="10" t="s">
        <v>92</v>
      </c>
      <c r="I81" s="45">
        <v>200</v>
      </c>
      <c r="J81" s="12"/>
      <c r="K81" s="43">
        <v>21</v>
      </c>
      <c r="L81" s="13"/>
      <c r="M81" s="13"/>
      <c r="N81" s="13"/>
      <c r="O81" s="13"/>
      <c r="P81" s="30"/>
      <c r="Q81" s="30"/>
      <c r="R81" s="30"/>
      <c r="S81" s="30"/>
      <c r="T81" s="30"/>
    </row>
    <row r="82" spans="1:20" s="3" customFormat="1" ht="181.5" hidden="1" customHeight="1" x14ac:dyDescent="0.25">
      <c r="A82" s="9">
        <v>55</v>
      </c>
      <c r="B82" s="114" t="s">
        <v>177</v>
      </c>
      <c r="C82" s="10" t="s">
        <v>48</v>
      </c>
      <c r="D82" s="21" t="s">
        <v>178</v>
      </c>
      <c r="E82" s="21"/>
      <c r="F82" s="21"/>
      <c r="G82" s="21"/>
      <c r="H82" s="21" t="s">
        <v>89</v>
      </c>
      <c r="I82" s="49">
        <v>300</v>
      </c>
      <c r="J82" s="12"/>
      <c r="K82" s="43">
        <v>21</v>
      </c>
      <c r="L82" s="13"/>
      <c r="M82" s="13"/>
      <c r="N82" s="13"/>
      <c r="O82" s="13"/>
      <c r="P82" s="30"/>
      <c r="Q82" s="30"/>
      <c r="R82" s="30"/>
      <c r="S82" s="30"/>
      <c r="T82" s="30"/>
    </row>
    <row r="83" spans="1:20" s="3" customFormat="1" ht="183.75" hidden="1" customHeight="1" x14ac:dyDescent="0.25">
      <c r="A83" s="9">
        <v>56</v>
      </c>
      <c r="B83" s="114" t="s">
        <v>179</v>
      </c>
      <c r="C83" s="10" t="s">
        <v>48</v>
      </c>
      <c r="D83" s="21" t="s">
        <v>180</v>
      </c>
      <c r="E83" s="21"/>
      <c r="F83" s="21"/>
      <c r="G83" s="21"/>
      <c r="H83" s="21" t="s">
        <v>89</v>
      </c>
      <c r="I83" s="49">
        <v>96</v>
      </c>
      <c r="J83" s="12"/>
      <c r="K83" s="43">
        <v>21</v>
      </c>
      <c r="L83" s="13"/>
      <c r="M83" s="13"/>
      <c r="N83" s="13"/>
      <c r="O83" s="13"/>
      <c r="P83" s="30"/>
      <c r="Q83" s="30"/>
      <c r="R83" s="30"/>
      <c r="S83" s="30"/>
      <c r="T83" s="30"/>
    </row>
    <row r="84" spans="1:20" s="3" customFormat="1" ht="63.75" hidden="1" customHeight="1" x14ac:dyDescent="0.25">
      <c r="A84" s="9">
        <v>57</v>
      </c>
      <c r="B84" s="90" t="s">
        <v>181</v>
      </c>
      <c r="C84" s="14" t="s">
        <v>182</v>
      </c>
      <c r="D84" s="22" t="s">
        <v>183</v>
      </c>
      <c r="E84" s="22"/>
      <c r="F84" s="22"/>
      <c r="G84" s="22"/>
      <c r="H84" s="22" t="s">
        <v>16</v>
      </c>
      <c r="I84" s="50">
        <v>50</v>
      </c>
      <c r="J84" s="12"/>
      <c r="K84" s="43">
        <v>21</v>
      </c>
      <c r="L84" s="13"/>
      <c r="M84" s="13"/>
      <c r="N84" s="13"/>
      <c r="O84" s="13"/>
      <c r="P84" s="30"/>
      <c r="Q84" s="30"/>
      <c r="R84" s="30"/>
      <c r="S84" s="30"/>
      <c r="T84" s="30"/>
    </row>
    <row r="85" spans="1:20" s="3" customFormat="1" ht="90.75" hidden="1" customHeight="1" x14ac:dyDescent="0.25">
      <c r="A85" s="9">
        <v>58</v>
      </c>
      <c r="B85" s="90" t="s">
        <v>184</v>
      </c>
      <c r="C85" s="14" t="s">
        <v>182</v>
      </c>
      <c r="D85" s="11" t="s">
        <v>185</v>
      </c>
      <c r="E85" s="11"/>
      <c r="F85" s="11"/>
      <c r="G85" s="11"/>
      <c r="H85" s="11" t="s">
        <v>16</v>
      </c>
      <c r="I85" s="45">
        <v>50</v>
      </c>
      <c r="J85" s="12"/>
      <c r="K85" s="43">
        <v>21</v>
      </c>
      <c r="L85" s="13"/>
      <c r="M85" s="13"/>
      <c r="N85" s="13"/>
      <c r="O85" s="13"/>
      <c r="P85" s="30"/>
      <c r="Q85" s="30"/>
      <c r="R85" s="30"/>
      <c r="S85" s="30"/>
      <c r="T85" s="30"/>
    </row>
    <row r="86" spans="1:20" s="15" customFormat="1" ht="102.75" hidden="1" customHeight="1" x14ac:dyDescent="0.25">
      <c r="A86" s="9">
        <v>59</v>
      </c>
      <c r="B86" s="114" t="s">
        <v>186</v>
      </c>
      <c r="C86" s="14" t="s">
        <v>187</v>
      </c>
      <c r="D86" s="11" t="s">
        <v>188</v>
      </c>
      <c r="E86" s="11"/>
      <c r="F86" s="11"/>
      <c r="G86" s="11"/>
      <c r="H86" s="11" t="s">
        <v>16</v>
      </c>
      <c r="I86" s="45">
        <v>3</v>
      </c>
      <c r="J86" s="12"/>
      <c r="K86" s="43">
        <v>21</v>
      </c>
      <c r="L86" s="13"/>
      <c r="M86" s="13"/>
      <c r="N86" s="13"/>
      <c r="O86" s="13"/>
      <c r="P86" s="14"/>
      <c r="Q86" s="14"/>
      <c r="R86" s="14"/>
      <c r="S86" s="14"/>
      <c r="T86" s="14"/>
    </row>
    <row r="87" spans="1:20" s="15" customFormat="1" ht="288.75" customHeight="1" x14ac:dyDescent="0.25">
      <c r="A87" s="9">
        <v>60</v>
      </c>
      <c r="B87" s="90" t="s">
        <v>189</v>
      </c>
      <c r="C87" s="30" t="s">
        <v>187</v>
      </c>
      <c r="D87" s="33" t="s">
        <v>380</v>
      </c>
      <c r="E87" s="33" t="s">
        <v>391</v>
      </c>
      <c r="F87" s="33" t="s">
        <v>439</v>
      </c>
      <c r="G87" s="33" t="s">
        <v>401</v>
      </c>
      <c r="H87" s="33" t="s">
        <v>66</v>
      </c>
      <c r="I87" s="47">
        <v>960</v>
      </c>
      <c r="J87" s="12">
        <v>2.25</v>
      </c>
      <c r="K87" s="43">
        <v>21</v>
      </c>
      <c r="L87" s="104">
        <f>J87*1.21</f>
        <v>2.7225000000000001</v>
      </c>
      <c r="M87" s="105">
        <f>J87*I87</f>
        <v>2160</v>
      </c>
      <c r="N87" s="105">
        <f>O87-M87</f>
        <v>453.59999999999991</v>
      </c>
      <c r="O87" s="105">
        <f>M87*1.21</f>
        <v>2613.6</v>
      </c>
      <c r="P87" s="30" t="s">
        <v>393</v>
      </c>
      <c r="Q87" s="14">
        <v>21</v>
      </c>
      <c r="R87" s="99">
        <f>N87</f>
        <v>453.59999999999991</v>
      </c>
      <c r="S87" s="14" t="s">
        <v>399</v>
      </c>
      <c r="T87" s="14" t="s">
        <v>400</v>
      </c>
    </row>
    <row r="88" spans="1:20" s="15" customFormat="1" ht="186.75" hidden="1" customHeight="1" x14ac:dyDescent="0.25">
      <c r="A88" s="9">
        <v>61</v>
      </c>
      <c r="B88" s="90" t="s">
        <v>190</v>
      </c>
      <c r="C88" s="40" t="s">
        <v>187</v>
      </c>
      <c r="D88" s="80" t="s">
        <v>377</v>
      </c>
      <c r="E88" s="41"/>
      <c r="F88" s="41"/>
      <c r="G88" s="41"/>
      <c r="H88" s="23" t="s">
        <v>66</v>
      </c>
      <c r="I88" s="51">
        <v>1000</v>
      </c>
      <c r="J88" s="12"/>
      <c r="K88" s="43">
        <v>21</v>
      </c>
      <c r="L88" s="13"/>
      <c r="M88" s="13"/>
      <c r="N88" s="13"/>
      <c r="O88" s="13"/>
      <c r="P88" s="14"/>
      <c r="Q88" s="14"/>
      <c r="R88" s="14"/>
      <c r="S88" s="14"/>
      <c r="T88" s="14"/>
    </row>
    <row r="89" spans="1:20" s="15" customFormat="1" ht="246" hidden="1" customHeight="1" x14ac:dyDescent="0.25">
      <c r="A89" s="9">
        <v>62</v>
      </c>
      <c r="B89" s="119" t="s">
        <v>329</v>
      </c>
      <c r="C89" s="40" t="s">
        <v>187</v>
      </c>
      <c r="D89" s="42" t="s">
        <v>330</v>
      </c>
      <c r="E89" s="42"/>
      <c r="F89" s="42"/>
      <c r="G89" s="42"/>
      <c r="H89" s="24" t="s">
        <v>130</v>
      </c>
      <c r="I89" s="52">
        <v>250</v>
      </c>
      <c r="J89" s="12"/>
      <c r="K89" s="43">
        <v>21</v>
      </c>
      <c r="L89" s="13"/>
      <c r="M89" s="13"/>
      <c r="N89" s="13"/>
      <c r="O89" s="13"/>
      <c r="P89" s="14"/>
      <c r="Q89" s="14"/>
      <c r="R89" s="14"/>
      <c r="S89" s="14"/>
      <c r="T89" s="14"/>
    </row>
    <row r="90" spans="1:20" s="15" customFormat="1" ht="47.25" hidden="1" customHeight="1" x14ac:dyDescent="0.25">
      <c r="A90" s="9">
        <v>63</v>
      </c>
      <c r="B90" s="88" t="s">
        <v>191</v>
      </c>
      <c r="C90" s="14" t="s">
        <v>187</v>
      </c>
      <c r="D90" s="25" t="s">
        <v>192</v>
      </c>
      <c r="E90" s="25"/>
      <c r="F90" s="25"/>
      <c r="G90" s="25"/>
      <c r="H90" s="25" t="s">
        <v>193</v>
      </c>
      <c r="I90" s="53">
        <v>150</v>
      </c>
      <c r="J90" s="26"/>
      <c r="K90" s="43">
        <v>21</v>
      </c>
      <c r="L90" s="13"/>
      <c r="M90" s="13"/>
      <c r="N90" s="13"/>
      <c r="O90" s="13"/>
      <c r="P90" s="14"/>
      <c r="Q90" s="14"/>
      <c r="R90" s="14"/>
      <c r="S90" s="14"/>
      <c r="T90" s="14"/>
    </row>
    <row r="91" spans="1:20" s="15" customFormat="1" ht="63.75" hidden="1" customHeight="1" x14ac:dyDescent="0.25">
      <c r="A91" s="9">
        <v>64</v>
      </c>
      <c r="B91" s="118" t="s">
        <v>194</v>
      </c>
      <c r="C91" s="14" t="s">
        <v>187</v>
      </c>
      <c r="D91" s="27" t="s">
        <v>195</v>
      </c>
      <c r="E91" s="27"/>
      <c r="F91" s="27"/>
      <c r="G91" s="27"/>
      <c r="H91" s="27" t="s">
        <v>196</v>
      </c>
      <c r="I91" s="54">
        <v>250</v>
      </c>
      <c r="J91" s="20"/>
      <c r="K91" s="43">
        <v>21</v>
      </c>
      <c r="L91" s="13"/>
      <c r="M91" s="13"/>
      <c r="N91" s="13"/>
      <c r="O91" s="13"/>
      <c r="P91" s="14"/>
      <c r="Q91" s="14"/>
      <c r="R91" s="14"/>
      <c r="S91" s="14"/>
      <c r="T91" s="14"/>
    </row>
    <row r="92" spans="1:20" s="15" customFormat="1" ht="71.25" hidden="1" customHeight="1" x14ac:dyDescent="0.25">
      <c r="A92" s="9">
        <v>65</v>
      </c>
      <c r="B92" s="88" t="s">
        <v>197</v>
      </c>
      <c r="C92" s="14" t="s">
        <v>187</v>
      </c>
      <c r="D92" s="10" t="s">
        <v>198</v>
      </c>
      <c r="E92" s="10"/>
      <c r="F92" s="10"/>
      <c r="G92" s="10"/>
      <c r="H92" s="10" t="s">
        <v>16</v>
      </c>
      <c r="I92" s="45">
        <v>200</v>
      </c>
      <c r="J92" s="12"/>
      <c r="K92" s="43">
        <v>21</v>
      </c>
      <c r="L92" s="13"/>
      <c r="M92" s="13"/>
      <c r="N92" s="13"/>
      <c r="O92" s="13"/>
      <c r="P92" s="14"/>
      <c r="Q92" s="14"/>
      <c r="R92" s="14"/>
      <c r="S92" s="14"/>
      <c r="T92" s="14"/>
    </row>
    <row r="93" spans="1:20" s="15" customFormat="1" ht="102" hidden="1" customHeight="1" x14ac:dyDescent="0.25">
      <c r="A93" s="9">
        <v>66</v>
      </c>
      <c r="B93" s="88" t="s">
        <v>199</v>
      </c>
      <c r="C93" s="14" t="s">
        <v>187</v>
      </c>
      <c r="D93" s="10" t="s">
        <v>200</v>
      </c>
      <c r="E93" s="10"/>
      <c r="F93" s="10"/>
      <c r="G93" s="10"/>
      <c r="H93" s="10" t="s">
        <v>201</v>
      </c>
      <c r="I93" s="45">
        <v>700</v>
      </c>
      <c r="J93" s="12"/>
      <c r="K93" s="43">
        <v>21</v>
      </c>
      <c r="L93" s="13"/>
      <c r="M93" s="13"/>
      <c r="N93" s="13"/>
      <c r="O93" s="13"/>
      <c r="P93" s="14"/>
      <c r="Q93" s="14"/>
      <c r="R93" s="14"/>
      <c r="S93" s="14"/>
      <c r="T93" s="14"/>
    </row>
    <row r="94" spans="1:20" s="15" customFormat="1" ht="86.25" hidden="1" customHeight="1" x14ac:dyDescent="0.25">
      <c r="A94" s="9">
        <v>67</v>
      </c>
      <c r="B94" s="118" t="s">
        <v>202</v>
      </c>
      <c r="C94" s="19" t="s">
        <v>187</v>
      </c>
      <c r="D94" s="10" t="s">
        <v>203</v>
      </c>
      <c r="E94" s="10"/>
      <c r="F94" s="10"/>
      <c r="G94" s="10"/>
      <c r="H94" s="10" t="s">
        <v>204</v>
      </c>
      <c r="I94" s="45">
        <v>800</v>
      </c>
      <c r="J94" s="12"/>
      <c r="K94" s="43">
        <v>21</v>
      </c>
      <c r="L94" s="13"/>
      <c r="M94" s="13"/>
      <c r="N94" s="13"/>
      <c r="O94" s="13"/>
      <c r="P94" s="14"/>
      <c r="Q94" s="14"/>
      <c r="R94" s="14"/>
      <c r="S94" s="14"/>
      <c r="T94" s="14"/>
    </row>
    <row r="95" spans="1:20" s="15" customFormat="1" ht="52.5" hidden="1" customHeight="1" x14ac:dyDescent="0.25">
      <c r="A95" s="9">
        <v>69</v>
      </c>
      <c r="B95" s="87" t="s">
        <v>378</v>
      </c>
      <c r="C95" s="28" t="s">
        <v>187</v>
      </c>
      <c r="D95" s="29" t="s">
        <v>205</v>
      </c>
      <c r="E95" s="29"/>
      <c r="F95" s="29"/>
      <c r="G95" s="29"/>
      <c r="H95" s="29" t="s">
        <v>206</v>
      </c>
      <c r="I95" s="55">
        <v>11</v>
      </c>
      <c r="J95" s="12"/>
      <c r="K95" s="43">
        <v>21</v>
      </c>
      <c r="L95" s="13"/>
      <c r="M95" s="13"/>
      <c r="N95" s="13"/>
      <c r="O95" s="13"/>
      <c r="P95" s="14"/>
      <c r="Q95" s="14"/>
      <c r="R95" s="14"/>
      <c r="S95" s="14"/>
      <c r="T95" s="14"/>
    </row>
    <row r="96" spans="1:20" s="15" customFormat="1" ht="66" hidden="1" customHeight="1" x14ac:dyDescent="0.25">
      <c r="A96" s="9">
        <v>70</v>
      </c>
      <c r="B96" s="83" t="s">
        <v>207</v>
      </c>
      <c r="C96" s="14" t="s">
        <v>187</v>
      </c>
      <c r="D96" s="11" t="s">
        <v>208</v>
      </c>
      <c r="E96" s="11"/>
      <c r="F96" s="11"/>
      <c r="G96" s="11"/>
      <c r="H96" s="11" t="s">
        <v>206</v>
      </c>
      <c r="I96" s="45">
        <v>7</v>
      </c>
      <c r="J96" s="12"/>
      <c r="K96" s="43">
        <v>21</v>
      </c>
      <c r="L96" s="13"/>
      <c r="M96" s="13"/>
      <c r="N96" s="13"/>
      <c r="O96" s="13"/>
      <c r="P96" s="14"/>
      <c r="Q96" s="14"/>
      <c r="R96" s="14"/>
      <c r="S96" s="14"/>
      <c r="T96" s="14"/>
    </row>
    <row r="97" spans="1:20" s="15" customFormat="1" ht="36" hidden="1" customHeight="1" x14ac:dyDescent="0.25">
      <c r="A97" s="9">
        <v>71</v>
      </c>
      <c r="B97" s="88" t="s">
        <v>209</v>
      </c>
      <c r="C97" s="30" t="s">
        <v>187</v>
      </c>
      <c r="D97" s="31" t="s">
        <v>210</v>
      </c>
      <c r="E97" s="31"/>
      <c r="F97" s="31"/>
      <c r="G97" s="31"/>
      <c r="H97" s="31" t="s">
        <v>66</v>
      </c>
      <c r="I97" s="56">
        <v>2500</v>
      </c>
      <c r="J97" s="12"/>
      <c r="K97" s="43">
        <v>21</v>
      </c>
      <c r="L97" s="13"/>
      <c r="M97" s="13"/>
      <c r="N97" s="13"/>
      <c r="O97" s="13"/>
      <c r="P97" s="14"/>
      <c r="Q97" s="14"/>
      <c r="R97" s="14"/>
      <c r="S97" s="14"/>
      <c r="T97" s="14"/>
    </row>
    <row r="98" spans="1:20" s="15" customFormat="1" ht="39.75" hidden="1" customHeight="1" x14ac:dyDescent="0.25">
      <c r="A98" s="9">
        <v>72</v>
      </c>
      <c r="B98" s="85" t="s">
        <v>211</v>
      </c>
      <c r="C98" s="19" t="s">
        <v>187</v>
      </c>
      <c r="D98" s="10" t="s">
        <v>212</v>
      </c>
      <c r="E98" s="10"/>
      <c r="F98" s="10"/>
      <c r="G98" s="10"/>
      <c r="H98" s="10" t="s">
        <v>66</v>
      </c>
      <c r="I98" s="45">
        <v>2500</v>
      </c>
      <c r="J98" s="12"/>
      <c r="K98" s="43">
        <v>21</v>
      </c>
      <c r="L98" s="13"/>
      <c r="M98" s="13"/>
      <c r="N98" s="13"/>
      <c r="O98" s="13"/>
      <c r="P98" s="14"/>
      <c r="Q98" s="14"/>
      <c r="R98" s="14"/>
      <c r="S98" s="14"/>
      <c r="T98" s="14"/>
    </row>
    <row r="99" spans="1:20" s="15" customFormat="1" ht="33" hidden="1" customHeight="1" x14ac:dyDescent="0.25">
      <c r="A99" s="9">
        <v>73</v>
      </c>
      <c r="B99" s="85" t="s">
        <v>213</v>
      </c>
      <c r="C99" s="19" t="s">
        <v>187</v>
      </c>
      <c r="D99" s="10" t="s">
        <v>214</v>
      </c>
      <c r="E99" s="10"/>
      <c r="F99" s="10"/>
      <c r="G99" s="10"/>
      <c r="H99" s="10" t="s">
        <v>66</v>
      </c>
      <c r="I99" s="45">
        <v>500</v>
      </c>
      <c r="J99" s="12"/>
      <c r="K99" s="43">
        <v>21</v>
      </c>
      <c r="L99" s="13"/>
      <c r="M99" s="13"/>
      <c r="N99" s="13"/>
      <c r="O99" s="13"/>
      <c r="P99" s="14"/>
      <c r="Q99" s="14"/>
      <c r="R99" s="14"/>
      <c r="S99" s="14"/>
      <c r="T99" s="14"/>
    </row>
    <row r="100" spans="1:20" s="15" customFormat="1" ht="38.25" hidden="1" customHeight="1" x14ac:dyDescent="0.25">
      <c r="A100" s="69">
        <v>74</v>
      </c>
      <c r="B100" s="89" t="s">
        <v>215</v>
      </c>
      <c r="C100" s="73"/>
      <c r="D100" s="73"/>
      <c r="E100" s="73"/>
      <c r="F100" s="73"/>
      <c r="G100" s="73"/>
      <c r="H100" s="73"/>
      <c r="I100" s="71"/>
      <c r="J100" s="73"/>
      <c r="K100" s="73"/>
      <c r="L100" s="73"/>
      <c r="M100" s="73"/>
      <c r="N100" s="73"/>
      <c r="O100" s="73"/>
      <c r="P100" s="14"/>
      <c r="Q100" s="14"/>
      <c r="R100" s="14"/>
      <c r="S100" s="14"/>
      <c r="T100" s="14"/>
    </row>
    <row r="101" spans="1:20" s="15" customFormat="1" ht="61.5" hidden="1" customHeight="1" x14ac:dyDescent="0.25">
      <c r="A101" s="9" t="s">
        <v>353</v>
      </c>
      <c r="B101" s="86" t="s">
        <v>216</v>
      </c>
      <c r="C101" s="22" t="s">
        <v>187</v>
      </c>
      <c r="D101" s="32" t="s">
        <v>217</v>
      </c>
      <c r="E101" s="32"/>
      <c r="F101" s="32"/>
      <c r="G101" s="32"/>
      <c r="H101" s="32" t="s">
        <v>16</v>
      </c>
      <c r="I101" s="57">
        <v>4040</v>
      </c>
      <c r="J101" s="20"/>
      <c r="K101" s="43">
        <v>21</v>
      </c>
      <c r="L101" s="13"/>
      <c r="M101" s="13"/>
      <c r="N101" s="13"/>
      <c r="O101" s="13"/>
      <c r="P101" s="14"/>
      <c r="Q101" s="14"/>
      <c r="R101" s="14"/>
      <c r="S101" s="14"/>
      <c r="T101" s="14"/>
    </row>
    <row r="102" spans="1:20" s="15" customFormat="1" ht="59.25" hidden="1" customHeight="1" x14ac:dyDescent="0.25">
      <c r="A102" s="9" t="s">
        <v>354</v>
      </c>
      <c r="B102" s="86" t="s">
        <v>218</v>
      </c>
      <c r="C102" s="22" t="s">
        <v>187</v>
      </c>
      <c r="D102" s="32" t="s">
        <v>219</v>
      </c>
      <c r="E102" s="32"/>
      <c r="F102" s="32"/>
      <c r="G102" s="32"/>
      <c r="H102" s="32" t="s">
        <v>16</v>
      </c>
      <c r="I102" s="57">
        <v>3300</v>
      </c>
      <c r="J102" s="20"/>
      <c r="K102" s="43">
        <v>21</v>
      </c>
      <c r="L102" s="13"/>
      <c r="M102" s="13"/>
      <c r="N102" s="13"/>
      <c r="O102" s="13"/>
      <c r="P102" s="14"/>
      <c r="Q102" s="14"/>
      <c r="R102" s="14"/>
      <c r="S102" s="14"/>
      <c r="T102" s="14"/>
    </row>
    <row r="103" spans="1:20" s="15" customFormat="1" ht="64.5" hidden="1" customHeight="1" x14ac:dyDescent="0.25">
      <c r="A103" s="9" t="s">
        <v>355</v>
      </c>
      <c r="B103" s="86" t="s">
        <v>220</v>
      </c>
      <c r="C103" s="22" t="s">
        <v>187</v>
      </c>
      <c r="D103" s="32" t="s">
        <v>221</v>
      </c>
      <c r="E103" s="32"/>
      <c r="F103" s="32"/>
      <c r="G103" s="32"/>
      <c r="H103" s="32" t="s">
        <v>16</v>
      </c>
      <c r="I103" s="57">
        <v>3040</v>
      </c>
      <c r="J103" s="20"/>
      <c r="K103" s="43">
        <v>21</v>
      </c>
      <c r="L103" s="13"/>
      <c r="M103" s="13"/>
      <c r="N103" s="13"/>
      <c r="O103" s="13"/>
      <c r="P103" s="14"/>
      <c r="Q103" s="14"/>
      <c r="R103" s="14"/>
      <c r="S103" s="14"/>
      <c r="T103" s="14"/>
    </row>
    <row r="104" spans="1:20" s="15" customFormat="1" ht="69.75" hidden="1" customHeight="1" x14ac:dyDescent="0.25">
      <c r="A104" s="9" t="s">
        <v>356</v>
      </c>
      <c r="B104" s="86" t="s">
        <v>222</v>
      </c>
      <c r="C104" s="22" t="s">
        <v>187</v>
      </c>
      <c r="D104" s="32" t="s">
        <v>223</v>
      </c>
      <c r="E104" s="32"/>
      <c r="F104" s="32"/>
      <c r="G104" s="32"/>
      <c r="H104" s="32" t="s">
        <v>16</v>
      </c>
      <c r="I104" s="57">
        <v>1620</v>
      </c>
      <c r="J104" s="20"/>
      <c r="K104" s="43">
        <v>21</v>
      </c>
      <c r="L104" s="13"/>
      <c r="M104" s="13"/>
      <c r="N104" s="13"/>
      <c r="O104" s="13"/>
      <c r="P104" s="14"/>
      <c r="Q104" s="14"/>
      <c r="R104" s="14"/>
      <c r="S104" s="14"/>
      <c r="T104" s="14"/>
    </row>
    <row r="105" spans="1:20" s="15" customFormat="1" ht="34.5" hidden="1" customHeight="1" x14ac:dyDescent="0.25">
      <c r="A105" s="9" t="s">
        <v>357</v>
      </c>
      <c r="B105" s="86" t="s">
        <v>224</v>
      </c>
      <c r="C105" s="22" t="s">
        <v>187</v>
      </c>
      <c r="D105" s="32" t="s">
        <v>225</v>
      </c>
      <c r="E105" s="32"/>
      <c r="F105" s="32"/>
      <c r="G105" s="32"/>
      <c r="H105" s="32" t="s">
        <v>16</v>
      </c>
      <c r="I105" s="57">
        <v>3010</v>
      </c>
      <c r="J105" s="20"/>
      <c r="K105" s="43">
        <v>21</v>
      </c>
      <c r="L105" s="13"/>
      <c r="M105" s="13"/>
      <c r="N105" s="13"/>
      <c r="O105" s="13"/>
      <c r="P105" s="14"/>
      <c r="Q105" s="14"/>
      <c r="R105" s="14"/>
      <c r="S105" s="14"/>
      <c r="T105" s="14"/>
    </row>
    <row r="106" spans="1:20" s="15" customFormat="1" ht="38.25" hidden="1" customHeight="1" x14ac:dyDescent="0.25">
      <c r="A106" s="9" t="s">
        <v>358</v>
      </c>
      <c r="B106" s="86" t="s">
        <v>226</v>
      </c>
      <c r="C106" s="22" t="s">
        <v>187</v>
      </c>
      <c r="D106" s="32" t="s">
        <v>227</v>
      </c>
      <c r="E106" s="32"/>
      <c r="F106" s="32"/>
      <c r="G106" s="32"/>
      <c r="H106" s="32" t="s">
        <v>16</v>
      </c>
      <c r="I106" s="57">
        <v>1300</v>
      </c>
      <c r="J106" s="20"/>
      <c r="K106" s="43">
        <v>21</v>
      </c>
      <c r="L106" s="13"/>
      <c r="M106" s="13"/>
      <c r="N106" s="13"/>
      <c r="O106" s="13"/>
      <c r="P106" s="14"/>
      <c r="Q106" s="14"/>
      <c r="R106" s="14"/>
      <c r="S106" s="14"/>
      <c r="T106" s="14"/>
    </row>
    <row r="107" spans="1:20" s="15" customFormat="1" ht="39.75" hidden="1" customHeight="1" x14ac:dyDescent="0.25">
      <c r="A107" s="9" t="s">
        <v>359</v>
      </c>
      <c r="B107" s="86" t="s">
        <v>228</v>
      </c>
      <c r="C107" s="22" t="s">
        <v>187</v>
      </c>
      <c r="D107" s="16" t="s">
        <v>229</v>
      </c>
      <c r="E107" s="16"/>
      <c r="F107" s="16"/>
      <c r="G107" s="16"/>
      <c r="H107" s="16" t="s">
        <v>16</v>
      </c>
      <c r="I107" s="46">
        <v>700</v>
      </c>
      <c r="J107" s="12"/>
      <c r="K107" s="43">
        <v>21</v>
      </c>
      <c r="L107" s="13"/>
      <c r="M107" s="13"/>
      <c r="N107" s="13"/>
      <c r="O107" s="13"/>
      <c r="P107" s="14"/>
      <c r="Q107" s="14"/>
      <c r="R107" s="14"/>
      <c r="S107" s="14"/>
      <c r="T107" s="14"/>
    </row>
    <row r="108" spans="1:20" s="15" customFormat="1" ht="70.5" hidden="1" customHeight="1" x14ac:dyDescent="0.25">
      <c r="A108" s="9" t="s">
        <v>360</v>
      </c>
      <c r="B108" s="86" t="s">
        <v>230</v>
      </c>
      <c r="C108" s="11" t="s">
        <v>187</v>
      </c>
      <c r="D108" s="16" t="s">
        <v>231</v>
      </c>
      <c r="E108" s="16"/>
      <c r="F108" s="16"/>
      <c r="G108" s="16"/>
      <c r="H108" s="16" t="s">
        <v>16</v>
      </c>
      <c r="I108" s="46">
        <v>300</v>
      </c>
      <c r="J108" s="12"/>
      <c r="K108" s="43">
        <v>21</v>
      </c>
      <c r="L108" s="13"/>
      <c r="M108" s="13"/>
      <c r="N108" s="13"/>
      <c r="O108" s="13"/>
      <c r="P108" s="14"/>
      <c r="Q108" s="14"/>
      <c r="R108" s="14"/>
      <c r="S108" s="14"/>
      <c r="T108" s="14"/>
    </row>
    <row r="109" spans="1:20" s="15" customFormat="1" ht="57.75" hidden="1" customHeight="1" x14ac:dyDescent="0.25">
      <c r="A109" s="9">
        <v>75</v>
      </c>
      <c r="B109" s="86" t="s">
        <v>232</v>
      </c>
      <c r="C109" s="19" t="s">
        <v>187</v>
      </c>
      <c r="D109" s="10" t="s">
        <v>233</v>
      </c>
      <c r="E109" s="10"/>
      <c r="F109" s="10"/>
      <c r="G109" s="10"/>
      <c r="H109" s="10" t="s">
        <v>166</v>
      </c>
      <c r="I109" s="45">
        <v>8</v>
      </c>
      <c r="J109" s="12"/>
      <c r="K109" s="43">
        <v>21</v>
      </c>
      <c r="L109" s="13"/>
      <c r="M109" s="13"/>
      <c r="N109" s="13"/>
      <c r="O109" s="13"/>
      <c r="P109" s="14"/>
      <c r="Q109" s="14"/>
      <c r="R109" s="14"/>
      <c r="S109" s="14"/>
      <c r="T109" s="14"/>
    </row>
    <row r="110" spans="1:20" s="15" customFormat="1" ht="69" hidden="1" customHeight="1" x14ac:dyDescent="0.25">
      <c r="A110" s="9">
        <v>76</v>
      </c>
      <c r="B110" s="83" t="s">
        <v>234</v>
      </c>
      <c r="C110" s="14" t="s">
        <v>187</v>
      </c>
      <c r="D110" s="11" t="s">
        <v>235</v>
      </c>
      <c r="E110" s="11"/>
      <c r="F110" s="11"/>
      <c r="G110" s="11"/>
      <c r="H110" s="11" t="s">
        <v>201</v>
      </c>
      <c r="I110" s="45">
        <v>30</v>
      </c>
      <c r="J110" s="12"/>
      <c r="K110" s="43">
        <v>21</v>
      </c>
      <c r="L110" s="13"/>
      <c r="M110" s="13"/>
      <c r="N110" s="13"/>
      <c r="O110" s="13"/>
      <c r="P110" s="14"/>
      <c r="Q110" s="14"/>
      <c r="R110" s="14"/>
      <c r="S110" s="14"/>
      <c r="T110" s="14"/>
    </row>
    <row r="111" spans="1:20" s="15" customFormat="1" ht="87" customHeight="1" x14ac:dyDescent="0.25">
      <c r="A111" s="69">
        <v>77</v>
      </c>
      <c r="B111" s="84" t="s">
        <v>236</v>
      </c>
      <c r="C111" s="70"/>
      <c r="D111" s="70"/>
      <c r="E111" s="70"/>
      <c r="F111" s="70"/>
      <c r="G111" s="70"/>
      <c r="H111" s="70"/>
      <c r="I111" s="71"/>
      <c r="J111" s="70"/>
      <c r="K111" s="70"/>
      <c r="L111" s="70"/>
      <c r="M111" s="70"/>
      <c r="N111" s="70"/>
      <c r="O111" s="70"/>
      <c r="P111" s="14"/>
      <c r="Q111" s="14"/>
      <c r="R111" s="14"/>
      <c r="S111" s="14"/>
      <c r="T111" s="14"/>
    </row>
    <row r="112" spans="1:20" s="15" customFormat="1" ht="141.75" customHeight="1" x14ac:dyDescent="0.25">
      <c r="A112" s="9" t="s">
        <v>361</v>
      </c>
      <c r="B112" s="90" t="s">
        <v>237</v>
      </c>
      <c r="C112" s="34" t="s">
        <v>187</v>
      </c>
      <c r="D112" s="34" t="s">
        <v>238</v>
      </c>
      <c r="E112" s="34" t="s">
        <v>391</v>
      </c>
      <c r="F112" s="34" t="s">
        <v>438</v>
      </c>
      <c r="G112" s="34" t="s">
        <v>423</v>
      </c>
      <c r="H112" s="34" t="s">
        <v>239</v>
      </c>
      <c r="I112" s="58">
        <v>192</v>
      </c>
      <c r="J112" s="20">
        <v>5.5</v>
      </c>
      <c r="K112" s="43">
        <v>21</v>
      </c>
      <c r="L112" s="13">
        <f>J112*1.21</f>
        <v>6.6549999999999994</v>
      </c>
      <c r="M112" s="13">
        <f>J112*I112</f>
        <v>1056</v>
      </c>
      <c r="N112" s="13">
        <f>O112-M112</f>
        <v>221.75999999999976</v>
      </c>
      <c r="O112" s="13">
        <f>L112*I112</f>
        <v>1277.7599999999998</v>
      </c>
      <c r="P112" s="14" t="s">
        <v>393</v>
      </c>
      <c r="Q112" s="14">
        <v>21</v>
      </c>
      <c r="R112" s="99">
        <f>N112</f>
        <v>221.75999999999976</v>
      </c>
      <c r="S112" s="14" t="s">
        <v>413</v>
      </c>
      <c r="T112" s="14">
        <v>72851</v>
      </c>
    </row>
    <row r="113" spans="1:20" ht="198.75" customHeight="1" x14ac:dyDescent="0.25">
      <c r="A113" s="9" t="s">
        <v>362</v>
      </c>
      <c r="B113" s="90" t="s">
        <v>240</v>
      </c>
      <c r="C113" s="34" t="s">
        <v>187</v>
      </c>
      <c r="D113" s="33" t="s">
        <v>241</v>
      </c>
      <c r="E113" s="34" t="s">
        <v>391</v>
      </c>
      <c r="F113" s="33" t="s">
        <v>437</v>
      </c>
      <c r="G113" s="33" t="s">
        <v>421</v>
      </c>
      <c r="H113" s="33" t="s">
        <v>239</v>
      </c>
      <c r="I113" s="47">
        <v>9600</v>
      </c>
      <c r="J113" s="12">
        <v>1.5</v>
      </c>
      <c r="K113" s="43">
        <v>21</v>
      </c>
      <c r="L113" s="13">
        <f>J113*1.21</f>
        <v>1.8149999999999999</v>
      </c>
      <c r="M113" s="13">
        <f>J113*I113</f>
        <v>14400</v>
      </c>
      <c r="N113" s="13">
        <f>O113-M113</f>
        <v>3024</v>
      </c>
      <c r="O113" s="13">
        <f>L113*I113</f>
        <v>17424</v>
      </c>
      <c r="P113" s="14" t="s">
        <v>393</v>
      </c>
      <c r="Q113" s="14">
        <v>21</v>
      </c>
      <c r="R113" s="99">
        <f t="shared" ref="R113:R114" si="0">N113</f>
        <v>3024</v>
      </c>
      <c r="S113" s="14" t="s">
        <v>413</v>
      </c>
      <c r="T113" s="30">
        <v>72388</v>
      </c>
    </row>
    <row r="114" spans="1:20" ht="186" customHeight="1" x14ac:dyDescent="0.25">
      <c r="A114" s="9" t="s">
        <v>363</v>
      </c>
      <c r="B114" s="114" t="s">
        <v>242</v>
      </c>
      <c r="C114" s="34" t="s">
        <v>187</v>
      </c>
      <c r="D114" s="17" t="s">
        <v>420</v>
      </c>
      <c r="E114" s="34" t="s">
        <v>391</v>
      </c>
      <c r="F114" s="17" t="s">
        <v>436</v>
      </c>
      <c r="G114" s="17" t="s">
        <v>422</v>
      </c>
      <c r="H114" s="17" t="s">
        <v>66</v>
      </c>
      <c r="I114" s="47">
        <v>480</v>
      </c>
      <c r="J114" s="12">
        <v>5</v>
      </c>
      <c r="K114" s="43">
        <v>21</v>
      </c>
      <c r="L114" s="13">
        <f>J114*1.21</f>
        <v>6.05</v>
      </c>
      <c r="M114" s="13">
        <f>J114*I114</f>
        <v>2400</v>
      </c>
      <c r="N114" s="13">
        <f>O114-M114</f>
        <v>504</v>
      </c>
      <c r="O114" s="13">
        <f>L114*I114</f>
        <v>2904</v>
      </c>
      <c r="P114" s="14" t="s">
        <v>393</v>
      </c>
      <c r="Q114" s="14">
        <v>21</v>
      </c>
      <c r="R114" s="99">
        <f t="shared" si="0"/>
        <v>504</v>
      </c>
      <c r="S114" s="14" t="s">
        <v>413</v>
      </c>
      <c r="T114" s="30">
        <v>72687</v>
      </c>
    </row>
    <row r="115" spans="1:20" ht="186.75" hidden="1" customHeight="1" x14ac:dyDescent="0.25">
      <c r="A115" s="9">
        <v>78</v>
      </c>
      <c r="B115" s="90" t="s">
        <v>243</v>
      </c>
      <c r="C115" s="34" t="s">
        <v>187</v>
      </c>
      <c r="D115" s="11" t="s">
        <v>244</v>
      </c>
      <c r="E115" s="11"/>
      <c r="F115" s="11"/>
      <c r="G115" s="11"/>
      <c r="H115" s="11" t="s">
        <v>245</v>
      </c>
      <c r="I115" s="45">
        <v>6</v>
      </c>
      <c r="J115" s="12"/>
      <c r="K115" s="43">
        <v>21</v>
      </c>
      <c r="L115" s="13"/>
      <c r="M115" s="13"/>
      <c r="N115" s="13"/>
      <c r="O115" s="13"/>
      <c r="P115" s="30"/>
      <c r="Q115" s="30"/>
      <c r="R115" s="30"/>
      <c r="S115" s="30"/>
      <c r="T115" s="30"/>
    </row>
    <row r="116" spans="1:20" ht="186" hidden="1" customHeight="1" x14ac:dyDescent="0.25">
      <c r="A116" s="9">
        <v>79</v>
      </c>
      <c r="B116" s="85" t="s">
        <v>246</v>
      </c>
      <c r="C116" s="34" t="s">
        <v>187</v>
      </c>
      <c r="D116" s="11" t="s">
        <v>247</v>
      </c>
      <c r="E116" s="11"/>
      <c r="F116" s="11"/>
      <c r="G116" s="11"/>
      <c r="H116" s="11" t="s">
        <v>248</v>
      </c>
      <c r="I116" s="45">
        <v>4</v>
      </c>
      <c r="J116" s="12"/>
      <c r="K116" s="43">
        <v>21</v>
      </c>
      <c r="L116" s="13"/>
      <c r="M116" s="13"/>
      <c r="N116" s="13"/>
      <c r="O116" s="13"/>
      <c r="P116" s="30"/>
      <c r="Q116" s="30"/>
      <c r="R116" s="30"/>
      <c r="S116" s="30"/>
      <c r="T116" s="30"/>
    </row>
    <row r="117" spans="1:20" ht="45" customHeight="1" x14ac:dyDescent="0.25">
      <c r="A117" s="69">
        <v>80</v>
      </c>
      <c r="B117" s="84" t="s">
        <v>249</v>
      </c>
      <c r="C117" s="72"/>
      <c r="D117" s="70"/>
      <c r="E117" s="70"/>
      <c r="F117" s="70"/>
      <c r="G117" s="70"/>
      <c r="H117" s="70"/>
      <c r="I117" s="71"/>
      <c r="J117" s="70"/>
      <c r="K117" s="70"/>
      <c r="L117" s="70"/>
      <c r="M117" s="70"/>
      <c r="N117" s="70"/>
      <c r="O117" s="70"/>
      <c r="P117" s="30"/>
      <c r="Q117" s="30"/>
      <c r="R117" s="30"/>
      <c r="S117" s="30"/>
      <c r="T117" s="30"/>
    </row>
    <row r="118" spans="1:20" s="15" customFormat="1" ht="324.75" customHeight="1" x14ac:dyDescent="0.25">
      <c r="A118" s="9" t="s">
        <v>364</v>
      </c>
      <c r="B118" s="118" t="s">
        <v>250</v>
      </c>
      <c r="C118" s="34" t="s">
        <v>187</v>
      </c>
      <c r="D118" s="33" t="s">
        <v>385</v>
      </c>
      <c r="E118" s="33" t="s">
        <v>391</v>
      </c>
      <c r="F118" s="33" t="s">
        <v>433</v>
      </c>
      <c r="G118" s="33" t="s">
        <v>402</v>
      </c>
      <c r="H118" s="33" t="s">
        <v>66</v>
      </c>
      <c r="I118" s="47">
        <v>1920</v>
      </c>
      <c r="J118" s="12">
        <v>2.25</v>
      </c>
      <c r="K118" s="43">
        <v>21</v>
      </c>
      <c r="L118" s="104">
        <f>J118*1.21</f>
        <v>2.7225000000000001</v>
      </c>
      <c r="M118" s="105">
        <f>J118*I118</f>
        <v>4320</v>
      </c>
      <c r="N118" s="105">
        <f>O118-M118</f>
        <v>907.20000000000073</v>
      </c>
      <c r="O118" s="105">
        <f>L118*I118</f>
        <v>5227.2000000000007</v>
      </c>
      <c r="P118" s="14" t="s">
        <v>393</v>
      </c>
      <c r="Q118" s="14">
        <v>21</v>
      </c>
      <c r="R118" s="99">
        <f>N118</f>
        <v>907.20000000000073</v>
      </c>
      <c r="S118" s="14" t="s">
        <v>399</v>
      </c>
      <c r="T118" s="14" t="s">
        <v>407</v>
      </c>
    </row>
    <row r="119" spans="1:20" s="15" customFormat="1" ht="240" customHeight="1" x14ac:dyDescent="0.25">
      <c r="A119" s="9" t="s">
        <v>365</v>
      </c>
      <c r="B119" s="118" t="s">
        <v>251</v>
      </c>
      <c r="C119" s="34" t="s">
        <v>187</v>
      </c>
      <c r="D119" s="33" t="s">
        <v>252</v>
      </c>
      <c r="E119" s="33" t="s">
        <v>391</v>
      </c>
      <c r="F119" s="33" t="s">
        <v>432</v>
      </c>
      <c r="G119" s="33" t="s">
        <v>403</v>
      </c>
      <c r="H119" s="33" t="s">
        <v>66</v>
      </c>
      <c r="I119" s="47">
        <v>1920</v>
      </c>
      <c r="J119" s="12">
        <v>2.25</v>
      </c>
      <c r="K119" s="43">
        <v>21</v>
      </c>
      <c r="L119" s="104">
        <f>J119*1.21</f>
        <v>2.7225000000000001</v>
      </c>
      <c r="M119" s="105">
        <f>I119*J119</f>
        <v>4320</v>
      </c>
      <c r="N119" s="105">
        <f>O119-M119</f>
        <v>907.20000000000073</v>
      </c>
      <c r="O119" s="105">
        <f>L119*I119</f>
        <v>5227.2000000000007</v>
      </c>
      <c r="P119" s="14" t="s">
        <v>393</v>
      </c>
      <c r="Q119" s="14">
        <v>21</v>
      </c>
      <c r="R119" s="99">
        <f>N119</f>
        <v>907.20000000000073</v>
      </c>
      <c r="S119" s="14" t="s">
        <v>398</v>
      </c>
      <c r="T119" s="14" t="s">
        <v>408</v>
      </c>
    </row>
    <row r="120" spans="1:20" s="15" customFormat="1" ht="228.75" customHeight="1" x14ac:dyDescent="0.25">
      <c r="A120" s="9" t="s">
        <v>366</v>
      </c>
      <c r="B120" s="118" t="s">
        <v>253</v>
      </c>
      <c r="C120" s="34" t="s">
        <v>187</v>
      </c>
      <c r="D120" s="33" t="s">
        <v>383</v>
      </c>
      <c r="E120" s="33" t="s">
        <v>391</v>
      </c>
      <c r="F120" s="33" t="s">
        <v>434</v>
      </c>
      <c r="G120" s="33" t="s">
        <v>405</v>
      </c>
      <c r="H120" s="33" t="s">
        <v>66</v>
      </c>
      <c r="I120" s="47">
        <v>1440</v>
      </c>
      <c r="J120" s="12">
        <v>2</v>
      </c>
      <c r="K120" s="43">
        <v>21</v>
      </c>
      <c r="L120" s="104">
        <f>J120*1.21</f>
        <v>2.42</v>
      </c>
      <c r="M120" s="105">
        <f>J120*I120</f>
        <v>2880</v>
      </c>
      <c r="N120" s="105">
        <f>O120-M120</f>
        <v>604.79999999999973</v>
      </c>
      <c r="O120" s="105">
        <f>I120*L120</f>
        <v>3484.7999999999997</v>
      </c>
      <c r="P120" s="14" t="s">
        <v>393</v>
      </c>
      <c r="Q120" s="14">
        <v>21</v>
      </c>
      <c r="R120" s="99">
        <f t="shared" ref="R120" si="1">N120</f>
        <v>604.79999999999973</v>
      </c>
      <c r="S120" s="14" t="s">
        <v>398</v>
      </c>
      <c r="T120" s="14" t="s">
        <v>404</v>
      </c>
    </row>
    <row r="121" spans="1:20" s="15" customFormat="1" ht="265.5" customHeight="1" x14ac:dyDescent="0.25">
      <c r="A121" s="9" t="s">
        <v>367</v>
      </c>
      <c r="B121" s="118" t="s">
        <v>254</v>
      </c>
      <c r="C121" s="34" t="s">
        <v>187</v>
      </c>
      <c r="D121" s="33" t="s">
        <v>384</v>
      </c>
      <c r="E121" s="33" t="s">
        <v>391</v>
      </c>
      <c r="F121" s="33" t="s">
        <v>435</v>
      </c>
      <c r="G121" s="33" t="s">
        <v>406</v>
      </c>
      <c r="H121" s="33" t="s">
        <v>66</v>
      </c>
      <c r="I121" s="47">
        <v>1440</v>
      </c>
      <c r="J121" s="12">
        <v>2</v>
      </c>
      <c r="K121" s="43">
        <v>21</v>
      </c>
      <c r="L121" s="104">
        <f>J121*1.21</f>
        <v>2.42</v>
      </c>
      <c r="M121" s="105">
        <f>J121*I121</f>
        <v>2880</v>
      </c>
      <c r="N121" s="105">
        <f>O121-M121</f>
        <v>604.79999999999973</v>
      </c>
      <c r="O121" s="105">
        <f>I121*L121</f>
        <v>3484.7999999999997</v>
      </c>
      <c r="P121" s="14" t="s">
        <v>393</v>
      </c>
      <c r="Q121" s="14">
        <v>21</v>
      </c>
      <c r="R121" s="99">
        <f>N121</f>
        <v>604.79999999999973</v>
      </c>
      <c r="S121" s="14" t="s">
        <v>398</v>
      </c>
      <c r="T121" s="14" t="s">
        <v>409</v>
      </c>
    </row>
    <row r="122" spans="1:20" ht="34.5" hidden="1" customHeight="1" x14ac:dyDescent="0.25">
      <c r="A122" s="9">
        <v>81</v>
      </c>
      <c r="B122" s="120" t="s">
        <v>255</v>
      </c>
      <c r="C122" s="106"/>
      <c r="D122" s="106"/>
      <c r="E122" s="106"/>
      <c r="F122" s="106"/>
      <c r="G122" s="106"/>
      <c r="H122" s="106"/>
      <c r="I122" s="107"/>
      <c r="J122" s="106"/>
      <c r="K122" s="106"/>
      <c r="L122" s="106"/>
      <c r="M122" s="106"/>
      <c r="N122" s="106"/>
      <c r="O122" s="106"/>
      <c r="P122" s="30"/>
      <c r="Q122" s="30"/>
      <c r="R122" s="30"/>
      <c r="S122" s="14" t="s">
        <v>398</v>
      </c>
      <c r="T122" s="30"/>
    </row>
    <row r="123" spans="1:20" s="15" customFormat="1" ht="49.5" hidden="1" customHeight="1" x14ac:dyDescent="0.25">
      <c r="A123" s="9" t="s">
        <v>368</v>
      </c>
      <c r="B123" s="121" t="s">
        <v>256</v>
      </c>
      <c r="C123" s="108" t="s">
        <v>187</v>
      </c>
      <c r="D123" s="108" t="s">
        <v>257</v>
      </c>
      <c r="E123" s="108"/>
      <c r="F123" s="108"/>
      <c r="G123" s="108"/>
      <c r="H123" s="108" t="s">
        <v>206</v>
      </c>
      <c r="I123" s="109">
        <v>3</v>
      </c>
      <c r="J123" s="20"/>
      <c r="K123" s="43">
        <v>21</v>
      </c>
      <c r="L123" s="105"/>
      <c r="M123" s="105"/>
      <c r="N123" s="105"/>
      <c r="O123" s="105"/>
      <c r="P123" s="14"/>
      <c r="Q123" s="14"/>
      <c r="R123" s="14"/>
      <c r="S123" s="14" t="s">
        <v>398</v>
      </c>
      <c r="T123" s="14"/>
    </row>
    <row r="124" spans="1:20" s="15" customFormat="1" ht="37.5" hidden="1" customHeight="1" x14ac:dyDescent="0.25">
      <c r="A124" s="9" t="s">
        <v>369</v>
      </c>
      <c r="B124" s="121" t="s">
        <v>258</v>
      </c>
      <c r="C124" s="108" t="s">
        <v>187</v>
      </c>
      <c r="D124" s="108" t="s">
        <v>259</v>
      </c>
      <c r="E124" s="108"/>
      <c r="F124" s="108"/>
      <c r="G124" s="108"/>
      <c r="H124" s="108" t="s">
        <v>206</v>
      </c>
      <c r="I124" s="109">
        <v>3</v>
      </c>
      <c r="J124" s="20"/>
      <c r="K124" s="43">
        <v>21</v>
      </c>
      <c r="L124" s="105"/>
      <c r="M124" s="105"/>
      <c r="N124" s="105"/>
      <c r="O124" s="105"/>
      <c r="P124" s="14"/>
      <c r="Q124" s="14"/>
      <c r="R124" s="14"/>
      <c r="S124" s="14" t="s">
        <v>398</v>
      </c>
      <c r="T124" s="14"/>
    </row>
    <row r="125" spans="1:20" s="15" customFormat="1" ht="86.25" hidden="1" customHeight="1" x14ac:dyDescent="0.25">
      <c r="A125" s="9">
        <v>82</v>
      </c>
      <c r="B125" s="114" t="s">
        <v>260</v>
      </c>
      <c r="C125" s="34" t="s">
        <v>187</v>
      </c>
      <c r="D125" s="17" t="s">
        <v>261</v>
      </c>
      <c r="E125" s="17"/>
      <c r="F125" s="17"/>
      <c r="G125" s="17"/>
      <c r="H125" s="17" t="s">
        <v>201</v>
      </c>
      <c r="I125" s="47">
        <v>150</v>
      </c>
      <c r="J125" s="12"/>
      <c r="K125" s="43">
        <v>21</v>
      </c>
      <c r="L125" s="105"/>
      <c r="M125" s="105"/>
      <c r="N125" s="105"/>
      <c r="O125" s="105"/>
      <c r="P125" s="14"/>
      <c r="Q125" s="14"/>
      <c r="R125" s="14"/>
      <c r="S125" s="14" t="s">
        <v>398</v>
      </c>
      <c r="T125" s="14"/>
    </row>
    <row r="126" spans="1:20" s="15" customFormat="1" ht="160.5" customHeight="1" x14ac:dyDescent="0.25">
      <c r="A126" s="9">
        <v>83</v>
      </c>
      <c r="B126" s="114" t="s">
        <v>262</v>
      </c>
      <c r="C126" s="110" t="s">
        <v>187</v>
      </c>
      <c r="D126" s="17" t="s">
        <v>263</v>
      </c>
      <c r="E126" s="17" t="s">
        <v>391</v>
      </c>
      <c r="F126" s="17" t="s">
        <v>431</v>
      </c>
      <c r="G126" s="17" t="s">
        <v>416</v>
      </c>
      <c r="H126" s="17" t="s">
        <v>16</v>
      </c>
      <c r="I126" s="47">
        <v>8</v>
      </c>
      <c r="J126" s="12">
        <v>80</v>
      </c>
      <c r="K126" s="43">
        <v>21</v>
      </c>
      <c r="L126" s="105">
        <f>J126*1.21</f>
        <v>96.8</v>
      </c>
      <c r="M126" s="105">
        <f>J126*I126</f>
        <v>640</v>
      </c>
      <c r="N126" s="105">
        <f>O126-M126</f>
        <v>134.39999999999998</v>
      </c>
      <c r="O126" s="105">
        <f>L126*I126</f>
        <v>774.4</v>
      </c>
      <c r="P126" s="14" t="s">
        <v>393</v>
      </c>
      <c r="Q126" s="14">
        <v>21</v>
      </c>
      <c r="R126" s="99">
        <f>N126</f>
        <v>134.39999999999998</v>
      </c>
      <c r="S126" s="14" t="s">
        <v>398</v>
      </c>
      <c r="T126" s="14" t="s">
        <v>419</v>
      </c>
    </row>
    <row r="127" spans="1:20" s="15" customFormat="1" ht="164.25" customHeight="1" x14ac:dyDescent="0.25">
      <c r="A127" s="9">
        <v>84</v>
      </c>
      <c r="B127" s="114" t="s">
        <v>264</v>
      </c>
      <c r="C127" s="110" t="s">
        <v>187</v>
      </c>
      <c r="D127" s="17" t="s">
        <v>265</v>
      </c>
      <c r="E127" s="17" t="s">
        <v>391</v>
      </c>
      <c r="F127" s="17" t="s">
        <v>430</v>
      </c>
      <c r="G127" s="17" t="s">
        <v>417</v>
      </c>
      <c r="H127" s="17" t="s">
        <v>16</v>
      </c>
      <c r="I127" s="47">
        <v>8</v>
      </c>
      <c r="J127" s="12">
        <v>80</v>
      </c>
      <c r="K127" s="43">
        <v>21</v>
      </c>
      <c r="L127" s="105">
        <f>J127*1.21</f>
        <v>96.8</v>
      </c>
      <c r="M127" s="105">
        <f>J127*I127</f>
        <v>640</v>
      </c>
      <c r="N127" s="105">
        <f>O127-M127</f>
        <v>134.39999999999998</v>
      </c>
      <c r="O127" s="105">
        <f>L127*I127</f>
        <v>774.4</v>
      </c>
      <c r="P127" s="14" t="s">
        <v>393</v>
      </c>
      <c r="Q127" s="14">
        <v>21</v>
      </c>
      <c r="R127" s="99">
        <f>N127</f>
        <v>134.39999999999998</v>
      </c>
      <c r="S127" s="14" t="s">
        <v>398</v>
      </c>
      <c r="T127" s="14" t="s">
        <v>418</v>
      </c>
    </row>
    <row r="128" spans="1:20" s="15" customFormat="1" ht="54.75" hidden="1" customHeight="1" x14ac:dyDescent="0.25">
      <c r="A128" s="9">
        <v>85</v>
      </c>
      <c r="B128" s="82" t="s">
        <v>266</v>
      </c>
      <c r="C128" s="19" t="s">
        <v>187</v>
      </c>
      <c r="D128" s="10" t="s">
        <v>267</v>
      </c>
      <c r="E128" s="10"/>
      <c r="F128" s="10"/>
      <c r="G128" s="10"/>
      <c r="H128" s="10" t="s">
        <v>268</v>
      </c>
      <c r="I128" s="45">
        <v>33</v>
      </c>
      <c r="J128" s="12"/>
      <c r="K128" s="43">
        <v>21</v>
      </c>
      <c r="L128" s="13"/>
      <c r="M128" s="13"/>
      <c r="N128" s="13"/>
      <c r="O128" s="13"/>
      <c r="P128" s="14"/>
      <c r="Q128" s="14"/>
      <c r="R128" s="14"/>
      <c r="S128" s="14"/>
      <c r="T128" s="14"/>
    </row>
    <row r="129" spans="1:20" s="15" customFormat="1" ht="42" hidden="1" customHeight="1" x14ac:dyDescent="0.25">
      <c r="A129" s="9">
        <v>86</v>
      </c>
      <c r="B129" s="83" t="s">
        <v>269</v>
      </c>
      <c r="C129" s="14" t="s">
        <v>187</v>
      </c>
      <c r="D129" s="11" t="s">
        <v>270</v>
      </c>
      <c r="E129" s="11"/>
      <c r="F129" s="11"/>
      <c r="G129" s="11"/>
      <c r="H129" s="11" t="s">
        <v>206</v>
      </c>
      <c r="I129" s="45">
        <v>2</v>
      </c>
      <c r="J129" s="12"/>
      <c r="K129" s="43">
        <v>21</v>
      </c>
      <c r="L129" s="13"/>
      <c r="M129" s="13"/>
      <c r="N129" s="13"/>
      <c r="O129" s="13"/>
      <c r="P129" s="14"/>
      <c r="Q129" s="14"/>
      <c r="R129" s="14"/>
      <c r="S129" s="14"/>
      <c r="T129" s="14"/>
    </row>
    <row r="130" spans="1:20" s="15" customFormat="1" ht="39" hidden="1" customHeight="1" x14ac:dyDescent="0.25">
      <c r="A130" s="9">
        <v>87</v>
      </c>
      <c r="B130" s="82" t="s">
        <v>271</v>
      </c>
      <c r="C130" s="19" t="s">
        <v>187</v>
      </c>
      <c r="D130" s="35" t="s">
        <v>272</v>
      </c>
      <c r="E130" s="35"/>
      <c r="F130" s="35"/>
      <c r="G130" s="35"/>
      <c r="H130" s="35" t="s">
        <v>273</v>
      </c>
      <c r="I130" s="59">
        <v>1</v>
      </c>
      <c r="J130" s="12"/>
      <c r="K130" s="43">
        <v>21</v>
      </c>
      <c r="L130" s="13"/>
      <c r="M130" s="13"/>
      <c r="N130" s="13"/>
      <c r="O130" s="13"/>
      <c r="P130" s="14"/>
      <c r="Q130" s="14"/>
      <c r="R130" s="14"/>
      <c r="S130" s="14"/>
      <c r="T130" s="14"/>
    </row>
    <row r="131" spans="1:20" s="15" customFormat="1" ht="55.5" hidden="1" customHeight="1" x14ac:dyDescent="0.25">
      <c r="A131" s="9">
        <v>88</v>
      </c>
      <c r="B131" s="85" t="s">
        <v>274</v>
      </c>
      <c r="C131" s="19" t="s">
        <v>187</v>
      </c>
      <c r="D131" s="22" t="s">
        <v>275</v>
      </c>
      <c r="E131" s="22"/>
      <c r="F131" s="22"/>
      <c r="G131" s="22"/>
      <c r="H131" s="22" t="s">
        <v>201</v>
      </c>
      <c r="I131" s="50">
        <v>40</v>
      </c>
      <c r="J131" s="12"/>
      <c r="K131" s="43">
        <v>21</v>
      </c>
      <c r="L131" s="13"/>
      <c r="M131" s="13"/>
      <c r="N131" s="13"/>
      <c r="O131" s="13"/>
      <c r="P131" s="14"/>
      <c r="Q131" s="14"/>
      <c r="R131" s="14"/>
      <c r="S131" s="14"/>
      <c r="T131" s="14"/>
    </row>
    <row r="132" spans="1:20" s="15" customFormat="1" ht="55.5" hidden="1" customHeight="1" x14ac:dyDescent="0.25">
      <c r="A132" s="9">
        <v>89</v>
      </c>
      <c r="B132" s="85" t="s">
        <v>276</v>
      </c>
      <c r="C132" s="14" t="s">
        <v>187</v>
      </c>
      <c r="D132" s="10" t="s">
        <v>277</v>
      </c>
      <c r="E132" s="10"/>
      <c r="F132" s="10"/>
      <c r="G132" s="10"/>
      <c r="H132" s="10" t="s">
        <v>201</v>
      </c>
      <c r="I132" s="45">
        <v>7000</v>
      </c>
      <c r="J132" s="12"/>
      <c r="K132" s="43">
        <v>21</v>
      </c>
      <c r="L132" s="13"/>
      <c r="M132" s="13"/>
      <c r="N132" s="13"/>
      <c r="O132" s="13"/>
      <c r="P132" s="14"/>
      <c r="Q132" s="14"/>
      <c r="R132" s="14"/>
      <c r="S132" s="14"/>
      <c r="T132" s="14"/>
    </row>
    <row r="133" spans="1:20" s="15" customFormat="1" ht="99.75" hidden="1" customHeight="1" x14ac:dyDescent="0.25">
      <c r="A133" s="9">
        <v>90</v>
      </c>
      <c r="B133" s="85" t="s">
        <v>278</v>
      </c>
      <c r="C133" s="14" t="s">
        <v>187</v>
      </c>
      <c r="D133" s="10" t="s">
        <v>279</v>
      </c>
      <c r="E133" s="10"/>
      <c r="F133" s="10"/>
      <c r="G133" s="10"/>
      <c r="H133" s="10" t="s">
        <v>280</v>
      </c>
      <c r="I133" s="45">
        <v>6</v>
      </c>
      <c r="J133" s="12"/>
      <c r="K133" s="43">
        <v>21</v>
      </c>
      <c r="L133" s="13"/>
      <c r="M133" s="13"/>
      <c r="N133" s="13"/>
      <c r="O133" s="13"/>
      <c r="P133" s="14"/>
      <c r="Q133" s="14"/>
      <c r="R133" s="14"/>
      <c r="S133" s="14"/>
      <c r="T133" s="14"/>
    </row>
    <row r="134" spans="1:20" s="15" customFormat="1" ht="49.5" hidden="1" customHeight="1" x14ac:dyDescent="0.25">
      <c r="A134" s="9">
        <v>91</v>
      </c>
      <c r="B134" s="91" t="s">
        <v>281</v>
      </c>
      <c r="C134" s="10" t="s">
        <v>187</v>
      </c>
      <c r="D134" s="19" t="s">
        <v>282</v>
      </c>
      <c r="E134" s="19"/>
      <c r="F134" s="19"/>
      <c r="G134" s="19"/>
      <c r="H134" s="19" t="s">
        <v>16</v>
      </c>
      <c r="I134" s="48">
        <v>2</v>
      </c>
      <c r="J134" s="20"/>
      <c r="K134" s="43">
        <v>21</v>
      </c>
      <c r="L134" s="13"/>
      <c r="M134" s="13"/>
      <c r="N134" s="13"/>
      <c r="O134" s="13"/>
      <c r="P134" s="14"/>
      <c r="Q134" s="14"/>
      <c r="R134" s="14"/>
      <c r="S134" s="14"/>
      <c r="T134" s="14"/>
    </row>
    <row r="135" spans="1:20" s="15" customFormat="1" ht="49.5" hidden="1" customHeight="1" x14ac:dyDescent="0.25">
      <c r="A135" s="9">
        <v>92</v>
      </c>
      <c r="B135" s="82" t="s">
        <v>283</v>
      </c>
      <c r="C135" s="10" t="s">
        <v>187</v>
      </c>
      <c r="D135" s="11" t="s">
        <v>284</v>
      </c>
      <c r="E135" s="11"/>
      <c r="F135" s="11"/>
      <c r="G135" s="11"/>
      <c r="H135" s="11" t="s">
        <v>16</v>
      </c>
      <c r="I135" s="45">
        <v>2</v>
      </c>
      <c r="J135" s="12"/>
      <c r="K135" s="43">
        <v>21</v>
      </c>
      <c r="L135" s="13"/>
      <c r="M135" s="13"/>
      <c r="N135" s="13"/>
      <c r="O135" s="13"/>
      <c r="P135" s="14"/>
      <c r="Q135" s="14"/>
      <c r="R135" s="14"/>
      <c r="S135" s="14"/>
      <c r="T135" s="14"/>
    </row>
    <row r="136" spans="1:20" s="15" customFormat="1" ht="37.5" hidden="1" customHeight="1" x14ac:dyDescent="0.25">
      <c r="A136" s="9">
        <v>93</v>
      </c>
      <c r="B136" s="85" t="s">
        <v>285</v>
      </c>
      <c r="C136" s="14" t="s">
        <v>187</v>
      </c>
      <c r="D136" s="11" t="s">
        <v>286</v>
      </c>
      <c r="E136" s="11"/>
      <c r="F136" s="11"/>
      <c r="G136" s="11"/>
      <c r="H136" s="11" t="s">
        <v>201</v>
      </c>
      <c r="I136" s="45">
        <v>300</v>
      </c>
      <c r="J136" s="12"/>
      <c r="K136" s="43">
        <v>21</v>
      </c>
      <c r="L136" s="13"/>
      <c r="M136" s="13"/>
      <c r="N136" s="13"/>
      <c r="O136" s="13"/>
      <c r="P136" s="14"/>
      <c r="Q136" s="14"/>
      <c r="R136" s="14"/>
      <c r="S136" s="14"/>
      <c r="T136" s="14"/>
    </row>
    <row r="137" spans="1:20" ht="42.75" hidden="1" customHeight="1" x14ac:dyDescent="0.25">
      <c r="A137" s="74">
        <v>94</v>
      </c>
      <c r="B137" s="92" t="s">
        <v>287</v>
      </c>
      <c r="C137" s="75"/>
      <c r="D137" s="76"/>
      <c r="E137" s="76"/>
      <c r="F137" s="76"/>
      <c r="G137" s="76"/>
      <c r="H137" s="76"/>
      <c r="I137" s="77"/>
      <c r="J137" s="76"/>
      <c r="K137" s="76"/>
      <c r="L137" s="76"/>
      <c r="M137" s="76"/>
      <c r="N137" s="76"/>
      <c r="O137" s="76"/>
      <c r="P137" s="30"/>
      <c r="Q137" s="30"/>
      <c r="R137" s="30"/>
      <c r="S137" s="30"/>
      <c r="T137" s="30"/>
    </row>
    <row r="138" spans="1:20" ht="73.5" hidden="1" customHeight="1" x14ac:dyDescent="0.25">
      <c r="A138" s="9" t="s">
        <v>370</v>
      </c>
      <c r="B138" s="93" t="s">
        <v>288</v>
      </c>
      <c r="C138" s="37" t="s">
        <v>187</v>
      </c>
      <c r="D138" s="36" t="s">
        <v>382</v>
      </c>
      <c r="E138" s="36"/>
      <c r="F138" s="36"/>
      <c r="G138" s="36"/>
      <c r="H138" s="36" t="s">
        <v>130</v>
      </c>
      <c r="I138" s="60">
        <v>960</v>
      </c>
      <c r="J138" s="12"/>
      <c r="K138" s="43">
        <v>21</v>
      </c>
      <c r="L138" s="13"/>
      <c r="M138" s="13"/>
      <c r="N138" s="13"/>
      <c r="O138" s="13"/>
      <c r="P138" s="30"/>
      <c r="Q138" s="30"/>
      <c r="R138" s="30"/>
      <c r="S138" s="30"/>
      <c r="T138" s="30"/>
    </row>
    <row r="139" spans="1:20" ht="84.75" hidden="1" customHeight="1" x14ac:dyDescent="0.25">
      <c r="A139" s="9" t="s">
        <v>371</v>
      </c>
      <c r="B139" s="93" t="s">
        <v>289</v>
      </c>
      <c r="C139" s="37" t="s">
        <v>187</v>
      </c>
      <c r="D139" s="36" t="s">
        <v>381</v>
      </c>
      <c r="E139" s="36"/>
      <c r="F139" s="36"/>
      <c r="G139" s="36"/>
      <c r="H139" s="36" t="s">
        <v>130</v>
      </c>
      <c r="I139" s="60">
        <v>200</v>
      </c>
      <c r="J139" s="12"/>
      <c r="K139" s="43">
        <v>21</v>
      </c>
      <c r="L139" s="13"/>
      <c r="M139" s="13"/>
      <c r="N139" s="13"/>
      <c r="O139" s="13"/>
      <c r="P139" s="30"/>
      <c r="Q139" s="30"/>
      <c r="R139" s="30"/>
      <c r="S139" s="30"/>
      <c r="T139" s="30"/>
    </row>
    <row r="140" spans="1:20" s="3" customFormat="1" ht="408.75" hidden="1" customHeight="1" x14ac:dyDescent="0.25">
      <c r="A140" s="9">
        <v>95</v>
      </c>
      <c r="B140" s="94" t="s">
        <v>290</v>
      </c>
      <c r="C140" s="14" t="s">
        <v>291</v>
      </c>
      <c r="D140" s="38" t="s">
        <v>292</v>
      </c>
      <c r="E140" s="38"/>
      <c r="F140" s="38"/>
      <c r="G140" s="38"/>
      <c r="H140" s="38" t="s">
        <v>130</v>
      </c>
      <c r="I140" s="59">
        <v>200</v>
      </c>
      <c r="J140" s="12"/>
      <c r="K140" s="43">
        <v>21</v>
      </c>
      <c r="L140" s="13"/>
      <c r="M140" s="13"/>
      <c r="N140" s="13"/>
      <c r="O140" s="13"/>
      <c r="P140" s="30"/>
      <c r="Q140" s="30"/>
      <c r="R140" s="30"/>
      <c r="S140" s="30"/>
      <c r="T140" s="30"/>
    </row>
    <row r="141" spans="1:20" s="15" customFormat="1" ht="54" hidden="1" customHeight="1" x14ac:dyDescent="0.25">
      <c r="A141" s="9">
        <v>96</v>
      </c>
      <c r="B141" s="90" t="s">
        <v>293</v>
      </c>
      <c r="C141" s="10" t="s">
        <v>187</v>
      </c>
      <c r="D141" s="10" t="s">
        <v>294</v>
      </c>
      <c r="E141" s="10"/>
      <c r="F141" s="10"/>
      <c r="G141" s="10"/>
      <c r="H141" s="10" t="s">
        <v>268</v>
      </c>
      <c r="I141" s="45">
        <v>100</v>
      </c>
      <c r="J141" s="12"/>
      <c r="K141" s="43">
        <v>21</v>
      </c>
      <c r="L141" s="13"/>
      <c r="M141" s="13"/>
      <c r="N141" s="13"/>
      <c r="O141" s="13"/>
      <c r="P141" s="14"/>
      <c r="Q141" s="14"/>
      <c r="R141" s="14"/>
      <c r="S141" s="14"/>
      <c r="T141" s="14"/>
    </row>
    <row r="152" spans="1:20" s="15" customFormat="1" ht="72.75" hidden="1" customHeight="1" x14ac:dyDescent="0.25">
      <c r="A152" s="9">
        <v>99</v>
      </c>
      <c r="B152" s="114" t="s">
        <v>295</v>
      </c>
      <c r="C152" s="19" t="s">
        <v>187</v>
      </c>
      <c r="D152" s="10" t="s">
        <v>296</v>
      </c>
      <c r="E152" s="10"/>
      <c r="F152" s="10"/>
      <c r="G152" s="10"/>
      <c r="H152" s="10" t="s">
        <v>16</v>
      </c>
      <c r="I152" s="45">
        <v>5</v>
      </c>
      <c r="J152" s="12"/>
      <c r="K152" s="43">
        <v>21</v>
      </c>
      <c r="L152" s="13"/>
      <c r="M152" s="13"/>
      <c r="N152" s="13"/>
      <c r="O152" s="13"/>
      <c r="P152" s="14"/>
      <c r="Q152" s="14"/>
      <c r="R152" s="14"/>
      <c r="S152" s="14"/>
      <c r="T152" s="14"/>
    </row>
    <row r="153" spans="1:20" s="15" customFormat="1" ht="68.25" hidden="1" customHeight="1" x14ac:dyDescent="0.25">
      <c r="A153" s="9">
        <v>100</v>
      </c>
      <c r="B153" s="114" t="s">
        <v>297</v>
      </c>
      <c r="C153" s="19" t="s">
        <v>187</v>
      </c>
      <c r="D153" s="10" t="s">
        <v>298</v>
      </c>
      <c r="E153" s="10"/>
      <c r="F153" s="10"/>
      <c r="G153" s="10"/>
      <c r="H153" s="10" t="s">
        <v>16</v>
      </c>
      <c r="I153" s="45">
        <v>2</v>
      </c>
      <c r="J153" s="12"/>
      <c r="K153" s="43">
        <v>21</v>
      </c>
      <c r="L153" s="13"/>
      <c r="M153" s="13"/>
      <c r="N153" s="13"/>
      <c r="O153" s="13"/>
      <c r="P153" s="14"/>
      <c r="Q153" s="14"/>
      <c r="R153" s="14"/>
      <c r="S153" s="14"/>
      <c r="T153" s="14"/>
    </row>
    <row r="154" spans="1:20" s="15" customFormat="1" ht="111.75" hidden="1" customHeight="1" x14ac:dyDescent="0.25">
      <c r="A154" s="9">
        <v>101</v>
      </c>
      <c r="B154" s="114" t="s">
        <v>299</v>
      </c>
      <c r="C154" s="19" t="s">
        <v>187</v>
      </c>
      <c r="D154" s="10" t="s">
        <v>379</v>
      </c>
      <c r="E154" s="10"/>
      <c r="F154" s="10"/>
      <c r="G154" s="10"/>
      <c r="H154" s="10" t="s">
        <v>16</v>
      </c>
      <c r="I154" s="45">
        <v>4</v>
      </c>
      <c r="J154" s="12"/>
      <c r="K154" s="43">
        <v>21</v>
      </c>
      <c r="L154" s="13"/>
      <c r="M154" s="13"/>
      <c r="N154" s="13"/>
      <c r="O154" s="13"/>
      <c r="P154" s="14"/>
      <c r="Q154" s="14"/>
      <c r="R154" s="14"/>
      <c r="S154" s="14"/>
      <c r="T154" s="14"/>
    </row>
    <row r="155" spans="1:20" s="15" customFormat="1" ht="49.5" hidden="1" customHeight="1" x14ac:dyDescent="0.25">
      <c r="A155" s="9">
        <v>102</v>
      </c>
      <c r="B155" s="114" t="s">
        <v>300</v>
      </c>
      <c r="C155" s="19" t="s">
        <v>187</v>
      </c>
      <c r="D155" s="10" t="s">
        <v>301</v>
      </c>
      <c r="E155" s="10"/>
      <c r="F155" s="10"/>
      <c r="G155" s="10"/>
      <c r="H155" s="10" t="s">
        <v>16</v>
      </c>
      <c r="I155" s="45">
        <v>2</v>
      </c>
      <c r="J155" s="12"/>
      <c r="K155" s="43">
        <v>21</v>
      </c>
      <c r="L155" s="13"/>
      <c r="M155" s="13"/>
      <c r="N155" s="13"/>
      <c r="O155" s="13"/>
      <c r="P155" s="14"/>
      <c r="Q155" s="14"/>
      <c r="R155" s="14"/>
      <c r="S155" s="14"/>
      <c r="T155" s="14"/>
    </row>
    <row r="156" spans="1:20" s="3" customFormat="1" ht="194.25" hidden="1" customHeight="1" x14ac:dyDescent="0.25">
      <c r="A156" s="9">
        <v>103</v>
      </c>
      <c r="B156" s="114" t="s">
        <v>302</v>
      </c>
      <c r="C156" s="10" t="s">
        <v>303</v>
      </c>
      <c r="D156" s="10" t="s">
        <v>304</v>
      </c>
      <c r="E156" s="10"/>
      <c r="F156" s="10"/>
      <c r="G156" s="10"/>
      <c r="H156" s="10" t="s">
        <v>201</v>
      </c>
      <c r="I156" s="45">
        <v>8000</v>
      </c>
      <c r="J156" s="12"/>
      <c r="K156" s="43">
        <v>21</v>
      </c>
      <c r="L156" s="13"/>
      <c r="M156" s="13"/>
      <c r="N156" s="13"/>
      <c r="O156" s="13"/>
      <c r="P156" s="30"/>
      <c r="Q156" s="30"/>
      <c r="R156" s="30"/>
      <c r="S156" s="30"/>
      <c r="T156" s="30"/>
    </row>
    <row r="157" spans="1:20" s="3" customFormat="1" ht="250.5" hidden="1" customHeight="1" x14ac:dyDescent="0.25">
      <c r="A157" s="9">
        <v>104</v>
      </c>
      <c r="B157" s="114" t="s">
        <v>305</v>
      </c>
      <c r="C157" s="10" t="s">
        <v>303</v>
      </c>
      <c r="D157" s="10" t="s">
        <v>306</v>
      </c>
      <c r="E157" s="10"/>
      <c r="F157" s="10"/>
      <c r="G157" s="10"/>
      <c r="H157" s="10" t="s">
        <v>16</v>
      </c>
      <c r="I157" s="45">
        <v>8000</v>
      </c>
      <c r="J157" s="12"/>
      <c r="K157" s="43">
        <v>21</v>
      </c>
      <c r="L157" s="13"/>
      <c r="M157" s="13"/>
      <c r="N157" s="13"/>
      <c r="O157" s="13"/>
      <c r="P157" s="30"/>
      <c r="Q157" s="30"/>
      <c r="R157" s="30"/>
      <c r="S157" s="30"/>
      <c r="T157" s="30"/>
    </row>
    <row r="158" spans="1:20" s="3" customFormat="1" ht="39.75" hidden="1" customHeight="1" x14ac:dyDescent="0.25">
      <c r="A158" s="69">
        <v>105</v>
      </c>
      <c r="B158" s="114" t="s">
        <v>307</v>
      </c>
      <c r="C158" s="78"/>
      <c r="D158" s="79"/>
      <c r="E158" s="79"/>
      <c r="F158" s="79"/>
      <c r="G158" s="79"/>
      <c r="H158" s="79"/>
      <c r="I158" s="71"/>
      <c r="J158" s="102"/>
      <c r="K158" s="79"/>
      <c r="L158" s="79"/>
      <c r="M158" s="79"/>
      <c r="N158" s="79"/>
      <c r="O158" s="79"/>
      <c r="P158" s="30"/>
      <c r="Q158" s="30"/>
      <c r="R158" s="30"/>
      <c r="S158" s="30"/>
      <c r="T158" s="30"/>
    </row>
    <row r="159" spans="1:20" s="3" customFormat="1" ht="231.75" hidden="1" customHeight="1" x14ac:dyDescent="0.25">
      <c r="A159" s="9" t="s">
        <v>372</v>
      </c>
      <c r="B159" s="114" t="s">
        <v>308</v>
      </c>
      <c r="C159" s="10" t="s">
        <v>303</v>
      </c>
      <c r="D159" s="10" t="s">
        <v>309</v>
      </c>
      <c r="E159" s="10"/>
      <c r="F159" s="10"/>
      <c r="G159" s="10"/>
      <c r="H159" s="10" t="s">
        <v>310</v>
      </c>
      <c r="I159" s="45">
        <v>1000</v>
      </c>
      <c r="J159" s="12"/>
      <c r="K159" s="43">
        <v>21</v>
      </c>
      <c r="L159" s="13"/>
      <c r="M159" s="13"/>
      <c r="N159" s="13"/>
      <c r="O159" s="13"/>
      <c r="P159" s="30"/>
      <c r="Q159" s="30"/>
      <c r="R159" s="30"/>
      <c r="S159" s="30"/>
      <c r="T159" s="30"/>
    </row>
    <row r="160" spans="1:20" s="3" customFormat="1" ht="245.25" hidden="1" customHeight="1" x14ac:dyDescent="0.25">
      <c r="A160" s="9" t="s">
        <v>373</v>
      </c>
      <c r="B160" s="114" t="s">
        <v>311</v>
      </c>
      <c r="C160" s="10" t="s">
        <v>303</v>
      </c>
      <c r="D160" s="21" t="s">
        <v>312</v>
      </c>
      <c r="E160" s="21"/>
      <c r="F160" s="21"/>
      <c r="G160" s="21"/>
      <c r="H160" s="21" t="s">
        <v>310</v>
      </c>
      <c r="I160" s="49">
        <v>100</v>
      </c>
      <c r="J160" s="12"/>
      <c r="K160" s="43">
        <v>21</v>
      </c>
      <c r="L160" s="13"/>
      <c r="M160" s="13"/>
      <c r="N160" s="13"/>
      <c r="O160" s="13"/>
      <c r="P160" s="30"/>
      <c r="Q160" s="30"/>
      <c r="R160" s="30"/>
      <c r="S160" s="30"/>
      <c r="T160" s="30"/>
    </row>
    <row r="161" spans="1:20" s="3" customFormat="1" ht="234.75" hidden="1" customHeight="1" x14ac:dyDescent="0.25">
      <c r="A161" s="9" t="s">
        <v>374</v>
      </c>
      <c r="B161" s="114" t="s">
        <v>313</v>
      </c>
      <c r="C161" s="10" t="s">
        <v>303</v>
      </c>
      <c r="D161" s="21" t="s">
        <v>314</v>
      </c>
      <c r="E161" s="21"/>
      <c r="F161" s="21"/>
      <c r="G161" s="21"/>
      <c r="H161" s="21" t="s">
        <v>310</v>
      </c>
      <c r="I161" s="49">
        <v>100</v>
      </c>
      <c r="J161" s="12"/>
      <c r="K161" s="43">
        <v>21</v>
      </c>
      <c r="L161" s="13"/>
      <c r="M161" s="13"/>
      <c r="N161" s="13"/>
      <c r="O161" s="13"/>
      <c r="P161" s="30"/>
      <c r="Q161" s="30"/>
      <c r="R161" s="30"/>
      <c r="S161" s="30"/>
      <c r="T161" s="30"/>
    </row>
    <row r="162" spans="1:20" s="3" customFormat="1" ht="204.75" hidden="1" customHeight="1" x14ac:dyDescent="0.25">
      <c r="A162" s="9" t="s">
        <v>375</v>
      </c>
      <c r="B162" s="114" t="s">
        <v>315</v>
      </c>
      <c r="C162" s="10" t="s">
        <v>303</v>
      </c>
      <c r="D162" s="10" t="s">
        <v>316</v>
      </c>
      <c r="E162" s="10"/>
      <c r="F162" s="10"/>
      <c r="G162" s="10"/>
      <c r="H162" s="10" t="s">
        <v>201</v>
      </c>
      <c r="I162" s="45">
        <v>100</v>
      </c>
      <c r="J162" s="12"/>
      <c r="K162" s="43">
        <v>21</v>
      </c>
      <c r="L162" s="13"/>
      <c r="M162" s="13"/>
      <c r="N162" s="13"/>
      <c r="O162" s="13"/>
      <c r="P162" s="30"/>
      <c r="Q162" s="30"/>
      <c r="R162" s="30"/>
      <c r="S162" s="30"/>
      <c r="T162" s="30"/>
    </row>
    <row r="163" spans="1:20" s="15" customFormat="1" ht="85.5" hidden="1" customHeight="1" x14ac:dyDescent="0.25">
      <c r="A163" s="9">
        <v>106</v>
      </c>
      <c r="B163" s="90" t="s">
        <v>317</v>
      </c>
      <c r="C163" s="14" t="s">
        <v>291</v>
      </c>
      <c r="D163" s="11" t="s">
        <v>318</v>
      </c>
      <c r="E163" s="11"/>
      <c r="F163" s="11"/>
      <c r="G163" s="11"/>
      <c r="H163" s="11" t="s">
        <v>16</v>
      </c>
      <c r="I163" s="45">
        <v>200</v>
      </c>
      <c r="J163" s="12"/>
      <c r="K163" s="43">
        <v>21</v>
      </c>
      <c r="L163" s="13"/>
      <c r="M163" s="13"/>
      <c r="N163" s="13"/>
      <c r="O163" s="13"/>
      <c r="P163" s="14"/>
      <c r="Q163" s="14"/>
      <c r="R163" s="14"/>
      <c r="S163" s="14"/>
      <c r="T163" s="14"/>
    </row>
    <row r="164" spans="1:20" s="3" customFormat="1" ht="105.75" customHeight="1" x14ac:dyDescent="0.25">
      <c r="A164" s="9">
        <v>107</v>
      </c>
      <c r="B164" s="81" t="s">
        <v>319</v>
      </c>
      <c r="C164" s="14" t="s">
        <v>291</v>
      </c>
      <c r="D164" s="39" t="s">
        <v>320</v>
      </c>
      <c r="E164" s="39" t="s">
        <v>391</v>
      </c>
      <c r="F164" s="39" t="s">
        <v>429</v>
      </c>
      <c r="G164" s="39" t="s">
        <v>415</v>
      </c>
      <c r="H164" s="39" t="s">
        <v>16</v>
      </c>
      <c r="I164" s="61">
        <v>5</v>
      </c>
      <c r="J164" s="103">
        <v>300</v>
      </c>
      <c r="K164" s="43">
        <v>21</v>
      </c>
      <c r="L164" s="13">
        <f>J164*1.21</f>
        <v>363</v>
      </c>
      <c r="M164" s="13">
        <f>J164*I164</f>
        <v>1500</v>
      </c>
      <c r="N164" s="13">
        <f>O164-M164</f>
        <v>315</v>
      </c>
      <c r="O164" s="13">
        <f>L164*I164</f>
        <v>1815</v>
      </c>
      <c r="P164" s="30" t="s">
        <v>393</v>
      </c>
      <c r="Q164" s="30">
        <v>21</v>
      </c>
      <c r="R164" s="100">
        <f>N164</f>
        <v>315</v>
      </c>
      <c r="S164" s="30" t="s">
        <v>413</v>
      </c>
      <c r="T164" s="30" t="s">
        <v>414</v>
      </c>
    </row>
    <row r="165" spans="1:20" s="3" customFormat="1" ht="63" hidden="1" x14ac:dyDescent="0.25">
      <c r="A165" s="9">
        <v>108</v>
      </c>
      <c r="B165" s="90" t="s">
        <v>321</v>
      </c>
      <c r="C165" s="14" t="s">
        <v>291</v>
      </c>
      <c r="D165" s="11" t="s">
        <v>322</v>
      </c>
      <c r="E165" s="11"/>
      <c r="F165" s="11"/>
      <c r="G165" s="11"/>
      <c r="H165" s="11" t="s">
        <v>323</v>
      </c>
      <c r="I165" s="45">
        <v>2</v>
      </c>
      <c r="J165" s="12"/>
      <c r="K165" s="43">
        <v>21</v>
      </c>
      <c r="L165" s="13"/>
      <c r="M165" s="13"/>
      <c r="N165" s="13"/>
      <c r="O165" s="13"/>
      <c r="P165" s="30"/>
      <c r="Q165" s="30"/>
      <c r="R165" s="30"/>
      <c r="S165" s="30"/>
      <c r="T165" s="30"/>
    </row>
    <row r="166" spans="1:20" s="15" customFormat="1" ht="141" customHeight="1" x14ac:dyDescent="0.25">
      <c r="A166" s="9">
        <v>109</v>
      </c>
      <c r="B166" s="90" t="s">
        <v>324</v>
      </c>
      <c r="C166" s="30" t="s">
        <v>291</v>
      </c>
      <c r="D166" s="33" t="s">
        <v>410</v>
      </c>
      <c r="E166" s="33" t="s">
        <v>391</v>
      </c>
      <c r="F166" s="33" t="s">
        <v>428</v>
      </c>
      <c r="G166" s="11" t="s">
        <v>425</v>
      </c>
      <c r="H166" s="11" t="s">
        <v>239</v>
      </c>
      <c r="I166" s="45">
        <v>480</v>
      </c>
      <c r="J166" s="101">
        <v>8.1999999999999993</v>
      </c>
      <c r="K166" s="43">
        <v>21</v>
      </c>
      <c r="L166" s="98">
        <f>J166*1.21</f>
        <v>9.9219999999999988</v>
      </c>
      <c r="M166" s="13">
        <f>J166*I166</f>
        <v>3935.9999999999995</v>
      </c>
      <c r="N166" s="13">
        <f>O166-M166</f>
        <v>826.56</v>
      </c>
      <c r="O166" s="13">
        <f>L166*I166</f>
        <v>4762.5599999999995</v>
      </c>
      <c r="P166" s="14" t="s">
        <v>393</v>
      </c>
      <c r="Q166" s="14">
        <v>21</v>
      </c>
      <c r="R166" s="99">
        <f>N166</f>
        <v>826.56</v>
      </c>
      <c r="S166" s="14" t="s">
        <v>399</v>
      </c>
      <c r="T166" s="14" t="s">
        <v>426</v>
      </c>
    </row>
    <row r="167" spans="1:20" s="3" customFormat="1" ht="78.75" hidden="1" x14ac:dyDescent="0.25">
      <c r="A167" s="9">
        <v>111</v>
      </c>
      <c r="B167" s="90" t="s">
        <v>325</v>
      </c>
      <c r="C167" s="30" t="s">
        <v>291</v>
      </c>
      <c r="D167" s="33" t="s">
        <v>326</v>
      </c>
      <c r="E167" s="33"/>
      <c r="F167" s="33"/>
      <c r="G167" s="11"/>
      <c r="H167" s="11" t="s">
        <v>323</v>
      </c>
      <c r="I167" s="45">
        <v>2</v>
      </c>
      <c r="J167" s="12"/>
      <c r="K167" s="43">
        <v>21</v>
      </c>
      <c r="L167" s="13"/>
      <c r="M167" s="13"/>
      <c r="N167" s="13"/>
      <c r="O167" s="13"/>
      <c r="P167" s="30"/>
      <c r="Q167" s="30"/>
      <c r="R167" s="30"/>
      <c r="S167" s="30"/>
      <c r="T167" s="30"/>
    </row>
    <row r="168" spans="1:20" s="3" customFormat="1" ht="150.75" customHeight="1" x14ac:dyDescent="0.25">
      <c r="A168" s="9">
        <v>112</v>
      </c>
      <c r="B168" s="90" t="s">
        <v>327</v>
      </c>
      <c r="C168" s="30" t="s">
        <v>291</v>
      </c>
      <c r="D168" s="33" t="s">
        <v>328</v>
      </c>
      <c r="E168" s="33" t="s">
        <v>391</v>
      </c>
      <c r="F168" s="33" t="s">
        <v>427</v>
      </c>
      <c r="G168" s="33" t="s">
        <v>411</v>
      </c>
      <c r="H168" s="33" t="s">
        <v>66</v>
      </c>
      <c r="I168" s="47">
        <v>480</v>
      </c>
      <c r="J168" s="101">
        <v>2.4</v>
      </c>
      <c r="K168" s="43">
        <v>21</v>
      </c>
      <c r="L168" s="98">
        <f>J168*1.21</f>
        <v>2.9039999999999999</v>
      </c>
      <c r="M168" s="13">
        <f>J168*I168</f>
        <v>1152</v>
      </c>
      <c r="N168" s="13">
        <f>O168-M168</f>
        <v>241.92000000000007</v>
      </c>
      <c r="O168" s="13">
        <f>M168*1.21</f>
        <v>1393.92</v>
      </c>
      <c r="P168" s="30" t="s">
        <v>393</v>
      </c>
      <c r="Q168" s="30">
        <v>21</v>
      </c>
      <c r="R168" s="100">
        <f>N168</f>
        <v>241.92000000000007</v>
      </c>
      <c r="S168" s="30" t="s">
        <v>399</v>
      </c>
      <c r="T168" s="30" t="s">
        <v>412</v>
      </c>
    </row>
    <row r="189" spans="1:15" s="15" customFormat="1" ht="49.5" customHeight="1" x14ac:dyDescent="0.25">
      <c r="A189" s="2"/>
      <c r="B189" s="81"/>
      <c r="C189" s="2"/>
      <c r="D189" s="2"/>
      <c r="E189" s="2"/>
      <c r="F189" s="2"/>
      <c r="G189" s="2"/>
      <c r="H189" s="2"/>
      <c r="I189" s="44"/>
      <c r="J189" s="4"/>
      <c r="K189" s="2"/>
      <c r="L189" s="2"/>
      <c r="M189" s="2"/>
      <c r="N189" s="2"/>
      <c r="O189" s="2"/>
    </row>
    <row r="190" spans="1:15" s="15" customFormat="1" ht="139.5" customHeight="1" x14ac:dyDescent="0.25">
      <c r="A190" s="2"/>
      <c r="B190" s="81"/>
      <c r="C190" s="2"/>
      <c r="D190" s="2"/>
      <c r="E190" s="2"/>
      <c r="F190" s="2"/>
      <c r="G190" s="2"/>
      <c r="H190" s="2"/>
      <c r="I190" s="44"/>
      <c r="J190" s="4"/>
      <c r="K190" s="2"/>
      <c r="L190" s="2"/>
      <c r="M190" s="2"/>
      <c r="N190" s="2"/>
      <c r="O190" s="2"/>
    </row>
    <row r="191" spans="1:15" s="15" customFormat="1" ht="49.5" customHeight="1" x14ac:dyDescent="0.25">
      <c r="A191" s="2"/>
      <c r="B191" s="81"/>
      <c r="C191" s="2"/>
      <c r="D191" s="2"/>
      <c r="E191" s="2"/>
      <c r="F191" s="2"/>
      <c r="G191" s="2"/>
      <c r="H191" s="2"/>
      <c r="I191" s="44"/>
      <c r="J191" s="4"/>
      <c r="K191" s="2"/>
      <c r="L191" s="2"/>
      <c r="M191" s="2"/>
      <c r="N191" s="2"/>
      <c r="O191" s="2"/>
    </row>
    <row r="192" spans="1:15" s="15" customFormat="1" ht="123.75" customHeight="1" x14ac:dyDescent="0.25">
      <c r="A192" s="2"/>
      <c r="B192" s="81"/>
      <c r="C192" s="2"/>
      <c r="D192" s="2"/>
      <c r="E192" s="2"/>
      <c r="F192" s="2"/>
      <c r="G192" s="2"/>
      <c r="H192" s="2"/>
      <c r="I192" s="44"/>
      <c r="J192" s="4"/>
      <c r="K192" s="2"/>
      <c r="L192" s="2"/>
      <c r="M192" s="2"/>
      <c r="N192" s="2"/>
      <c r="O192" s="2"/>
    </row>
    <row r="193" spans="1:17" ht="49.5" customHeight="1" x14ac:dyDescent="0.25">
      <c r="A193" s="2"/>
      <c r="C193" s="2"/>
    </row>
    <row r="194" spans="1:17" ht="49.5" customHeight="1" x14ac:dyDescent="0.25">
      <c r="C194" s="2"/>
    </row>
    <row r="195" spans="1:17" ht="49.5" customHeight="1" x14ac:dyDescent="0.25">
      <c r="C195" s="2"/>
    </row>
    <row r="196" spans="1:17" ht="49.5" customHeight="1" x14ac:dyDescent="0.25">
      <c r="C196" s="2"/>
    </row>
    <row r="197" spans="1:17" ht="49.5" customHeight="1" x14ac:dyDescent="0.25">
      <c r="C197" s="2"/>
    </row>
    <row r="198" spans="1:17" ht="49.5" customHeight="1" x14ac:dyDescent="0.25">
      <c r="C198" s="2"/>
    </row>
    <row r="199" spans="1:17" ht="49.5" customHeight="1" x14ac:dyDescent="0.25">
      <c r="C199" s="2"/>
    </row>
    <row r="200" spans="1:17" s="30" customFormat="1" ht="49.5" customHeight="1" x14ac:dyDescent="0.25">
      <c r="A200" s="3"/>
      <c r="B200" s="81"/>
      <c r="C200" s="2"/>
      <c r="D200" s="2"/>
      <c r="E200" s="2"/>
      <c r="F200" s="2"/>
      <c r="G200" s="2"/>
      <c r="H200" s="2"/>
      <c r="I200" s="44"/>
      <c r="J200" s="4"/>
      <c r="K200" s="2"/>
      <c r="L200" s="2"/>
      <c r="M200" s="2"/>
      <c r="N200" s="2"/>
      <c r="O200" s="2"/>
      <c r="P200" s="3"/>
      <c r="Q200" s="62"/>
    </row>
    <row r="201" spans="1:17" ht="49.5" customHeight="1" x14ac:dyDescent="0.25">
      <c r="C201" s="2"/>
    </row>
    <row r="202" spans="1:17" x14ac:dyDescent="0.25">
      <c r="C202" s="2"/>
    </row>
    <row r="203" spans="1:17" ht="49.5" customHeight="1" x14ac:dyDescent="0.25">
      <c r="C203" s="2"/>
    </row>
    <row r="204" spans="1:17" ht="49.5" customHeight="1" x14ac:dyDescent="0.25">
      <c r="C204" s="2"/>
    </row>
    <row r="205" spans="1:17" ht="49.5" customHeight="1" x14ac:dyDescent="0.25">
      <c r="C205" s="2"/>
    </row>
    <row r="206" spans="1:17" ht="49.5" customHeight="1" x14ac:dyDescent="0.25">
      <c r="C206" s="2"/>
    </row>
    <row r="207" spans="1:17" ht="49.5" customHeight="1" x14ac:dyDescent="0.25">
      <c r="C207" s="2"/>
    </row>
    <row r="208" spans="1:17" ht="49.5" customHeight="1" x14ac:dyDescent="0.25">
      <c r="C208" s="2"/>
    </row>
    <row r="209" spans="3:3" ht="49.5" customHeight="1" x14ac:dyDescent="0.25">
      <c r="C209" s="2"/>
    </row>
    <row r="210" spans="3:3" ht="49.5" customHeight="1" x14ac:dyDescent="0.25">
      <c r="C210" s="2"/>
    </row>
    <row r="211" spans="3:3" ht="49.5" customHeight="1" x14ac:dyDescent="0.25">
      <c r="C211" s="2"/>
    </row>
    <row r="212" spans="3:3" ht="49.5" customHeight="1" x14ac:dyDescent="0.25">
      <c r="C212" s="2"/>
    </row>
    <row r="213" spans="3:3" ht="49.5" customHeight="1" x14ac:dyDescent="0.25">
      <c r="C213" s="2"/>
    </row>
    <row r="214" spans="3:3" ht="49.5" customHeight="1" x14ac:dyDescent="0.25">
      <c r="C214" s="2"/>
    </row>
    <row r="215" spans="3:3" ht="49.5" customHeight="1" x14ac:dyDescent="0.25">
      <c r="C215" s="2"/>
    </row>
    <row r="216" spans="3:3" ht="49.5" customHeight="1" x14ac:dyDescent="0.25">
      <c r="C216" s="2"/>
    </row>
    <row r="217" spans="3:3" ht="49.5" customHeight="1" x14ac:dyDescent="0.25">
      <c r="C217" s="2"/>
    </row>
    <row r="218" spans="3:3" ht="49.5" customHeight="1" x14ac:dyDescent="0.25">
      <c r="C218" s="2"/>
    </row>
    <row r="219" spans="3:3" ht="49.5" customHeight="1" x14ac:dyDescent="0.25">
      <c r="C219" s="2"/>
    </row>
    <row r="220" spans="3:3" ht="49.5" customHeight="1" x14ac:dyDescent="0.25">
      <c r="C220" s="2"/>
    </row>
    <row r="221" spans="3:3" ht="49.5" customHeight="1" x14ac:dyDescent="0.25">
      <c r="C221" s="2"/>
    </row>
    <row r="222" spans="3:3" ht="49.5" customHeight="1" x14ac:dyDescent="0.25">
      <c r="C222" s="2"/>
    </row>
    <row r="223" spans="3:3" ht="49.5" customHeight="1" x14ac:dyDescent="0.25">
      <c r="C223" s="2"/>
    </row>
    <row r="224" spans="3:3" ht="49.5" customHeight="1" x14ac:dyDescent="0.25">
      <c r="C224" s="2"/>
    </row>
    <row r="225" spans="3:3" ht="49.5" customHeight="1" x14ac:dyDescent="0.25">
      <c r="C225" s="2"/>
    </row>
    <row r="226" spans="3:3" ht="49.5" customHeight="1" x14ac:dyDescent="0.25">
      <c r="C226" s="2"/>
    </row>
    <row r="227" spans="3:3" ht="49.5" customHeight="1" x14ac:dyDescent="0.25">
      <c r="C227" s="2"/>
    </row>
    <row r="228" spans="3:3" ht="49.5" customHeight="1" x14ac:dyDescent="0.25">
      <c r="C228" s="2"/>
    </row>
    <row r="229" spans="3:3" ht="49.5" customHeight="1" x14ac:dyDescent="0.25">
      <c r="C229" s="2"/>
    </row>
    <row r="230" spans="3:3" ht="49.5" customHeight="1" x14ac:dyDescent="0.25">
      <c r="C230" s="2"/>
    </row>
    <row r="231" spans="3:3" ht="49.5" customHeight="1" x14ac:dyDescent="0.25">
      <c r="C231" s="2"/>
    </row>
    <row r="232" spans="3:3" ht="49.5" customHeight="1" x14ac:dyDescent="0.25">
      <c r="C232" s="2"/>
    </row>
    <row r="233" spans="3:3" ht="49.5" customHeight="1" x14ac:dyDescent="0.25">
      <c r="C233" s="2"/>
    </row>
    <row r="234" spans="3:3" ht="49.5" customHeight="1" x14ac:dyDescent="0.25">
      <c r="C234" s="2"/>
    </row>
    <row r="235" spans="3:3" ht="49.5" customHeight="1" x14ac:dyDescent="0.25">
      <c r="C235" s="2"/>
    </row>
    <row r="236" spans="3:3" ht="49.5" customHeight="1" x14ac:dyDescent="0.25">
      <c r="C236" s="2"/>
    </row>
    <row r="237" spans="3:3" ht="49.5" customHeight="1" x14ac:dyDescent="0.25">
      <c r="C237" s="2"/>
    </row>
    <row r="238" spans="3:3" ht="49.5" customHeight="1" x14ac:dyDescent="0.25">
      <c r="C238" s="2"/>
    </row>
    <row r="239" spans="3:3" ht="49.5" customHeight="1" x14ac:dyDescent="0.25">
      <c r="C239" s="2"/>
    </row>
    <row r="240" spans="3:3" ht="49.5" customHeight="1" x14ac:dyDescent="0.25">
      <c r="C240" s="2"/>
    </row>
    <row r="241" spans="3:3" ht="49.5" customHeight="1" x14ac:dyDescent="0.25">
      <c r="C241" s="2"/>
    </row>
    <row r="242" spans="3:3" ht="49.5" customHeight="1" x14ac:dyDescent="0.25">
      <c r="C242" s="2"/>
    </row>
    <row r="243" spans="3:3" ht="49.5" customHeight="1" x14ac:dyDescent="0.25">
      <c r="C243" s="2"/>
    </row>
    <row r="244" spans="3:3" ht="49.5" customHeight="1" x14ac:dyDescent="0.25">
      <c r="C244" s="2"/>
    </row>
    <row r="245" spans="3:3" ht="49.5" customHeight="1" x14ac:dyDescent="0.25">
      <c r="C245" s="2"/>
    </row>
    <row r="246" spans="3:3" ht="49.5" customHeight="1" x14ac:dyDescent="0.25">
      <c r="C246" s="2"/>
    </row>
    <row r="247" spans="3:3" ht="49.5" customHeight="1" x14ac:dyDescent="0.25">
      <c r="C247" s="2"/>
    </row>
    <row r="248" spans="3:3" ht="49.5" customHeight="1" x14ac:dyDescent="0.25">
      <c r="C248" s="2"/>
    </row>
    <row r="249" spans="3:3" ht="49.5" customHeight="1" x14ac:dyDescent="0.25">
      <c r="C249" s="2"/>
    </row>
    <row r="250" spans="3:3" ht="49.5" customHeight="1" x14ac:dyDescent="0.25">
      <c r="C250" s="2"/>
    </row>
    <row r="251" spans="3:3" ht="49.5" customHeight="1" x14ac:dyDescent="0.25">
      <c r="C251" s="2"/>
    </row>
    <row r="252" spans="3:3" ht="49.5" customHeight="1" x14ac:dyDescent="0.25">
      <c r="C252" s="2"/>
    </row>
    <row r="253" spans="3:3" ht="49.5" customHeight="1" x14ac:dyDescent="0.25">
      <c r="C253" s="2"/>
    </row>
    <row r="254" spans="3:3" ht="49.5" customHeight="1" x14ac:dyDescent="0.25">
      <c r="C254" s="2"/>
    </row>
    <row r="255" spans="3:3" ht="49.5" customHeight="1" x14ac:dyDescent="0.25">
      <c r="C255" s="2"/>
    </row>
    <row r="256" spans="3:3" ht="49.5" customHeight="1" x14ac:dyDescent="0.25">
      <c r="C256" s="2"/>
    </row>
    <row r="257" spans="3:3" ht="49.5" customHeight="1" x14ac:dyDescent="0.25">
      <c r="C257" s="2"/>
    </row>
    <row r="258" spans="3:3" ht="49.5" customHeight="1" x14ac:dyDescent="0.25">
      <c r="C258" s="2"/>
    </row>
    <row r="259" spans="3:3" ht="49.5" customHeight="1" x14ac:dyDescent="0.25">
      <c r="C259" s="2"/>
    </row>
    <row r="260" spans="3:3" ht="49.5" customHeight="1" x14ac:dyDescent="0.25">
      <c r="C260" s="2"/>
    </row>
    <row r="261" spans="3:3" ht="49.5" customHeight="1" x14ac:dyDescent="0.25">
      <c r="C261" s="2"/>
    </row>
    <row r="262" spans="3:3" ht="49.5" customHeight="1" x14ac:dyDescent="0.25">
      <c r="C262" s="2"/>
    </row>
    <row r="263" spans="3:3" ht="49.5" customHeight="1" x14ac:dyDescent="0.25">
      <c r="C263" s="2"/>
    </row>
    <row r="264" spans="3:3" ht="49.5" customHeight="1" x14ac:dyDescent="0.25">
      <c r="C264" s="2"/>
    </row>
    <row r="265" spans="3:3" ht="49.5" customHeight="1" x14ac:dyDescent="0.25">
      <c r="C265" s="2"/>
    </row>
    <row r="266" spans="3:3" ht="49.5" customHeight="1" x14ac:dyDescent="0.25">
      <c r="C266" s="2"/>
    </row>
    <row r="267" spans="3:3" ht="49.5" customHeight="1" x14ac:dyDescent="0.25">
      <c r="C267" s="2"/>
    </row>
    <row r="268" spans="3:3" ht="49.5" customHeight="1" x14ac:dyDescent="0.25">
      <c r="C268" s="2"/>
    </row>
    <row r="269" spans="3:3" ht="49.5" customHeight="1" x14ac:dyDescent="0.25">
      <c r="C269" s="2"/>
    </row>
    <row r="270" spans="3:3" ht="49.5" customHeight="1" x14ac:dyDescent="0.25">
      <c r="C270" s="2"/>
    </row>
    <row r="271" spans="3:3" ht="49.5" customHeight="1" x14ac:dyDescent="0.25">
      <c r="C271" s="2"/>
    </row>
    <row r="272" spans="3:3" ht="49.5" customHeight="1" x14ac:dyDescent="0.25">
      <c r="C272" s="2"/>
    </row>
    <row r="273" spans="3:3" ht="49.5" customHeight="1" x14ac:dyDescent="0.25">
      <c r="C273" s="2"/>
    </row>
    <row r="274" spans="3:3" ht="49.5" customHeight="1" x14ac:dyDescent="0.25">
      <c r="C274" s="2"/>
    </row>
    <row r="275" spans="3:3" ht="49.5" customHeight="1" x14ac:dyDescent="0.25">
      <c r="C275" s="2"/>
    </row>
    <row r="276" spans="3:3" ht="49.5" customHeight="1" x14ac:dyDescent="0.25">
      <c r="C276" s="2"/>
    </row>
    <row r="277" spans="3:3" ht="49.5" customHeight="1" x14ac:dyDescent="0.25">
      <c r="C277" s="2"/>
    </row>
    <row r="278" spans="3:3" ht="49.5" customHeight="1" x14ac:dyDescent="0.25">
      <c r="C278" s="2"/>
    </row>
    <row r="279" spans="3:3" ht="49.5" customHeight="1" x14ac:dyDescent="0.25">
      <c r="C279" s="2"/>
    </row>
    <row r="280" spans="3:3" ht="49.5" customHeight="1" x14ac:dyDescent="0.25">
      <c r="C280" s="2"/>
    </row>
    <row r="281" spans="3:3" ht="49.5" customHeight="1" x14ac:dyDescent="0.25">
      <c r="C281" s="2"/>
    </row>
    <row r="282" spans="3:3" ht="49.5" customHeight="1" x14ac:dyDescent="0.25">
      <c r="C282" s="2"/>
    </row>
    <row r="283" spans="3:3" ht="49.5" customHeight="1" x14ac:dyDescent="0.25">
      <c r="C283" s="2"/>
    </row>
    <row r="284" spans="3:3" ht="49.5" customHeight="1" x14ac:dyDescent="0.25">
      <c r="C284" s="2"/>
    </row>
    <row r="285" spans="3:3" ht="49.5" customHeight="1" x14ac:dyDescent="0.25">
      <c r="C285" s="2"/>
    </row>
    <row r="286" spans="3:3" ht="49.5" customHeight="1" x14ac:dyDescent="0.25">
      <c r="C286" s="2"/>
    </row>
    <row r="287" spans="3:3" ht="49.5" customHeight="1" x14ac:dyDescent="0.25">
      <c r="C287" s="2"/>
    </row>
    <row r="288" spans="3:3" ht="49.5" customHeight="1" x14ac:dyDescent="0.25">
      <c r="C288" s="2"/>
    </row>
    <row r="289" spans="3:3" ht="49.5" customHeight="1" x14ac:dyDescent="0.25">
      <c r="C289" s="2"/>
    </row>
    <row r="290" spans="3:3" ht="49.5" customHeight="1" x14ac:dyDescent="0.25">
      <c r="C290" s="2"/>
    </row>
    <row r="291" spans="3:3" ht="49.5" customHeight="1" x14ac:dyDescent="0.25">
      <c r="C291" s="2"/>
    </row>
    <row r="292" spans="3:3" ht="49.5" customHeight="1" x14ac:dyDescent="0.25">
      <c r="C292" s="2"/>
    </row>
    <row r="293" spans="3:3" ht="49.5" customHeight="1" x14ac:dyDescent="0.25">
      <c r="C293" s="2"/>
    </row>
    <row r="294" spans="3:3" ht="49.5" customHeight="1" x14ac:dyDescent="0.25">
      <c r="C294" s="2"/>
    </row>
    <row r="295" spans="3:3" ht="49.5" customHeight="1" x14ac:dyDescent="0.25">
      <c r="C295" s="2"/>
    </row>
    <row r="296" spans="3:3" ht="49.5" customHeight="1" x14ac:dyDescent="0.25">
      <c r="C296" s="2"/>
    </row>
    <row r="297" spans="3:3" ht="49.5" customHeight="1" x14ac:dyDescent="0.25">
      <c r="C297" s="2"/>
    </row>
    <row r="298" spans="3:3" ht="49.5" customHeight="1" x14ac:dyDescent="0.25">
      <c r="C298" s="2"/>
    </row>
    <row r="299" spans="3:3" ht="49.5" customHeight="1" x14ac:dyDescent="0.25">
      <c r="C299" s="2"/>
    </row>
    <row r="300" spans="3:3" ht="49.5" customHeight="1" x14ac:dyDescent="0.25">
      <c r="C300" s="2"/>
    </row>
    <row r="301" spans="3:3" ht="49.5" customHeight="1" x14ac:dyDescent="0.25">
      <c r="C301" s="2"/>
    </row>
    <row r="302" spans="3:3" ht="49.5" customHeight="1" x14ac:dyDescent="0.25">
      <c r="C302" s="2"/>
    </row>
    <row r="303" spans="3:3" ht="49.5" customHeight="1" x14ac:dyDescent="0.25">
      <c r="C303" s="2"/>
    </row>
    <row r="304" spans="3:3" ht="49.5" customHeight="1" x14ac:dyDescent="0.25">
      <c r="C304" s="2"/>
    </row>
    <row r="305" spans="3:3" ht="49.5" customHeight="1" x14ac:dyDescent="0.25">
      <c r="C305" s="2"/>
    </row>
    <row r="306" spans="3:3" ht="49.5" customHeight="1" x14ac:dyDescent="0.25">
      <c r="C306" s="2"/>
    </row>
    <row r="307" spans="3:3" ht="49.5" customHeight="1" x14ac:dyDescent="0.25">
      <c r="C307" s="2"/>
    </row>
    <row r="308" spans="3:3" ht="49.5" customHeight="1" x14ac:dyDescent="0.25">
      <c r="C308" s="2"/>
    </row>
    <row r="309" spans="3:3" ht="49.5" customHeight="1" x14ac:dyDescent="0.25">
      <c r="C309" s="2"/>
    </row>
    <row r="310" spans="3:3" ht="49.5" customHeight="1" x14ac:dyDescent="0.25">
      <c r="C310" s="2"/>
    </row>
    <row r="311" spans="3:3" ht="49.5" customHeight="1" x14ac:dyDescent="0.25">
      <c r="C311" s="2"/>
    </row>
    <row r="312" spans="3:3" ht="49.5" customHeight="1" x14ac:dyDescent="0.25">
      <c r="C312" s="2"/>
    </row>
    <row r="313" spans="3:3" ht="49.5" customHeight="1" x14ac:dyDescent="0.25">
      <c r="C313" s="2"/>
    </row>
    <row r="314" spans="3:3" ht="49.5" customHeight="1" x14ac:dyDescent="0.25">
      <c r="C314" s="2"/>
    </row>
    <row r="315" spans="3:3" ht="49.5" customHeight="1" x14ac:dyDescent="0.25">
      <c r="C315" s="2"/>
    </row>
    <row r="316" spans="3:3" ht="49.5" customHeight="1" x14ac:dyDescent="0.25">
      <c r="C316" s="2"/>
    </row>
    <row r="317" spans="3:3" ht="49.5" customHeight="1" x14ac:dyDescent="0.25">
      <c r="C317" s="2"/>
    </row>
    <row r="318" spans="3:3" ht="67.5" customHeight="1" x14ac:dyDescent="0.25">
      <c r="C318" s="2"/>
    </row>
    <row r="319" spans="3:3" ht="54" customHeight="1" x14ac:dyDescent="0.25">
      <c r="C319" s="2"/>
    </row>
    <row r="320" spans="3:3" x14ac:dyDescent="0.25">
      <c r="C320" s="2"/>
    </row>
    <row r="321" spans="3:3" x14ac:dyDescent="0.25">
      <c r="C321" s="2"/>
    </row>
    <row r="322" spans="3:3" x14ac:dyDescent="0.25">
      <c r="C322" s="2"/>
    </row>
    <row r="323" spans="3:3" x14ac:dyDescent="0.25">
      <c r="C323" s="2"/>
    </row>
    <row r="324" spans="3:3" x14ac:dyDescent="0.25">
      <c r="C324" s="2"/>
    </row>
    <row r="325" spans="3:3" x14ac:dyDescent="0.25">
      <c r="C325" s="2"/>
    </row>
    <row r="326" spans="3:3" x14ac:dyDescent="0.25">
      <c r="C326" s="2"/>
    </row>
    <row r="327" spans="3:3" x14ac:dyDescent="0.25">
      <c r="C327" s="2"/>
    </row>
    <row r="328" spans="3:3" x14ac:dyDescent="0.25">
      <c r="C328" s="2"/>
    </row>
    <row r="329" spans="3:3" x14ac:dyDescent="0.25">
      <c r="C329" s="2"/>
    </row>
    <row r="330" spans="3:3" x14ac:dyDescent="0.25">
      <c r="C330" s="2"/>
    </row>
    <row r="331" spans="3:3" x14ac:dyDescent="0.25">
      <c r="C331" s="2"/>
    </row>
    <row r="332" spans="3:3" x14ac:dyDescent="0.25">
      <c r="C332" s="2"/>
    </row>
    <row r="333" spans="3:3" x14ac:dyDescent="0.25">
      <c r="C333" s="2"/>
    </row>
    <row r="334" spans="3:3" x14ac:dyDescent="0.25">
      <c r="C334" s="2"/>
    </row>
    <row r="335" spans="3:3" x14ac:dyDescent="0.25">
      <c r="C335" s="2"/>
    </row>
    <row r="336" spans="3:3" x14ac:dyDescent="0.25">
      <c r="C336" s="2"/>
    </row>
    <row r="337" spans="3:3" x14ac:dyDescent="0.25">
      <c r="C337" s="2"/>
    </row>
    <row r="338" spans="3:3" x14ac:dyDescent="0.25">
      <c r="C338" s="2"/>
    </row>
    <row r="339" spans="3:3" x14ac:dyDescent="0.25">
      <c r="C339" s="2"/>
    </row>
  </sheetData>
  <autoFilter ref="B5:O319" xr:uid="{00000000-0009-0000-0000-000000000000}"/>
  <pageMargins left="0.23622047244094491" right="0.23622047244094491" top="0.74803149606299213" bottom="0.74803149606299213" header="0.31496062992125984" footer="0.31496062992125984"/>
  <pageSetup paperSize="9" scale="35" orientation="landscape" horizontalDpi="300" verticalDpi="300" r:id="rId1"/>
  <tableParts count="1">
    <tablePart r:id="rId2"/>
  </tablePart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2024</vt:lpstr>
      <vt:lpstr>'2024'!Print_Area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NVSTC NVSTC90</dc:creator>
  <dc:description/>
  <cp:lastModifiedBy>NVSPL58</cp:lastModifiedBy>
  <cp:revision>34</cp:revision>
  <cp:lastPrinted>2024-06-29T19:07:28Z</cp:lastPrinted>
  <dcterms:created xsi:type="dcterms:W3CDTF">2015-02-03T12:11:00Z</dcterms:created>
  <dcterms:modified xsi:type="dcterms:W3CDTF">2024-10-17T06:38:48Z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D97F289DD1D94E9690F030D5B54218A5</vt:lpwstr>
  </property>
  <property fmtid="{D5CDD505-2E9C-101B-9397-08002B2CF9AE}" pid="3" name="KSOProductBuildVer">
    <vt:lpwstr>1033-12.2.0.13412</vt:lpwstr>
  </property>
</Properties>
</file>