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defaultThemeVersion="166925"/>
  <mc:AlternateContent xmlns:mc="http://schemas.openxmlformats.org/markup-compatibility/2006">
    <mc:Choice Requires="x15">
      <x15ac:absPath xmlns:x15ac="http://schemas.microsoft.com/office/spreadsheetml/2010/11/ac" url="U:\KONKURSAI\konkursai\Kauno ligoninė\2024\Reag. (739064) 24-10-07\"/>
    </mc:Choice>
  </mc:AlternateContent>
  <xr:revisionPtr revIDLastSave="0" documentId="13_ncr:1_{40D0AAF4-247A-4BD7-8B0B-B4955C683A0A}" xr6:coauthVersionLast="47" xr6:coauthVersionMax="47" xr10:uidLastSave="{00000000-0000-0000-0000-000000000000}"/>
  <bookViews>
    <workbookView xWindow="-108" yWindow="-108" windowWidth="30936" windowHeight="16776" activeTab="1" xr2:uid="{00000000-000D-0000-FFFF-FFFF00000000}"/>
  </bookViews>
  <sheets>
    <sheet name="Pasiūlymas" sheetId="1" r:id="rId1"/>
    <sheet name="Subtiekėjai ir priedai"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6" i="1" l="1"/>
  <c r="H40" i="1"/>
  <c r="I40" i="1" s="1"/>
  <c r="I41" i="1" s="1"/>
  <c r="H38" i="1"/>
  <c r="I38" i="1" s="1"/>
  <c r="I39" i="1" s="1"/>
  <c r="H36" i="1"/>
  <c r="I35" i="1"/>
  <c r="H35" i="1"/>
  <c r="H34" i="1"/>
  <c r="I34" i="1" s="1"/>
  <c r="G20" i="1"/>
  <c r="H39" i="1" l="1"/>
  <c r="H41" i="1"/>
  <c r="I37" i="1"/>
  <c r="H37" i="1"/>
</calcChain>
</file>

<file path=xl/sharedStrings.xml><?xml version="1.0" encoding="utf-8"?>
<sst xmlns="http://schemas.openxmlformats.org/spreadsheetml/2006/main" count="106" uniqueCount="100">
  <si>
    <t xml:space="preserve">Eil.
Nr.
</t>
  </si>
  <si>
    <t>Diagnostinių reagentų, medžiagų pavadinimai</t>
  </si>
  <si>
    <t>Techniniai ir kokybiniai reikalavimai tyrimams</t>
  </si>
  <si>
    <t>Preliminarus tyrimų skaičius per 36 mėn. (vnt kiekis)</t>
  </si>
  <si>
    <t>Reagentų ir priemonių kiekis (ml./vnt.) nurodytam tyrimų skaičiui</t>
  </si>
  <si>
    <t>Siūloma pakuotė</t>
  </si>
  <si>
    <t>Suma, EUR be PVM 36 mėn.</t>
  </si>
  <si>
    <t>Suma, EUR su PVM 36 mėn.</t>
  </si>
  <si>
    <t>2</t>
  </si>
  <si>
    <t>3</t>
  </si>
  <si>
    <t>4</t>
  </si>
  <si>
    <t>7</t>
  </si>
  <si>
    <t xml:space="preserve"> </t>
  </si>
  <si>
    <t>2.1.</t>
  </si>
  <si>
    <t>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</si>
  <si>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</si>
  <si>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</si>
  <si>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</si>
  <si>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</si>
  <si>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</si>
  <si>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</si>
  <si>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</si>
  <si>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</si>
  <si>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</si>
  <si>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</si>
  <si>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</si>
  <si>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</si>
  <si>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</si>
  <si>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</si>
  <si>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</si>
  <si>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</si>
  <si>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</si>
  <si>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</si>
  <si>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</si>
  <si>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</si>
  <si>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</si>
  <si>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VšĮ LSMU Kauno ligoninei</t>
  </si>
  <si>
    <t>Svarbu: Jei darbo metu yra generuojamos užterštos pavojingomis medžiagomis skystos atliekos, tiekėjas atliekų surinkimo ir nukenksminimo kaštus privalo pateikti pasiūlymuose pagal EC No 1907/2006 (REACH) reikalavimus</t>
  </si>
  <si>
    <t xml:space="preserve">Pirkimo dalis, kurių tiekėjas nesiūlo, prašome ištrinti </t>
  </si>
  <si>
    <t xml:space="preserve">         Techninė specifikacija ir pasiūlymo forma</t>
  </si>
  <si>
    <t>2 pirkimo dalies palyginamoji kaina Eur:</t>
  </si>
  <si>
    <t>4 pirkimo dalies palyginamoji kaina Eur:</t>
  </si>
  <si>
    <t xml:space="preserve"> Imunochromatografinis testas atlikimui prietaisas nereikalingas. Rezultatas ne vėliau kaip po 15 min. Analitinis jautrumas ne prasčiau kaip 97 proc.  Testai supokuoti individualiai. </t>
  </si>
  <si>
    <t xml:space="preserve">Ėminys - kapiliarinis arba veninis kraujas. Matavimo ribos ne siauresnės kaip 0,0-8,0 mmol/l. </t>
  </si>
  <si>
    <t>7 pirkimo dalies palyginamoji kaina Eur:</t>
  </si>
  <si>
    <t>\</t>
  </si>
  <si>
    <t xml:space="preserve">Testai ketonų nustatymas  </t>
  </si>
  <si>
    <t xml:space="preserve"> REAGENTAI  LABORATORINIAMS TYRIMAMS </t>
  </si>
  <si>
    <t>REAGENTŲ LABORATORINIAMS TYRIMAMS PAVADINIMAI, PRELIMINARŪS KIEKIAI IR ĮKAINIAI</t>
  </si>
  <si>
    <t>Siūlomos pakuotės įkainis, EUR be PVM</t>
  </si>
  <si>
    <t>Ūkio subjektai (įskaitant kvazisubtiekėjus - fiziniai asmenys, kuriuos ketinama įdarbinti pirkimo laimėjimo atveju), kurių pajėgumais tiekėjas remiasi, kad atitiktų keliamus kvalifikacijos reikalavimus:</t>
  </si>
  <si>
    <t>Pavadinimas*</t>
  </si>
  <si>
    <t>Kodas, adresas</t>
  </si>
  <si>
    <t>Perduodami įsipareigojimai</t>
  </si>
  <si>
    <t>Perduodamų įsipareigojimų dalis nuo visos pirkimo sutarties (Eur arba %)</t>
  </si>
  <si>
    <t>Kval. Reikalavimo Nr.</t>
  </si>
  <si>
    <t>Subtiekėjams / subteikėjams / subrangovams numatomos perduoti veiklos (privaloma nurodyti) ir šių ūkio subjektų pavadinimai (jei žinomi):</t>
  </si>
  <si>
    <t>Pavadinimas</t>
  </si>
  <si>
    <t>Perduodama veikla*</t>
  </si>
  <si>
    <t>Perduodamos veiklos dalis nuo visos pirkimo sutarties (Eur arba %)</t>
  </si>
  <si>
    <t>Kartu su pasiūlymu pateikiami šie dokumentai:</t>
  </si>
  <si>
    <t>Nr.</t>
  </si>
  <si>
    <t>Dokumento  pavadinimas</t>
  </si>
  <si>
    <t>Dokumentas yra konfidencialus? Taip/Ne</t>
  </si>
  <si>
    <t>Jungtinės veiklos kopija (jei taikoma)</t>
  </si>
  <si>
    <t>Europos bendrasis viešųjų pirkimų dokumentas</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</si>
  <si>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</si>
  <si>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</si>
  <si>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</si>
  <si>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</si>
  <si>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N1</t>
  </si>
  <si>
    <t>2.2.</t>
  </si>
  <si>
    <t>Matavimo prietaisas GK114-13B On Call GK Dual, gamintojas AconLab</t>
  </si>
  <si>
    <t>Testinės ketonų juostelės GK134-10A On Call GK Dual Ketone test strips N25</t>
  </si>
  <si>
    <t xml:space="preserve">Ėminys - kapiliarinis arba veninis kraujas. Matavimo ribos 0,0-8,0 mmol/l. </t>
  </si>
  <si>
    <t>N25</t>
  </si>
  <si>
    <t>N25 x 2 pak</t>
  </si>
  <si>
    <t>2.3.</t>
  </si>
  <si>
    <t>Kokybės kontrolė GK124-12 On Call GK Dual Ketone QC</t>
  </si>
  <si>
    <t>2ml x 3 but</t>
  </si>
  <si>
    <t>2ml x 3 but - 6 kompl.</t>
  </si>
  <si>
    <r>
      <t xml:space="preserve">Legionella antigeno testas šlapime </t>
    </r>
    <r>
      <rPr>
        <b/>
        <i/>
        <sz val="10"/>
        <rFont val="Times New Roman"/>
        <family val="1"/>
        <charset val="186"/>
      </rPr>
      <t>ILEG-102  Legionella Rapid test cassette, N25, AcroBiotech</t>
    </r>
  </si>
  <si>
    <r>
      <t xml:space="preserve">Kokybiniai testai respiracinio sincitinio viruso (RSV) nustatymui </t>
    </r>
    <r>
      <rPr>
        <b/>
        <i/>
        <sz val="10"/>
        <rFont val="Times New Roman"/>
        <family val="1"/>
        <charset val="186"/>
      </rPr>
      <t>IRS-502  RSV Rapid test N20 kasetė, AcroBiotech</t>
    </r>
  </si>
  <si>
    <t>N20</t>
  </si>
  <si>
    <t>24-267</t>
  </si>
  <si>
    <t>Vilnius</t>
  </si>
  <si>
    <t>UAB Mediq Lietuva</t>
  </si>
  <si>
    <t>Kolektyvo g. 15-20, 08314 Vulnius</t>
  </si>
  <si>
    <t>LT100005456916</t>
  </si>
  <si>
    <t>a/s LT87 7300 0101 5958 2502, AB Swedbank, b/k 73000                                             a/s LT29 7044 0901 0430 1880 AB SEB, b/k 70440</t>
  </si>
  <si>
    <t>Inga Rinkevičienė</t>
  </si>
  <si>
    <t>(+370 5) 268 8445, inga.rinkeviciene@mediq.com</t>
  </si>
  <si>
    <t>Vilius Grikšas, vykdantysis direktorius</t>
  </si>
  <si>
    <t xml:space="preserve">Loreta Mickevičienė, Tel. +370 5 268 8451, loreta.mickeviciene@mediq.com </t>
  </si>
  <si>
    <t>Christa Elisabeth Volmer Nielsen, Philip Morch Nadelmann, Thorbjorn Hjarndal</t>
  </si>
  <si>
    <t>nepasitelkiami</t>
  </si>
  <si>
    <t>konkursų ruošimo vadybininkė</t>
  </si>
  <si>
    <t>x</t>
  </si>
  <si>
    <t>ne</t>
  </si>
  <si>
    <t>Gamintojų dokumentai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</si>
</sst>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9"/>
      <color theme="1"/>
      <name val="Times New Roman"/>
      <family val="1"/>
      <charset val="186"/>
    </font>
    <font>
      <sz val="10"/>
      <name val="Times New Roman1"/>
    </font>
    <font>
      <b/>
      <sz val="14"/>
      <name val="Times New Roman"/>
      <family val="1"/>
      <charset val="186"/>
    </font>
    <font>
      <sz val="11"/>
      <name val="Calibri"/>
      <family val="2"/>
      <charset val="186"/>
      <scheme val="minor"/>
    </font>
    <font>
      <b/>
      <sz val="10"/>
      <name val="Times New Roman"/>
      <family val="1"/>
      <charset val="186"/>
    </font>
    <font>
      <sz val="10"/>
      <name val="Times New Roman"/>
      <family val="1"/>
      <charset val="186"/>
    </font>
    <font>
      <sz val="10"/>
      <name val="Times New Roman1"/>
      <charset val="186"/>
    </font>
    <font>
      <sz val="11"/>
      <color rgb="FF000000"/>
      <name val="Calibri"/>
      <family val="2"/>
    </font>
    <font>
      <sz val="11"/>
      <color rgb="FF00B050"/>
      <name val="Calibri"/>
      <family val="2"/>
      <charset val="186"/>
      <scheme val="minor"/>
    </font>
    <font>
      <sz val="11"/>
      <color rgb="FFFF0000"/>
      <name val="Calibri"/>
      <family val="2"/>
      <charset val="186"/>
      <scheme val="minor"/>
    </font>
    <font>
      <sz val="10"/>
      <color rgb="FFFF0000"/>
      <name val="Times New Roman1"/>
    </font>
    <font>
      <sz val="11"/>
      <color rgb="FF00B050"/>
      <name val="Calibri"/>
      <family val="2"/>
      <charset val="186"/>
    </font>
    <font>
      <sz val="11"/>
      <color theme="9"/>
      <name val="Calibri"/>
      <family val="2"/>
      <charset val="186"/>
      <scheme val="minor"/>
    </font>
    <font>
      <sz val="11"/>
      <name val="Calibri"/>
      <family val="2"/>
      <charset val="186"/>
    </font>
    <font>
      <sz val="10"/>
      <color indexed="8"/>
      <name val="Arial"/>
      <family val="2"/>
      <charset val="186"/>
    </font>
    <font>
      <sz val="9"/>
      <color rgb="FFFF0000"/>
      <name val="Times New Roman"/>
      <family val="1"/>
      <charset val="186"/>
    </font>
    <font>
      <sz val="11"/>
      <color indexed="8"/>
      <name val="Calibri"/>
      <family val="2"/>
      <charset val="1"/>
    </font>
    <font>
      <sz val="10"/>
      <name val="Arial"/>
      <family val="2"/>
    </font>
    <font>
      <sz val="12"/>
      <name val="Times New Roman"/>
      <family val="1"/>
      <charset val="186"/>
    </font>
    <font>
      <sz val="12"/>
      <color rgb="FF00B050"/>
      <name val="Times New Roman"/>
      <family val="1"/>
      <charset val="186"/>
    </font>
    <font>
      <b/>
      <sz val="12"/>
      <color theme="1"/>
      <name val="Times New Roman"/>
      <family val="1"/>
      <charset val="186"/>
    </font>
    <font>
      <b/>
      <sz val="12"/>
      <color theme="4"/>
      <name val="Times New Roman"/>
      <family val="1"/>
      <charset val="186"/>
    </font>
    <font>
      <sz val="11"/>
      <color rgb="FF000000"/>
      <name val="Arial1"/>
    </font>
    <font>
      <sz val="10"/>
      <color theme="1"/>
      <name val="Times New Roman"/>
      <family val="1"/>
      <charset val="186"/>
    </font>
    <font>
      <sz val="9"/>
      <color rgb="FFFF0000"/>
      <name val="Times New Roman"/>
      <family val="1"/>
    </font>
    <font>
      <sz val="12"/>
      <color theme="1"/>
      <name val="Times New Roman"/>
      <family val="1"/>
    </font>
    <font>
      <b/>
      <sz val="12"/>
      <color theme="1"/>
      <name val="Times New Roman"/>
      <family val="1"/>
    </font>
    <font>
      <sz val="12"/>
      <color indexed="8"/>
      <name val="Times New Roman"/>
      <family val="1"/>
    </font>
    <font>
      <sz val="12"/>
      <color rgb="FFFF0000"/>
      <name val="Times New Roman"/>
      <family val="1"/>
    </font>
    <font>
      <b/>
      <sz val="12"/>
      <name val="Times New Roman"/>
      <family val="1"/>
      <charset val="186"/>
    </font>
    <font>
      <sz val="11"/>
      <color theme="1"/>
      <name val="Times New Roman"/>
      <family val="1"/>
      <charset val="186"/>
    </font>
    <font>
      <sz val="11"/>
      <color theme="1"/>
      <name val="Calibri"/>
      <family val="2"/>
      <scheme val="minor"/>
    </font>
    <font>
      <i/>
      <sz val="9"/>
      <color theme="1"/>
      <name val="Times New Roman"/>
      <family val="1"/>
    </font>
    <font>
      <b/>
      <i/>
      <sz val="10"/>
      <name val="Times New Roman"/>
      <family val="1"/>
      <charset val="186"/>
    </font>
  </fonts>
  <fills count="8">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rgb="FFBFBFBF"/>
        <bgColor rgb="FFBFBFBF"/>
      </patternFill>
    </fill>
    <fill>
      <patternFill patternType="solid">
        <fgColor rgb="FFFFFFFF"/>
        <bgColor rgb="FFFFFFFF"/>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top/>
      <bottom/>
      <diagonal/>
    </border>
    <border>
      <left style="thin">
        <color indexed="64"/>
      </left>
      <right/>
      <top style="thin">
        <color indexed="64"/>
      </top>
      <bottom style="thin">
        <color indexed="8"/>
      </bottom>
      <diagonal/>
    </border>
    <border>
      <left/>
      <right style="thin">
        <color indexed="64"/>
      </right>
      <top style="thin">
        <color indexed="64"/>
      </top>
      <bottom style="thin">
        <color indexed="8"/>
      </bottom>
      <diagonal/>
    </border>
    <border>
      <left style="medium">
        <color indexed="64"/>
      </left>
      <right/>
      <top style="thin">
        <color indexed="64"/>
      </top>
      <bottom style="thin">
        <color indexed="64"/>
      </bottom>
      <diagonal/>
    </border>
    <border>
      <left style="medium">
        <color indexed="64"/>
      </left>
      <right/>
      <top style="thin">
        <color indexed="64"/>
      </top>
      <bottom style="thin">
        <color indexed="8"/>
      </bottom>
      <diagonal/>
    </border>
    <border>
      <left/>
      <right style="medium">
        <color indexed="64"/>
      </right>
      <top style="thin">
        <color indexed="64"/>
      </top>
      <bottom style="thin">
        <color indexed="8"/>
      </bottom>
      <diagonal/>
    </border>
    <border>
      <left style="medium">
        <color indexed="64"/>
      </left>
      <right/>
      <top style="thin">
        <color indexed="8"/>
      </top>
      <bottom style="thin">
        <color indexed="64"/>
      </bottom>
      <diagonal/>
    </border>
    <border>
      <left/>
      <right style="medium">
        <color indexed="64"/>
      </right>
      <top style="thin">
        <color indexed="8"/>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s>
  <cellStyleXfs count="8">
    <xf numFmtId="0" fontId="0" fillId="0" borderId="0"/>
    <xf numFmtId="0" fontId="7" fillId="0" borderId="0" applyBorder="0" applyProtection="0"/>
    <xf numFmtId="0" fontId="14" fillId="0" borderId="0" applyNumberFormat="0" applyBorder="0" applyProtection="0"/>
    <xf numFmtId="0" fontId="14" fillId="0" borderId="0" applyNumberFormat="0" applyBorder="0" applyProtection="0"/>
    <xf numFmtId="0" fontId="13" fillId="0" borderId="0"/>
    <xf numFmtId="0" fontId="16" fillId="0" borderId="0"/>
    <xf numFmtId="0" fontId="17" fillId="0" borderId="0"/>
    <xf numFmtId="0" fontId="22" fillId="0" borderId="0"/>
  </cellStyleXfs>
  <cellXfs count="145">
    <xf numFmtId="0" fontId="0" fillId="0" borderId="0" xfId="0"/>
    <xf numFmtId="0" fontId="10" fillId="2" borderId="0" xfId="0" applyFont="1" applyFill="1"/>
    <xf numFmtId="0" fontId="9" fillId="2" borderId="0" xfId="0" applyFont="1" applyFill="1"/>
    <xf numFmtId="0" fontId="1" fillId="2" borderId="0" xfId="0" applyFont="1" applyFill="1"/>
    <xf numFmtId="0" fontId="3" fillId="2" borderId="0" xfId="0" applyFont="1" applyFill="1"/>
    <xf numFmtId="0" fontId="8" fillId="2" borderId="0" xfId="0" applyFont="1" applyFill="1"/>
    <xf numFmtId="0" fontId="0" fillId="2" borderId="0" xfId="0" applyFill="1"/>
    <xf numFmtId="0" fontId="3" fillId="2" borderId="0" xfId="0" applyFont="1" applyFill="1" applyAlignment="1">
      <alignment horizontal="center" vertical="center"/>
    </xf>
    <xf numFmtId="0" fontId="1" fillId="2" borderId="0" xfId="0" applyFont="1" applyFill="1" applyAlignment="1">
      <alignment horizontal="center" vertical="center"/>
    </xf>
    <xf numFmtId="0" fontId="4" fillId="2" borderId="0" xfId="0" applyFont="1" applyFill="1" applyAlignment="1">
      <alignment vertical="top" wrapText="1"/>
    </xf>
    <xf numFmtId="0" fontId="2" fillId="2" borderId="0" xfId="0" applyFont="1" applyFill="1" applyAlignment="1">
      <alignment vertical="top" wrapText="1"/>
    </xf>
    <xf numFmtId="0" fontId="19" fillId="2" borderId="0" xfId="0" applyFont="1" applyFill="1"/>
    <xf numFmtId="49" fontId="4"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49" fontId="5" fillId="2" borderId="1" xfId="0" applyNumberFormat="1" applyFont="1" applyFill="1" applyBorder="1" applyAlignment="1">
      <alignment horizontal="center" vertical="center"/>
    </xf>
    <xf numFmtId="0" fontId="5" fillId="2" borderId="1" xfId="0" applyFont="1" applyFill="1" applyBorder="1" applyAlignment="1">
      <alignment horizontal="center" vertical="center"/>
    </xf>
    <xf numFmtId="0" fontId="4" fillId="2" borderId="2" xfId="0" applyFont="1" applyFill="1" applyBorder="1" applyAlignment="1">
      <alignment horizontal="center" vertical="center" wrapText="1"/>
    </xf>
    <xf numFmtId="0" fontId="18" fillId="2" borderId="0" xfId="0" applyFont="1" applyFill="1"/>
    <xf numFmtId="0" fontId="15" fillId="2" borderId="0" xfId="0" applyFont="1" applyFill="1"/>
    <xf numFmtId="49" fontId="10" fillId="2" borderId="0" xfId="0" applyNumberFormat="1" applyFont="1" applyFill="1" applyAlignment="1">
      <alignment horizontal="center" vertical="center"/>
    </xf>
    <xf numFmtId="0" fontId="10" fillId="2" borderId="0" xfId="0" applyFont="1" applyFill="1" applyAlignment="1">
      <alignment vertical="center"/>
    </xf>
    <xf numFmtId="0" fontId="10" fillId="2" borderId="0" xfId="0" applyFont="1" applyFill="1" applyAlignment="1">
      <alignment horizontal="center" vertical="center"/>
    </xf>
    <xf numFmtId="0" fontId="25" fillId="3" borderId="0" xfId="0" applyFont="1" applyFill="1"/>
    <xf numFmtId="0" fontId="26" fillId="3" borderId="0" xfId="0" applyFont="1" applyFill="1"/>
    <xf numFmtId="0" fontId="25" fillId="3" borderId="1" xfId="0" applyFont="1" applyFill="1" applyBorder="1" applyAlignment="1">
      <alignment horizontal="left"/>
    </xf>
    <xf numFmtId="0" fontId="0" fillId="4" borderId="1" xfId="0" applyFill="1" applyBorder="1" applyProtection="1">
      <protection locked="0"/>
    </xf>
    <xf numFmtId="0" fontId="5" fillId="2" borderId="2" xfId="0" applyFont="1" applyFill="1" applyBorder="1" applyAlignment="1">
      <alignment horizontal="center" vertical="center"/>
    </xf>
    <xf numFmtId="0" fontId="29" fillId="2" borderId="0" xfId="0" applyFont="1" applyFill="1"/>
    <xf numFmtId="0" fontId="13" fillId="2" borderId="0" xfId="0" applyFont="1" applyFill="1"/>
    <xf numFmtId="0" fontId="11" fillId="2" borderId="0" xfId="0" applyFont="1" applyFill="1"/>
    <xf numFmtId="0" fontId="12" fillId="2" borderId="0" xfId="0" applyFont="1" applyFill="1"/>
    <xf numFmtId="0" fontId="25" fillId="2" borderId="0" xfId="0" applyFont="1" applyFill="1"/>
    <xf numFmtId="0" fontId="5" fillId="2" borderId="10" xfId="0" applyFont="1" applyFill="1" applyBorder="1" applyAlignment="1">
      <alignment vertical="top" wrapText="1"/>
    </xf>
    <xf numFmtId="0" fontId="6" fillId="2" borderId="10" xfId="0" applyFont="1" applyFill="1" applyBorder="1"/>
    <xf numFmtId="0" fontId="6" fillId="2" borderId="1" xfId="0" applyFont="1" applyFill="1" applyBorder="1"/>
    <xf numFmtId="49" fontId="6" fillId="2" borderId="11" xfId="0" applyNumberFormat="1" applyFont="1" applyFill="1" applyBorder="1" applyAlignment="1">
      <alignment horizontal="center" vertical="center"/>
    </xf>
    <xf numFmtId="0" fontId="6" fillId="2" borderId="11" xfId="0" applyFont="1" applyFill="1" applyBorder="1"/>
    <xf numFmtId="49" fontId="1" fillId="2" borderId="1" xfId="0" applyNumberFormat="1" applyFont="1" applyFill="1" applyBorder="1" applyAlignment="1">
      <alignment horizontal="center" vertical="center"/>
    </xf>
    <xf numFmtId="0" fontId="5" fillId="2" borderId="1" xfId="0" applyFont="1" applyFill="1" applyBorder="1" applyAlignment="1">
      <alignment horizontal="left" vertical="top" wrapText="1"/>
    </xf>
    <xf numFmtId="0" fontId="5" fillId="2" borderId="1" xfId="1" applyFont="1" applyFill="1" applyBorder="1" applyAlignment="1" applyProtection="1">
      <alignment horizontal="center" vertical="top"/>
    </xf>
    <xf numFmtId="0" fontId="24" fillId="2" borderId="0" xfId="0" applyFont="1" applyFill="1"/>
    <xf numFmtId="0" fontId="25" fillId="3" borderId="21" xfId="0" applyFont="1" applyFill="1" applyBorder="1" applyAlignment="1">
      <alignment horizontal="center" vertical="center" wrapText="1"/>
    </xf>
    <xf numFmtId="0" fontId="25" fillId="3" borderId="24" xfId="0" applyFont="1" applyFill="1" applyBorder="1" applyAlignment="1">
      <alignment horizontal="center" vertical="center" wrapText="1"/>
    </xf>
    <xf numFmtId="0" fontId="25" fillId="4" borderId="25" xfId="0" applyFont="1" applyFill="1" applyBorder="1" applyAlignment="1" applyProtection="1">
      <alignment horizontal="center" vertical="center" wrapText="1"/>
      <protection locked="0"/>
    </xf>
    <xf numFmtId="0" fontId="25" fillId="4" borderId="26" xfId="0" applyFont="1" applyFill="1" applyBorder="1" applyAlignment="1" applyProtection="1">
      <alignment horizontal="center" vertical="center"/>
      <protection locked="0"/>
    </xf>
    <xf numFmtId="0" fontId="25" fillId="3" borderId="0" xfId="0" applyFont="1" applyFill="1" applyAlignment="1">
      <alignment horizontal="center" vertical="center"/>
    </xf>
    <xf numFmtId="0" fontId="25" fillId="3" borderId="25" xfId="0" applyFont="1" applyFill="1" applyBorder="1" applyAlignment="1">
      <alignment horizontal="center" vertical="center" wrapText="1"/>
    </xf>
    <xf numFmtId="0" fontId="31" fillId="6" borderId="25" xfId="0" applyFont="1" applyFill="1" applyBorder="1" applyAlignment="1">
      <alignment horizontal="center" vertical="center" wrapText="1"/>
    </xf>
    <xf numFmtId="0" fontId="31" fillId="5" borderId="0" xfId="0" applyFont="1" applyFill="1"/>
    <xf numFmtId="0" fontId="25" fillId="4" borderId="32" xfId="0" applyFont="1" applyFill="1" applyBorder="1" applyAlignment="1" applyProtection="1">
      <alignment horizontal="center" vertical="center" wrapText="1"/>
      <protection locked="0"/>
    </xf>
    <xf numFmtId="0" fontId="25" fillId="3" borderId="0" xfId="0" applyFont="1" applyFill="1" applyAlignment="1">
      <alignment wrapText="1"/>
    </xf>
    <xf numFmtId="2" fontId="4" fillId="2" borderId="1" xfId="0" applyNumberFormat="1" applyFont="1" applyFill="1" applyBorder="1" applyAlignment="1">
      <alignment horizontal="center"/>
    </xf>
    <xf numFmtId="0" fontId="5" fillId="2" borderId="1" xfId="1" applyFont="1" applyFill="1" applyBorder="1" applyAlignment="1" applyProtection="1">
      <alignment horizontal="center" vertical="center"/>
    </xf>
    <xf numFmtId="2" fontId="5" fillId="2" borderId="1" xfId="1" applyNumberFormat="1" applyFont="1" applyFill="1" applyBorder="1" applyAlignment="1" applyProtection="1">
      <alignment horizontal="center" vertical="top"/>
    </xf>
    <xf numFmtId="0" fontId="5" fillId="2" borderId="1" xfId="1" applyFont="1" applyFill="1" applyBorder="1" applyAlignment="1" applyProtection="1">
      <alignment horizontal="center" vertical="top" wrapText="1"/>
    </xf>
    <xf numFmtId="0" fontId="33" fillId="2" borderId="1" xfId="1" applyFont="1" applyFill="1" applyBorder="1" applyAlignment="1" applyProtection="1">
      <alignment horizontal="left" vertical="top" wrapText="1"/>
    </xf>
    <xf numFmtId="0" fontId="6" fillId="2" borderId="1" xfId="0" applyFont="1" applyFill="1" applyBorder="1" applyAlignment="1">
      <alignment horizontal="center" vertical="top"/>
    </xf>
    <xf numFmtId="2" fontId="6" fillId="2" borderId="1" xfId="0" applyNumberFormat="1" applyFont="1" applyFill="1" applyBorder="1" applyAlignment="1">
      <alignment horizontal="center" vertical="top"/>
    </xf>
    <xf numFmtId="0" fontId="6" fillId="2" borderId="10" xfId="0" applyFont="1" applyFill="1" applyBorder="1" applyAlignment="1">
      <alignment horizontal="center" vertical="top"/>
    </xf>
    <xf numFmtId="0" fontId="6" fillId="2" borderId="11" xfId="0" applyFont="1" applyFill="1" applyBorder="1" applyAlignment="1">
      <alignment horizontal="center" vertical="top"/>
    </xf>
    <xf numFmtId="0" fontId="1" fillId="2" borderId="1" xfId="0" applyFont="1" applyFill="1" applyBorder="1" applyAlignment="1">
      <alignment horizontal="center" vertical="top"/>
    </xf>
    <xf numFmtId="0" fontId="1" fillId="2" borderId="2" xfId="0" applyFont="1" applyFill="1" applyBorder="1" applyAlignment="1">
      <alignment horizontal="center" vertical="top"/>
    </xf>
    <xf numFmtId="2" fontId="1" fillId="2" borderId="1" xfId="0" applyNumberFormat="1" applyFont="1" applyFill="1" applyBorder="1" applyAlignment="1">
      <alignment horizontal="center" vertical="top"/>
    </xf>
    <xf numFmtId="49" fontId="1" fillId="2" borderId="0" xfId="0" applyNumberFormat="1" applyFont="1" applyFill="1" applyAlignment="1">
      <alignment horizontal="center" vertical="center" wrapText="1" shrinkToFit="1"/>
    </xf>
    <xf numFmtId="0" fontId="0" fillId="0" borderId="0" xfId="0" applyAlignment="1">
      <alignment wrapText="1" shrinkToFit="1"/>
    </xf>
    <xf numFmtId="0" fontId="25" fillId="3" borderId="0" xfId="0" applyFont="1" applyFill="1" applyAlignment="1">
      <alignment horizontal="left" wrapText="1" shrinkToFit="1"/>
    </xf>
    <xf numFmtId="0" fontId="25" fillId="4" borderId="0" xfId="0" applyFont="1" applyFill="1" applyAlignment="1" applyProtection="1">
      <alignment horizontal="left"/>
      <protection locked="0"/>
    </xf>
    <xf numFmtId="0" fontId="25" fillId="3" borderId="0" xfId="0" applyFont="1" applyFill="1" applyAlignment="1" applyProtection="1">
      <alignment horizontal="left"/>
      <protection locked="0"/>
    </xf>
    <xf numFmtId="0" fontId="26" fillId="3" borderId="6" xfId="0" applyFont="1" applyFill="1" applyBorder="1"/>
    <xf numFmtId="0" fontId="25" fillId="3" borderId="2" xfId="0" applyFont="1" applyFill="1" applyBorder="1" applyAlignment="1">
      <alignment vertical="center" wrapText="1"/>
    </xf>
    <xf numFmtId="0" fontId="25" fillId="3" borderId="4" xfId="0" applyFont="1" applyFill="1" applyBorder="1" applyAlignment="1">
      <alignment vertical="center" wrapText="1"/>
    </xf>
    <xf numFmtId="0" fontId="25" fillId="4" borderId="2" xfId="0" applyFont="1" applyFill="1" applyBorder="1" applyAlignment="1" applyProtection="1">
      <alignment horizontal="center" vertical="center" wrapText="1"/>
      <protection locked="0"/>
    </xf>
    <xf numFmtId="0" fontId="25" fillId="3" borderId="3" xfId="0" applyFont="1" applyFill="1" applyBorder="1" applyAlignment="1" applyProtection="1">
      <alignment horizontal="center" vertical="center" wrapText="1"/>
      <protection locked="0"/>
    </xf>
    <xf numFmtId="0" fontId="25" fillId="3" borderId="4" xfId="0" applyFont="1" applyFill="1" applyBorder="1" applyAlignment="1" applyProtection="1">
      <alignment horizontal="center" vertical="center" wrapText="1"/>
      <protection locked="0"/>
    </xf>
    <xf numFmtId="0" fontId="25" fillId="3" borderId="0" xfId="0" applyFont="1" applyFill="1"/>
    <xf numFmtId="0" fontId="25" fillId="3" borderId="0" xfId="0" applyFont="1" applyFill="1" applyAlignment="1">
      <alignment vertical="center" wrapText="1"/>
    </xf>
    <xf numFmtId="0" fontId="0" fillId="3" borderId="0" xfId="0" applyFill="1"/>
    <xf numFmtId="0" fontId="25" fillId="4" borderId="15" xfId="0" applyFont="1" applyFill="1" applyBorder="1" applyAlignment="1" applyProtection="1">
      <alignment horizontal="center" vertical="center" wrapText="1"/>
      <protection locked="0"/>
    </xf>
    <xf numFmtId="0" fontId="4" fillId="2" borderId="2" xfId="0" applyFont="1" applyFill="1" applyBorder="1" applyAlignment="1">
      <alignment horizontal="right" vertical="top"/>
    </xf>
    <xf numFmtId="0" fontId="4" fillId="2" borderId="3" xfId="0" applyFont="1" applyFill="1" applyBorder="1" applyAlignment="1">
      <alignment horizontal="right" vertical="top"/>
    </xf>
    <xf numFmtId="0" fontId="0" fillId="2" borderId="4" xfId="0" applyFill="1" applyBorder="1"/>
    <xf numFmtId="0" fontId="4" fillId="2" borderId="12" xfId="0" applyFont="1" applyFill="1" applyBorder="1" applyAlignment="1">
      <alignment horizontal="right" vertical="top"/>
    </xf>
    <xf numFmtId="0" fontId="4" fillId="2" borderId="0" xfId="0" applyFont="1" applyFill="1" applyAlignment="1">
      <alignment horizontal="right" vertical="top"/>
    </xf>
    <xf numFmtId="0" fontId="23" fillId="2" borderId="8" xfId="0" applyFont="1" applyFill="1" applyBorder="1"/>
    <xf numFmtId="49" fontId="27" fillId="3" borderId="18" xfId="0" applyNumberFormat="1" applyFont="1" applyFill="1" applyBorder="1" applyAlignment="1">
      <alignment horizontal="left" vertical="center" wrapText="1"/>
    </xf>
    <xf numFmtId="0" fontId="25" fillId="3" borderId="19" xfId="0" applyFont="1" applyFill="1" applyBorder="1"/>
    <xf numFmtId="0" fontId="28" fillId="5" borderId="0" xfId="0" applyFont="1" applyFill="1" applyAlignment="1">
      <alignment horizontal="left" shrinkToFit="1"/>
    </xf>
    <xf numFmtId="0" fontId="24" fillId="5" borderId="0" xfId="0" applyFont="1" applyFill="1" applyAlignment="1">
      <alignment shrinkToFit="1"/>
    </xf>
    <xf numFmtId="0" fontId="4" fillId="2" borderId="9" xfId="0" applyFont="1" applyFill="1" applyBorder="1" applyAlignment="1">
      <alignment horizontal="right" vertical="top"/>
    </xf>
    <xf numFmtId="0" fontId="4" fillId="2" borderId="6" xfId="0" applyFont="1" applyFill="1" applyBorder="1" applyAlignment="1">
      <alignment horizontal="right" vertical="top"/>
    </xf>
    <xf numFmtId="0" fontId="0" fillId="2" borderId="7" xfId="0" applyFill="1" applyBorder="1"/>
    <xf numFmtId="49" fontId="27" fillId="3" borderId="16" xfId="0" applyNumberFormat="1" applyFont="1" applyFill="1" applyBorder="1" applyAlignment="1">
      <alignment horizontal="left" vertical="center"/>
    </xf>
    <xf numFmtId="4" fontId="27" fillId="3" borderId="17" xfId="0" applyNumberFormat="1" applyFont="1" applyFill="1" applyBorder="1" applyAlignment="1">
      <alignment horizontal="left" vertical="center"/>
    </xf>
    <xf numFmtId="0" fontId="1" fillId="2" borderId="0" xfId="0" applyFont="1" applyFill="1" applyAlignment="1">
      <alignment horizontal="right" vertical="top"/>
    </xf>
    <xf numFmtId="0" fontId="29" fillId="2" borderId="0" xfId="0" applyFont="1" applyFill="1" applyAlignment="1">
      <alignment horizontal="center"/>
    </xf>
    <xf numFmtId="0" fontId="10" fillId="2" borderId="0" xfId="0" applyFont="1" applyFill="1" applyAlignment="1">
      <alignment horizontal="right" vertical="top"/>
    </xf>
    <xf numFmtId="0" fontId="4" fillId="2" borderId="0" xfId="0" applyFont="1" applyFill="1" applyAlignment="1">
      <alignment horizontal="center" vertical="top" wrapText="1"/>
    </xf>
    <xf numFmtId="0" fontId="20" fillId="2" borderId="5" xfId="0" applyFont="1" applyFill="1" applyBorder="1" applyAlignment="1">
      <alignment horizontal="center" vertical="top" wrapText="1"/>
    </xf>
    <xf numFmtId="0" fontId="21" fillId="2" borderId="5" xfId="0" applyFont="1" applyFill="1" applyBorder="1" applyAlignment="1">
      <alignment horizontal="center" vertical="top" wrapText="1"/>
    </xf>
    <xf numFmtId="0" fontId="25" fillId="3" borderId="13" xfId="0" applyFont="1" applyFill="1" applyBorder="1" applyAlignment="1">
      <alignment vertical="center" wrapText="1"/>
    </xf>
    <xf numFmtId="0" fontId="25" fillId="3" borderId="14" xfId="0" applyFont="1" applyFill="1" applyBorder="1" applyAlignment="1">
      <alignment vertical="center" wrapText="1"/>
    </xf>
    <xf numFmtId="49" fontId="27" fillId="3" borderId="18" xfId="0" applyNumberFormat="1" applyFont="1" applyFill="1" applyBorder="1" applyAlignment="1">
      <alignment horizontal="left" vertical="center"/>
    </xf>
    <xf numFmtId="4" fontId="27" fillId="3" borderId="19" xfId="0" applyNumberFormat="1" applyFont="1" applyFill="1" applyBorder="1" applyAlignment="1">
      <alignment horizontal="left" vertical="center"/>
    </xf>
    <xf numFmtId="0" fontId="25" fillId="4" borderId="2" xfId="0" applyFont="1" applyFill="1" applyBorder="1" applyAlignment="1" applyProtection="1">
      <alignment horizontal="left" vertical="center" wrapText="1"/>
      <protection locked="0"/>
    </xf>
    <xf numFmtId="0" fontId="25" fillId="3" borderId="3" xfId="0" applyFont="1" applyFill="1" applyBorder="1" applyAlignment="1" applyProtection="1">
      <alignment horizontal="left" vertical="center" wrapText="1"/>
      <protection locked="0"/>
    </xf>
    <xf numFmtId="0" fontId="25" fillId="3" borderId="4" xfId="0" applyFont="1" applyFill="1" applyBorder="1" applyAlignment="1" applyProtection="1">
      <alignment horizontal="left" vertical="center" wrapText="1"/>
      <protection locked="0"/>
    </xf>
    <xf numFmtId="0" fontId="25" fillId="4" borderId="3" xfId="0" applyFont="1" applyFill="1" applyBorder="1" applyAlignment="1" applyProtection="1">
      <alignment horizontal="center" vertical="center" wrapText="1"/>
      <protection locked="0"/>
    </xf>
    <xf numFmtId="0" fontId="25" fillId="3" borderId="31" xfId="0" applyFont="1" applyFill="1" applyBorder="1" applyAlignment="1" applyProtection="1">
      <alignment horizontal="center" vertical="center" wrapText="1"/>
      <protection locked="0"/>
    </xf>
    <xf numFmtId="0" fontId="25" fillId="3" borderId="0" xfId="0" applyFont="1" applyFill="1" applyAlignment="1">
      <alignment horizontal="right"/>
    </xf>
    <xf numFmtId="0" fontId="25" fillId="4" borderId="0" xfId="0" applyFont="1" applyFill="1" applyProtection="1">
      <protection locked="0"/>
    </xf>
    <xf numFmtId="0" fontId="25" fillId="3" borderId="0" xfId="0" applyFont="1" applyFill="1" applyProtection="1">
      <protection locked="0"/>
    </xf>
    <xf numFmtId="0" fontId="25" fillId="4" borderId="33" xfId="0" applyFont="1" applyFill="1" applyBorder="1" applyAlignment="1" applyProtection="1">
      <alignment horizontal="left" vertical="center" wrapText="1"/>
      <protection locked="0"/>
    </xf>
    <xf numFmtId="0" fontId="25" fillId="3" borderId="34" xfId="0" applyFont="1" applyFill="1" applyBorder="1" applyAlignment="1" applyProtection="1">
      <alignment horizontal="left" vertical="center" wrapText="1"/>
      <protection locked="0"/>
    </xf>
    <xf numFmtId="0" fontId="25" fillId="3" borderId="35" xfId="0" applyFont="1" applyFill="1" applyBorder="1" applyAlignment="1" applyProtection="1">
      <alignment horizontal="left" vertical="center" wrapText="1"/>
      <protection locked="0"/>
    </xf>
    <xf numFmtId="0" fontId="25" fillId="4" borderId="20" xfId="0" applyFont="1" applyFill="1" applyBorder="1" applyAlignment="1" applyProtection="1">
      <alignment horizontal="center" vertical="center" wrapText="1"/>
      <protection locked="0"/>
    </xf>
    <xf numFmtId="0" fontId="25" fillId="3" borderId="20" xfId="0" applyFont="1" applyFill="1" applyBorder="1" applyAlignment="1" applyProtection="1">
      <alignment horizontal="center" vertical="center" wrapText="1"/>
      <protection locked="0"/>
    </xf>
    <xf numFmtId="0" fontId="25" fillId="3" borderId="36" xfId="0" applyFont="1" applyFill="1" applyBorder="1" applyAlignment="1" applyProtection="1">
      <alignment horizontal="center" vertical="center" wrapText="1"/>
      <protection locked="0"/>
    </xf>
    <xf numFmtId="0" fontId="32" fillId="3" borderId="0" xfId="0" applyFont="1" applyFill="1" applyAlignment="1">
      <alignment horizontal="left" vertical="top" wrapText="1"/>
    </xf>
    <xf numFmtId="0" fontId="25" fillId="3" borderId="0" xfId="0" applyFont="1" applyFill="1" applyAlignment="1">
      <alignment horizontal="right" wrapText="1"/>
    </xf>
    <xf numFmtId="0" fontId="25" fillId="4" borderId="0" xfId="0" applyFont="1" applyFill="1" applyAlignment="1" applyProtection="1">
      <alignment wrapText="1"/>
      <protection locked="0"/>
    </xf>
    <xf numFmtId="0" fontId="25" fillId="3" borderId="0" xfId="0" applyFont="1" applyFill="1" applyAlignment="1" applyProtection="1">
      <alignment wrapText="1"/>
      <protection locked="0"/>
    </xf>
    <xf numFmtId="0" fontId="25" fillId="3" borderId="29" xfId="0" applyFont="1" applyFill="1" applyBorder="1" applyAlignment="1">
      <alignment horizontal="center" vertical="center" wrapText="1"/>
    </xf>
    <xf numFmtId="0" fontId="25" fillId="3" borderId="30" xfId="0" applyFont="1" applyFill="1" applyBorder="1" applyAlignment="1">
      <alignment horizontal="center" vertical="center" wrapText="1"/>
    </xf>
    <xf numFmtId="0" fontId="30" fillId="3" borderId="2" xfId="0" applyFont="1" applyFill="1" applyBorder="1" applyAlignment="1">
      <alignment horizontal="left" vertical="center" wrapText="1"/>
    </xf>
    <xf numFmtId="0" fontId="30" fillId="3" borderId="3" xfId="0" applyFont="1" applyFill="1" applyBorder="1" applyAlignment="1">
      <alignment horizontal="left" vertical="center" wrapText="1"/>
    </xf>
    <xf numFmtId="0" fontId="30" fillId="3" borderId="4" xfId="0" applyFont="1" applyFill="1" applyBorder="1" applyAlignment="1">
      <alignment horizontal="left" vertical="center" wrapText="1"/>
    </xf>
    <xf numFmtId="0" fontId="30" fillId="6" borderId="1" xfId="0" applyFont="1" applyFill="1" applyBorder="1" applyAlignment="1">
      <alignment horizontal="left" vertical="center" wrapText="1"/>
    </xf>
    <xf numFmtId="0" fontId="30" fillId="0" borderId="3" xfId="0" applyFont="1" applyBorder="1"/>
    <xf numFmtId="0" fontId="30" fillId="0" borderId="4" xfId="0" applyFont="1" applyBorder="1"/>
    <xf numFmtId="0" fontId="31" fillId="7" borderId="31" xfId="0" applyFont="1" applyFill="1" applyBorder="1" applyAlignment="1" applyProtection="1">
      <alignment horizontal="center" vertical="center" wrapText="1"/>
      <protection locked="0"/>
    </xf>
    <xf numFmtId="0" fontId="0" fillId="0" borderId="3" xfId="0" applyBorder="1"/>
    <xf numFmtId="0" fontId="0" fillId="0" borderId="31" xfId="0" applyBorder="1"/>
    <xf numFmtId="0" fontId="26" fillId="3" borderId="0" xfId="0" applyFont="1" applyFill="1" applyAlignment="1">
      <alignment horizontal="left"/>
    </xf>
    <xf numFmtId="0" fontId="25" fillId="3" borderId="28" xfId="0" applyFont="1" applyFill="1" applyBorder="1" applyAlignment="1">
      <alignment horizontal="center" vertical="center" wrapText="1"/>
    </xf>
    <xf numFmtId="0" fontId="26" fillId="3" borderId="0" xfId="0" applyFont="1" applyFill="1" applyAlignment="1">
      <alignment horizontal="left" vertical="center" wrapText="1"/>
    </xf>
    <xf numFmtId="0" fontId="25" fillId="3" borderId="27" xfId="0" applyFont="1" applyFill="1" applyBorder="1" applyAlignment="1">
      <alignment horizontal="center" vertical="center" wrapText="1"/>
    </xf>
    <xf numFmtId="0" fontId="25" fillId="3" borderId="23" xfId="0" applyFont="1" applyFill="1" applyBorder="1" applyAlignment="1">
      <alignment horizontal="center" vertical="center" wrapText="1"/>
    </xf>
    <xf numFmtId="0" fontId="25" fillId="4" borderId="25" xfId="0" applyFont="1" applyFill="1" applyBorder="1" applyAlignment="1" applyProtection="1">
      <alignment horizontal="center" vertical="center" wrapText="1"/>
      <protection locked="0"/>
    </xf>
    <xf numFmtId="0" fontId="25" fillId="3" borderId="1" xfId="0" applyFont="1" applyFill="1" applyBorder="1" applyAlignment="1" applyProtection="1">
      <alignment horizontal="center" vertical="center" wrapText="1"/>
      <protection locked="0"/>
    </xf>
    <xf numFmtId="0" fontId="25" fillId="4" borderId="1" xfId="0" applyFont="1" applyFill="1" applyBorder="1" applyAlignment="1" applyProtection="1">
      <alignment horizontal="center" vertical="center" wrapText="1"/>
      <protection locked="0"/>
    </xf>
    <xf numFmtId="0" fontId="26" fillId="3" borderId="0" xfId="0" applyFont="1" applyFill="1" applyAlignment="1">
      <alignment horizontal="left" wrapText="1"/>
    </xf>
    <xf numFmtId="0" fontId="0" fillId="3" borderId="0" xfId="0" applyFill="1" applyAlignment="1">
      <alignment wrapText="1"/>
    </xf>
    <xf numFmtId="0" fontId="25" fillId="3" borderId="21" xfId="0" applyFont="1" applyFill="1" applyBorder="1" applyAlignment="1">
      <alignment horizontal="center" vertical="center" wrapText="1"/>
    </xf>
    <xf numFmtId="0" fontId="25" fillId="3" borderId="22" xfId="0" applyFont="1" applyFill="1" applyBorder="1" applyAlignment="1">
      <alignment horizontal="center" vertical="center" wrapText="1"/>
    </xf>
    <xf numFmtId="14" fontId="0" fillId="4" borderId="1" xfId="0" applyNumberFormat="1" applyFill="1" applyBorder="1" applyProtection="1">
      <protection locked="0"/>
    </xf>
  </cellXfs>
  <cellStyles count="8">
    <cellStyle name="Įprastas 2" xfId="4" xr:uid="{00000000-0005-0000-0000-000001000000}"/>
    <cellStyle name="Įprastas 3" xfId="7" xr:uid="{BBDC5634-90DB-49AA-B401-F9889A321771}"/>
    <cellStyle name="Normal" xfId="0" builtinId="0" customBuiltin="1"/>
    <cellStyle name="Normal 10" xfId="2" xr:uid="{00000000-0005-0000-0000-000004000000}"/>
    <cellStyle name="Normal 2" xfId="3" xr:uid="{00000000-0005-0000-0000-000005000000}"/>
    <cellStyle name="Normal 3" xfId="6" xr:uid="{00000000-0005-0000-0000-000006000000}"/>
    <cellStyle name="Normal 5" xfId="5" xr:uid="{00000000-0005-0000-0000-000007000000}"/>
    <cellStyle name="TableStyleLight1" xfId="1" xr:uid="{00000000-0005-0000-0000-000008000000}"/>
  </cellStyles>
  <dxfs count="0"/>
  <tableStyles count="0" defaultTableStyle="TableStyleMedium2" defaultPivotStyle="PivotStyleLight16"/>
  <colors>
    <mruColors>
      <color rgb="FFC0C0C0"/>
      <color rgb="FFFFFF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1"/>
  <sheetViews>
    <sheetView topLeftCell="A31" zoomScale="90" zoomScaleNormal="90" workbookViewId="0">
      <selection activeCell="H35" sqref="H35:H36"/>
    </sheetView>
  </sheetViews>
  <sheetFormatPr defaultColWidth="9.28515625" defaultRowHeight="14.4"/>
  <cols>
    <col min="1" max="1" width="11.28515625" style="4" customWidth="1"/>
    <col min="2" max="2" width="43.140625" style="4" customWidth="1"/>
    <col min="3" max="3" width="29.28515625" style="4" customWidth="1"/>
    <col min="4" max="4" width="17.85546875" style="7" customWidth="1"/>
    <col min="5" max="5" width="19.7109375" style="4" customWidth="1"/>
    <col min="6" max="6" width="38.7109375" style="4" customWidth="1"/>
    <col min="7" max="7" width="10.7109375" style="4" customWidth="1"/>
    <col min="8" max="8" width="11.140625" style="4" customWidth="1"/>
    <col min="9" max="9" width="12" style="4" customWidth="1"/>
    <col min="10" max="10" width="20.85546875" style="4" customWidth="1"/>
    <col min="11" max="11" width="14.42578125" style="6" customWidth="1"/>
    <col min="12" max="12" width="13.140625" style="6" customWidth="1"/>
    <col min="13" max="13" width="13.85546875" style="6" customWidth="1"/>
    <col min="14" max="14" width="12.85546875" style="6" customWidth="1"/>
    <col min="15" max="15" width="21.42578125" style="6" customWidth="1"/>
    <col min="16" max="16" width="22.140625" style="6" customWidth="1"/>
    <col min="17" max="17" width="6.42578125" style="6" customWidth="1"/>
    <col min="18" max="18" width="10.42578125" style="6" customWidth="1"/>
    <col min="19" max="16384" width="9.28515625" style="6"/>
  </cols>
  <sheetData>
    <row r="1" spans="1:10" ht="12" customHeight="1">
      <c r="A1" s="63" t="s">
        <v>39</v>
      </c>
      <c r="B1" s="64"/>
      <c r="C1" s="64"/>
      <c r="D1" s="8"/>
      <c r="E1" s="3"/>
      <c r="F1" s="3"/>
      <c r="G1" s="3"/>
      <c r="H1" s="93"/>
      <c r="I1" s="93"/>
    </row>
    <row r="2" spans="1:10" s="17" customFormat="1" ht="30" customHeight="1">
      <c r="A2" s="94" t="s">
        <v>47</v>
      </c>
      <c r="B2" s="94"/>
      <c r="C2" s="94"/>
      <c r="D2" s="94"/>
      <c r="E2" s="94"/>
      <c r="F2" s="94"/>
      <c r="G2" s="27"/>
      <c r="H2" s="27"/>
      <c r="I2" s="27"/>
    </row>
    <row r="3" spans="1:10" s="17" customFormat="1" ht="27.75" customHeight="1">
      <c r="A3" s="94" t="s">
        <v>48</v>
      </c>
      <c r="B3" s="94"/>
      <c r="C3" s="94"/>
      <c r="D3" s="94"/>
      <c r="E3" s="94"/>
      <c r="F3" s="94"/>
      <c r="G3" s="27"/>
      <c r="H3" s="27"/>
      <c r="I3" s="27"/>
    </row>
    <row r="4" spans="1:10" s="18" customFormat="1">
      <c r="A4" s="19" t="s">
        <v>12</v>
      </c>
      <c r="B4" s="20"/>
      <c r="C4" s="1"/>
      <c r="D4" s="21"/>
      <c r="E4" s="1"/>
      <c r="F4" s="1"/>
      <c r="G4" s="1"/>
      <c r="H4" s="95"/>
      <c r="I4" s="95"/>
      <c r="J4" s="2"/>
    </row>
    <row r="5" spans="1:10" s="5" customFormat="1" ht="30" customHeight="1">
      <c r="A5" s="96" t="s">
        <v>37</v>
      </c>
      <c r="B5" s="96"/>
      <c r="C5" s="96"/>
      <c r="D5" s="96"/>
      <c r="E5" s="96"/>
      <c r="F5" s="96"/>
      <c r="G5" s="9"/>
      <c r="H5" s="9"/>
      <c r="I5" s="9"/>
      <c r="J5" s="4"/>
    </row>
    <row r="6" spans="1:10" s="5" customFormat="1" ht="21.75" customHeight="1">
      <c r="A6" s="22" t="s">
        <v>14</v>
      </c>
      <c r="B6" s="23" t="s">
        <v>36</v>
      </c>
      <c r="C6" s="22"/>
      <c r="D6" s="22"/>
      <c r="E6" s="22"/>
      <c r="F6" s="22"/>
      <c r="G6" s="31"/>
      <c r="H6" s="9"/>
      <c r="I6" s="9"/>
      <c r="J6" s="4"/>
    </row>
    <row r="7" spans="1:10" s="5" customFormat="1" ht="11.25" customHeight="1">
      <c r="A7" s="22"/>
      <c r="B7" s="23"/>
      <c r="C7" s="22"/>
      <c r="D7" s="22"/>
      <c r="E7" s="22"/>
      <c r="F7" s="22"/>
      <c r="G7" s="31"/>
      <c r="H7" s="9"/>
      <c r="I7" s="9"/>
      <c r="J7" s="4"/>
    </row>
    <row r="8" spans="1:10" s="5" customFormat="1" ht="15" customHeight="1">
      <c r="A8" s="24" t="s">
        <v>15</v>
      </c>
      <c r="B8" s="144">
        <v>45572</v>
      </c>
      <c r="C8" s="22"/>
      <c r="D8" s="22"/>
      <c r="E8" s="22"/>
      <c r="F8" s="22"/>
      <c r="G8" s="31"/>
      <c r="H8" s="9"/>
      <c r="I8" s="9"/>
      <c r="J8" s="4"/>
    </row>
    <row r="9" spans="1:10" s="5" customFormat="1" ht="15" customHeight="1">
      <c r="A9" s="24" t="s">
        <v>16</v>
      </c>
      <c r="B9" s="25" t="s">
        <v>84</v>
      </c>
      <c r="C9" s="22"/>
      <c r="D9" s="22"/>
      <c r="E9" s="22"/>
      <c r="F9" s="22"/>
      <c r="G9" s="31"/>
      <c r="H9" s="9"/>
      <c r="I9" s="9"/>
      <c r="J9" s="4"/>
    </row>
    <row r="10" spans="1:10" s="5" customFormat="1" ht="15" customHeight="1">
      <c r="A10" s="24" t="s">
        <v>17</v>
      </c>
      <c r="B10" s="25" t="s">
        <v>85</v>
      </c>
      <c r="C10" s="22"/>
      <c r="D10" s="22"/>
      <c r="E10" s="22"/>
      <c r="F10" s="22"/>
      <c r="G10" s="31"/>
      <c r="H10" s="9"/>
      <c r="I10" s="9"/>
      <c r="J10" s="4"/>
    </row>
    <row r="11" spans="1:10" s="5" customFormat="1" ht="15.75" customHeight="1">
      <c r="A11" s="69" t="s">
        <v>18</v>
      </c>
      <c r="B11" s="70"/>
      <c r="C11" s="71" t="s">
        <v>86</v>
      </c>
      <c r="D11" s="72"/>
      <c r="E11" s="72"/>
      <c r="F11" s="73"/>
      <c r="G11" s="31"/>
      <c r="H11" s="9"/>
      <c r="I11" s="9"/>
      <c r="J11" s="4"/>
    </row>
    <row r="12" spans="1:10" s="5" customFormat="1" ht="15.75" customHeight="1">
      <c r="A12" s="91" t="s">
        <v>19</v>
      </c>
      <c r="B12" s="92"/>
      <c r="C12" s="77">
        <v>302513086</v>
      </c>
      <c r="D12" s="72"/>
      <c r="E12" s="72"/>
      <c r="F12" s="73"/>
      <c r="G12" s="31"/>
      <c r="H12" s="9"/>
      <c r="I12" s="9"/>
      <c r="J12" s="4"/>
    </row>
    <row r="13" spans="1:10" s="5" customFormat="1" ht="15.75" customHeight="1">
      <c r="A13" s="101" t="s">
        <v>20</v>
      </c>
      <c r="B13" s="102"/>
      <c r="C13" s="77" t="s">
        <v>87</v>
      </c>
      <c r="D13" s="72"/>
      <c r="E13" s="72"/>
      <c r="F13" s="73"/>
      <c r="G13" s="31"/>
      <c r="H13" s="9"/>
      <c r="I13" s="9"/>
      <c r="J13" s="4"/>
    </row>
    <row r="14" spans="1:10" s="5" customFormat="1" ht="15.75" customHeight="1">
      <c r="A14" s="99" t="s">
        <v>21</v>
      </c>
      <c r="B14" s="100"/>
      <c r="C14" s="71" t="s">
        <v>88</v>
      </c>
      <c r="D14" s="72"/>
      <c r="E14" s="72"/>
      <c r="F14" s="73"/>
      <c r="G14" s="31"/>
      <c r="H14" s="9"/>
      <c r="I14" s="9"/>
      <c r="J14" s="4"/>
    </row>
    <row r="15" spans="1:10" s="5" customFormat="1" ht="28.5" customHeight="1">
      <c r="A15" s="84" t="s">
        <v>22</v>
      </c>
      <c r="B15" s="85"/>
      <c r="C15" s="77" t="s">
        <v>89</v>
      </c>
      <c r="D15" s="72"/>
      <c r="E15" s="72"/>
      <c r="F15" s="73"/>
      <c r="G15" s="31"/>
      <c r="H15" s="9"/>
      <c r="I15" s="9"/>
      <c r="J15" s="4"/>
    </row>
    <row r="16" spans="1:10" s="5" customFormat="1" ht="15.75" customHeight="1">
      <c r="A16" s="69" t="s">
        <v>23</v>
      </c>
      <c r="B16" s="70"/>
      <c r="C16" s="71" t="s">
        <v>90</v>
      </c>
      <c r="D16" s="72"/>
      <c r="E16" s="72"/>
      <c r="F16" s="73"/>
      <c r="G16" s="31"/>
      <c r="H16" s="9"/>
      <c r="I16" s="9"/>
      <c r="J16" s="4"/>
    </row>
    <row r="17" spans="1:10" s="5" customFormat="1" ht="30" customHeight="1">
      <c r="A17" s="69" t="s">
        <v>24</v>
      </c>
      <c r="B17" s="70"/>
      <c r="C17" s="71" t="s">
        <v>91</v>
      </c>
      <c r="D17" s="72"/>
      <c r="E17" s="72"/>
      <c r="F17" s="73"/>
      <c r="G17" s="31"/>
      <c r="H17" s="9"/>
      <c r="I17" s="9"/>
      <c r="J17" s="4"/>
    </row>
    <row r="18" spans="1:10" s="5" customFormat="1" ht="46.5" customHeight="1">
      <c r="A18" s="69" t="s">
        <v>25</v>
      </c>
      <c r="B18" s="70"/>
      <c r="C18" s="71" t="s">
        <v>92</v>
      </c>
      <c r="D18" s="72"/>
      <c r="E18" s="72"/>
      <c r="F18" s="73"/>
      <c r="G18" s="31"/>
      <c r="H18" s="9"/>
      <c r="I18" s="9"/>
      <c r="J18" s="4"/>
    </row>
    <row r="19" spans="1:10" s="5" customFormat="1" ht="48.75" customHeight="1">
      <c r="A19" s="69" t="s">
        <v>26</v>
      </c>
      <c r="B19" s="70"/>
      <c r="C19" s="71" t="s">
        <v>93</v>
      </c>
      <c r="D19" s="72"/>
      <c r="E19" s="72"/>
      <c r="F19" s="73"/>
      <c r="G19" s="31"/>
      <c r="H19" s="9"/>
      <c r="I19" s="9"/>
      <c r="J19" s="4"/>
    </row>
    <row r="20" spans="1:10" s="5" customFormat="1" ht="123" customHeight="1">
      <c r="A20" s="69" t="s">
        <v>27</v>
      </c>
      <c r="B20" s="70"/>
      <c r="C20" s="71" t="s">
        <v>94</v>
      </c>
      <c r="D20" s="72"/>
      <c r="E20" s="72"/>
      <c r="F20" s="73"/>
      <c r="G20" s="6" t="str">
        <f>IF((SUMPRODUCT(--(C20=""))&gt;0), "Privaloma užpildyti, kai taikomi pašalinimo pagrindai", "")</f>
        <v/>
      </c>
      <c r="H20" s="9"/>
      <c r="I20" s="9"/>
      <c r="J20" s="4"/>
    </row>
    <row r="21" spans="1:10" s="5" customFormat="1" ht="15" customHeight="1">
      <c r="A21" s="68" t="s">
        <v>28</v>
      </c>
      <c r="B21" s="68"/>
      <c r="C21" s="68"/>
      <c r="D21" s="68"/>
      <c r="E21" s="68"/>
      <c r="F21" s="68"/>
      <c r="G21" s="31"/>
      <c r="H21" s="9"/>
      <c r="I21" s="9"/>
      <c r="J21" s="4"/>
    </row>
    <row r="22" spans="1:10" s="5" customFormat="1" ht="15" customHeight="1">
      <c r="A22" s="74" t="s">
        <v>29</v>
      </c>
      <c r="B22" s="76"/>
      <c r="C22" s="76"/>
      <c r="D22" s="76"/>
      <c r="E22" s="76"/>
      <c r="F22" s="76"/>
      <c r="G22" s="31"/>
      <c r="H22" s="9"/>
      <c r="I22" s="9"/>
      <c r="J22" s="4"/>
    </row>
    <row r="23" spans="1:10" s="5" customFormat="1" ht="15" customHeight="1">
      <c r="A23" s="74" t="s">
        <v>30</v>
      </c>
      <c r="B23" s="76"/>
      <c r="C23" s="76"/>
      <c r="D23" s="76"/>
      <c r="E23" s="76"/>
      <c r="F23" s="76"/>
      <c r="G23" s="31"/>
      <c r="H23" s="9"/>
      <c r="I23" s="9"/>
      <c r="J23" s="4"/>
    </row>
    <row r="24" spans="1:10" s="5" customFormat="1" ht="15" customHeight="1">
      <c r="A24" s="74" t="s">
        <v>31</v>
      </c>
      <c r="B24" s="76"/>
      <c r="C24" s="76"/>
      <c r="D24" s="76"/>
      <c r="E24" s="76"/>
      <c r="F24" s="76"/>
      <c r="G24" s="31"/>
      <c r="H24" s="9"/>
      <c r="I24" s="9"/>
      <c r="J24" s="4"/>
    </row>
    <row r="25" spans="1:10" s="5" customFormat="1" ht="15" customHeight="1">
      <c r="A25" s="74" t="s">
        <v>32</v>
      </c>
      <c r="B25" s="74"/>
      <c r="C25" s="74"/>
      <c r="D25" s="74"/>
      <c r="E25" s="74"/>
      <c r="F25" s="74"/>
      <c r="G25" s="31"/>
      <c r="H25" s="9"/>
      <c r="I25" s="9"/>
      <c r="J25" s="4"/>
    </row>
    <row r="26" spans="1:10" s="5" customFormat="1" ht="30" customHeight="1">
      <c r="A26" s="75" t="s">
        <v>33</v>
      </c>
      <c r="B26" s="75"/>
      <c r="C26" s="75"/>
      <c r="D26" s="75"/>
      <c r="E26" s="75"/>
      <c r="F26" s="75"/>
      <c r="G26" s="31"/>
      <c r="H26" s="9"/>
      <c r="I26" s="9"/>
      <c r="J26" s="4"/>
    </row>
    <row r="27" spans="1:10" s="5" customFormat="1" ht="15" customHeight="1">
      <c r="A27" s="74" t="s">
        <v>34</v>
      </c>
      <c r="B27" s="74"/>
      <c r="C27" s="74"/>
      <c r="D27" s="74"/>
      <c r="E27" s="74"/>
      <c r="F27" s="74"/>
      <c r="G27" s="31"/>
      <c r="H27" s="9"/>
      <c r="I27" s="9"/>
      <c r="J27" s="4"/>
    </row>
    <row r="28" spans="1:10" s="11" customFormat="1" ht="31.5" customHeight="1">
      <c r="A28" s="65" t="s">
        <v>35</v>
      </c>
      <c r="B28" s="65"/>
      <c r="C28" s="65"/>
      <c r="D28" s="66"/>
      <c r="E28" s="67"/>
      <c r="F28" s="67"/>
      <c r="G28" s="31"/>
      <c r="I28" s="17"/>
      <c r="J28" s="17"/>
    </row>
    <row r="29" spans="1:10" s="11" customFormat="1" ht="15" customHeight="1">
      <c r="A29" s="86" t="s">
        <v>38</v>
      </c>
      <c r="B29" s="87"/>
      <c r="C29" s="87"/>
      <c r="D29" s="87"/>
      <c r="E29" s="87"/>
      <c r="F29" s="87"/>
      <c r="G29" s="40"/>
      <c r="I29" s="17"/>
      <c r="J29" s="17"/>
    </row>
    <row r="30" spans="1:10" s="5" customFormat="1" ht="31.5" customHeight="1">
      <c r="A30" s="97"/>
      <c r="B30" s="98"/>
      <c r="C30" s="98"/>
      <c r="D30" s="98"/>
      <c r="E30" s="98"/>
      <c r="F30" s="98"/>
      <c r="G30" s="10"/>
      <c r="H30" s="10"/>
      <c r="I30" s="10"/>
      <c r="J30" s="4"/>
    </row>
    <row r="31" spans="1:10" s="5" customFormat="1" ht="79.2">
      <c r="A31" s="12" t="s">
        <v>0</v>
      </c>
      <c r="B31" s="13" t="s">
        <v>1</v>
      </c>
      <c r="C31" s="13" t="s">
        <v>2</v>
      </c>
      <c r="D31" s="13" t="s">
        <v>3</v>
      </c>
      <c r="E31" s="13" t="s">
        <v>4</v>
      </c>
      <c r="F31" s="16" t="s">
        <v>5</v>
      </c>
      <c r="G31" s="13" t="s">
        <v>49</v>
      </c>
      <c r="H31" s="13" t="s">
        <v>6</v>
      </c>
      <c r="I31" s="13" t="s">
        <v>7</v>
      </c>
      <c r="J31" s="4"/>
    </row>
    <row r="32" spans="1:10" s="5" customFormat="1" ht="19.5" customHeight="1">
      <c r="A32" s="14">
        <v>1</v>
      </c>
      <c r="B32" s="15">
        <v>2</v>
      </c>
      <c r="C32" s="15">
        <v>3</v>
      </c>
      <c r="D32" s="15">
        <v>4</v>
      </c>
      <c r="E32" s="15">
        <v>5</v>
      </c>
      <c r="F32" s="26">
        <v>6</v>
      </c>
      <c r="G32" s="15">
        <v>7</v>
      </c>
      <c r="H32" s="15">
        <v>8</v>
      </c>
      <c r="I32" s="15">
        <v>9</v>
      </c>
      <c r="J32" s="4"/>
    </row>
    <row r="33" spans="1:10" s="29" customFormat="1" ht="54" customHeight="1">
      <c r="A33" s="35" t="s">
        <v>8</v>
      </c>
      <c r="B33" s="32" t="s">
        <v>46</v>
      </c>
      <c r="C33" s="32" t="s">
        <v>43</v>
      </c>
      <c r="D33" s="58">
        <v>50</v>
      </c>
      <c r="E33" s="33"/>
      <c r="F33" s="36"/>
      <c r="G33" s="34"/>
      <c r="H33" s="34"/>
      <c r="I33" s="34" t="s">
        <v>45</v>
      </c>
      <c r="J33" s="28"/>
    </row>
    <row r="34" spans="1:10" s="30" customFormat="1" ht="37.950000000000003" customHeight="1">
      <c r="A34" s="39" t="s">
        <v>13</v>
      </c>
      <c r="B34" s="55" t="s">
        <v>72</v>
      </c>
      <c r="C34" s="32" t="s">
        <v>74</v>
      </c>
      <c r="D34" s="52"/>
      <c r="E34" s="39">
        <v>1</v>
      </c>
      <c r="F34" s="39" t="s">
        <v>70</v>
      </c>
      <c r="G34" s="53">
        <v>28</v>
      </c>
      <c r="H34" s="53">
        <f>G34*E34</f>
        <v>28</v>
      </c>
      <c r="I34" s="53">
        <f>H34*1.21</f>
        <v>33.879999999999995</v>
      </c>
      <c r="J34" s="4"/>
    </row>
    <row r="35" spans="1:10" s="30" customFormat="1" ht="27.45" customHeight="1">
      <c r="A35" s="39" t="s">
        <v>71</v>
      </c>
      <c r="B35" s="55" t="s">
        <v>73</v>
      </c>
      <c r="C35" s="39"/>
      <c r="D35" s="52"/>
      <c r="E35" s="39" t="s">
        <v>76</v>
      </c>
      <c r="F35" s="39" t="s">
        <v>75</v>
      </c>
      <c r="G35" s="53">
        <v>14</v>
      </c>
      <c r="H35" s="53">
        <f>G35*2</f>
        <v>28</v>
      </c>
      <c r="I35" s="53">
        <f>H35*1.05</f>
        <v>29.400000000000002</v>
      </c>
      <c r="J35" s="4"/>
    </row>
    <row r="36" spans="1:10" s="30" customFormat="1" ht="27.45" customHeight="1">
      <c r="A36" s="39" t="s">
        <v>77</v>
      </c>
      <c r="B36" s="55" t="s">
        <v>78</v>
      </c>
      <c r="C36" s="39"/>
      <c r="D36" s="52"/>
      <c r="E36" s="54" t="s">
        <v>80</v>
      </c>
      <c r="F36" s="39" t="s">
        <v>79</v>
      </c>
      <c r="G36" s="53">
        <v>4</v>
      </c>
      <c r="H36" s="53">
        <f>G36*6</f>
        <v>24</v>
      </c>
      <c r="I36" s="53">
        <f>H36*1.05</f>
        <v>25.200000000000003</v>
      </c>
      <c r="J36" s="4"/>
    </row>
    <row r="37" spans="1:10" s="5" customFormat="1">
      <c r="A37" s="81" t="s">
        <v>40</v>
      </c>
      <c r="B37" s="82"/>
      <c r="C37" s="82"/>
      <c r="D37" s="82"/>
      <c r="E37" s="82"/>
      <c r="F37" s="82"/>
      <c r="G37" s="83"/>
      <c r="H37" s="51">
        <f>SUM(H34:H36)</f>
        <v>80</v>
      </c>
      <c r="I37" s="51">
        <f>SUM(I34:I36)</f>
        <v>88.48</v>
      </c>
      <c r="J37" s="4"/>
    </row>
    <row r="38" spans="1:10" s="29" customFormat="1" ht="105.6">
      <c r="A38" s="35" t="s">
        <v>10</v>
      </c>
      <c r="B38" s="32" t="s">
        <v>81</v>
      </c>
      <c r="C38" s="32" t="s">
        <v>42</v>
      </c>
      <c r="D38" s="58">
        <v>1000</v>
      </c>
      <c r="E38" s="58">
        <v>40</v>
      </c>
      <c r="F38" s="59" t="s">
        <v>75</v>
      </c>
      <c r="G38" s="57">
        <v>56.5</v>
      </c>
      <c r="H38" s="53">
        <f>G38*E38</f>
        <v>2260</v>
      </c>
      <c r="I38" s="53">
        <f>H38*1.05</f>
        <v>2373</v>
      </c>
      <c r="J38" s="28"/>
    </row>
    <row r="39" spans="1:10" s="5" customFormat="1">
      <c r="A39" s="78" t="s">
        <v>41</v>
      </c>
      <c r="B39" s="79"/>
      <c r="C39" s="79"/>
      <c r="D39" s="79"/>
      <c r="E39" s="79"/>
      <c r="F39" s="79"/>
      <c r="G39" s="80"/>
      <c r="H39" s="51">
        <f>SUM(H38)</f>
        <v>2260</v>
      </c>
      <c r="I39" s="51">
        <f>SUM(I38)</f>
        <v>2373</v>
      </c>
      <c r="J39" s="4"/>
    </row>
    <row r="40" spans="1:10" s="5" customFormat="1" ht="40.799999999999997">
      <c r="A40" s="37" t="s">
        <v>11</v>
      </c>
      <c r="B40" s="38" t="s">
        <v>82</v>
      </c>
      <c r="C40" s="34"/>
      <c r="D40" s="56">
        <v>500</v>
      </c>
      <c r="E40" s="60">
        <v>25</v>
      </c>
      <c r="F40" s="61" t="s">
        <v>83</v>
      </c>
      <c r="G40" s="62">
        <v>31.2</v>
      </c>
      <c r="H40" s="53">
        <f>G40*E40</f>
        <v>780</v>
      </c>
      <c r="I40" s="53">
        <f>H40*1.05</f>
        <v>819</v>
      </c>
      <c r="J40" s="4"/>
    </row>
    <row r="41" spans="1:10" s="5" customFormat="1">
      <c r="A41" s="88" t="s">
        <v>44</v>
      </c>
      <c r="B41" s="89"/>
      <c r="C41" s="89"/>
      <c r="D41" s="89"/>
      <c r="E41" s="89"/>
      <c r="F41" s="89"/>
      <c r="G41" s="90"/>
      <c r="H41" s="51">
        <f>SUM(H40)</f>
        <v>780</v>
      </c>
      <c r="I41" s="51">
        <f>SUM(I40)</f>
        <v>819</v>
      </c>
      <c r="J41" s="4"/>
    </row>
  </sheetData>
  <mergeCells count="40">
    <mergeCell ref="A41:G41"/>
    <mergeCell ref="A12:B12"/>
    <mergeCell ref="H1:I1"/>
    <mergeCell ref="A2:F2"/>
    <mergeCell ref="A3:F3"/>
    <mergeCell ref="H4:I4"/>
    <mergeCell ref="A5:F5"/>
    <mergeCell ref="A30:F30"/>
    <mergeCell ref="A14:B14"/>
    <mergeCell ref="C14:F14"/>
    <mergeCell ref="A13:B13"/>
    <mergeCell ref="C13:F13"/>
    <mergeCell ref="C12:F12"/>
    <mergeCell ref="A39:G39"/>
    <mergeCell ref="A37:G37"/>
    <mergeCell ref="A15:B15"/>
    <mergeCell ref="C15:F15"/>
    <mergeCell ref="A29:F29"/>
    <mergeCell ref="A18:B18"/>
    <mergeCell ref="C18:F18"/>
    <mergeCell ref="A17:B17"/>
    <mergeCell ref="C17:F17"/>
    <mergeCell ref="A16:B16"/>
    <mergeCell ref="C16:F16"/>
    <mergeCell ref="A1:C1"/>
    <mergeCell ref="A28:C28"/>
    <mergeCell ref="D28:F28"/>
    <mergeCell ref="A21:F21"/>
    <mergeCell ref="A11:B11"/>
    <mergeCell ref="C11:F11"/>
    <mergeCell ref="A27:F27"/>
    <mergeCell ref="A26:F26"/>
    <mergeCell ref="A25:F25"/>
    <mergeCell ref="A24:F24"/>
    <mergeCell ref="A23:F23"/>
    <mergeCell ref="A22:F22"/>
    <mergeCell ref="A20:B20"/>
    <mergeCell ref="C20:F20"/>
    <mergeCell ref="A19:B19"/>
    <mergeCell ref="C19:F19"/>
  </mergeCells>
  <pageMargins left="0.70866141732283472" right="0.70866141732283472" top="0.74803149606299213" bottom="0.74803149606299213" header="0.31496062992125984" footer="0.31496062992125984"/>
  <pageSetup paperSize="9" scale="90" fitToHeight="0" orientation="landscape" r:id="rId1"/>
  <ignoredErrors>
    <ignoredError sqref="I35"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20271A-652A-4AE2-A508-00608AB034DF}">
  <dimension ref="A1:K35"/>
  <sheetViews>
    <sheetView tabSelected="1" topLeftCell="A9" workbookViewId="0">
      <selection activeCell="B22" sqref="B22:G22"/>
    </sheetView>
  </sheetViews>
  <sheetFormatPr defaultRowHeight="12"/>
  <cols>
    <col min="2" max="2" width="14.7109375" customWidth="1"/>
    <col min="5" max="5" width="14.140625" customWidth="1"/>
    <col min="8" max="8" width="23" customWidth="1"/>
    <col min="10" max="10" width="16.7109375" customWidth="1"/>
    <col min="11" max="11" width="15.7109375" customWidth="1"/>
  </cols>
  <sheetData>
    <row r="1" spans="1:11" ht="9.75" customHeight="1">
      <c r="A1" s="22"/>
      <c r="B1" s="22"/>
      <c r="C1" s="22"/>
      <c r="D1" s="22"/>
      <c r="E1" s="22"/>
      <c r="F1" s="22"/>
      <c r="G1" s="22"/>
      <c r="H1" s="22"/>
      <c r="I1" s="22"/>
      <c r="J1" s="22"/>
      <c r="K1" s="22"/>
    </row>
    <row r="2" spans="1:11">
      <c r="A2" s="140" t="s">
        <v>50</v>
      </c>
      <c r="B2" s="140"/>
      <c r="C2" s="140"/>
      <c r="D2" s="140"/>
      <c r="E2" s="140"/>
      <c r="F2" s="140"/>
      <c r="G2" s="140"/>
      <c r="H2" s="140"/>
      <c r="I2" s="140"/>
      <c r="J2" s="140"/>
      <c r="K2" s="141"/>
    </row>
    <row r="3" spans="1:11" ht="39" customHeight="1" thickBot="1">
      <c r="A3" s="140"/>
      <c r="B3" s="140"/>
      <c r="C3" s="140"/>
      <c r="D3" s="140"/>
      <c r="E3" s="140"/>
      <c r="F3" s="140"/>
      <c r="G3" s="140"/>
      <c r="H3" s="140"/>
      <c r="I3" s="140"/>
      <c r="J3" s="140"/>
      <c r="K3" s="141"/>
    </row>
    <row r="4" spans="1:11" ht="46.8">
      <c r="A4" s="142" t="s">
        <v>51</v>
      </c>
      <c r="B4" s="143"/>
      <c r="C4" s="143" t="s">
        <v>52</v>
      </c>
      <c r="D4" s="143"/>
      <c r="E4" s="143"/>
      <c r="F4" s="143" t="s">
        <v>53</v>
      </c>
      <c r="G4" s="143"/>
      <c r="H4" s="143"/>
      <c r="I4" s="143" t="s">
        <v>54</v>
      </c>
      <c r="J4" s="136"/>
      <c r="K4" s="42" t="s">
        <v>55</v>
      </c>
    </row>
    <row r="5" spans="1:11" ht="15.6">
      <c r="A5" s="137" t="s">
        <v>95</v>
      </c>
      <c r="B5" s="138"/>
      <c r="C5" s="139"/>
      <c r="D5" s="138"/>
      <c r="E5" s="138"/>
      <c r="F5" s="139"/>
      <c r="G5" s="138"/>
      <c r="H5" s="138"/>
      <c r="I5" s="139"/>
      <c r="J5" s="138"/>
      <c r="K5" s="44"/>
    </row>
    <row r="6" spans="1:11" ht="15.6">
      <c r="A6" s="137"/>
      <c r="B6" s="138"/>
      <c r="C6" s="139"/>
      <c r="D6" s="138"/>
      <c r="E6" s="138"/>
      <c r="F6" s="139"/>
      <c r="G6" s="138"/>
      <c r="H6" s="138"/>
      <c r="I6" s="139"/>
      <c r="J6" s="138"/>
      <c r="K6" s="44"/>
    </row>
    <row r="7" spans="1:11" ht="15.6">
      <c r="A7" s="137"/>
      <c r="B7" s="138"/>
      <c r="C7" s="139"/>
      <c r="D7" s="138"/>
      <c r="E7" s="138"/>
      <c r="F7" s="139"/>
      <c r="G7" s="138"/>
      <c r="H7" s="138"/>
      <c r="I7" s="139"/>
      <c r="J7" s="138"/>
      <c r="K7" s="44"/>
    </row>
    <row r="8" spans="1:11" ht="15.6">
      <c r="A8" s="137"/>
      <c r="B8" s="138"/>
      <c r="C8" s="139"/>
      <c r="D8" s="138"/>
      <c r="E8" s="138"/>
      <c r="F8" s="139"/>
      <c r="G8" s="138"/>
      <c r="H8" s="138"/>
      <c r="I8" s="139"/>
      <c r="J8" s="138"/>
      <c r="K8" s="44"/>
    </row>
    <row r="9" spans="1:11" ht="50.25" customHeight="1" thickBot="1">
      <c r="A9" s="134" t="s">
        <v>56</v>
      </c>
      <c r="B9" s="134"/>
      <c r="C9" s="134"/>
      <c r="D9" s="134"/>
      <c r="E9" s="134"/>
      <c r="F9" s="134"/>
      <c r="G9" s="134"/>
      <c r="H9" s="134"/>
      <c r="I9" s="134"/>
      <c r="J9" s="134"/>
      <c r="K9" s="134"/>
    </row>
    <row r="10" spans="1:11" ht="15.6">
      <c r="A10" s="135" t="s">
        <v>57</v>
      </c>
      <c r="B10" s="133"/>
      <c r="C10" s="136" t="s">
        <v>52</v>
      </c>
      <c r="D10" s="121"/>
      <c r="E10" s="133"/>
      <c r="F10" s="136" t="s">
        <v>58</v>
      </c>
      <c r="G10" s="121"/>
      <c r="H10" s="133"/>
      <c r="I10" s="136" t="s">
        <v>59</v>
      </c>
      <c r="J10" s="122"/>
      <c r="K10" s="45"/>
    </row>
    <row r="11" spans="1:11" ht="15.6">
      <c r="A11" s="77" t="s">
        <v>95</v>
      </c>
      <c r="B11" s="73"/>
      <c r="C11" s="71"/>
      <c r="D11" s="72"/>
      <c r="E11" s="73"/>
      <c r="F11" s="71"/>
      <c r="G11" s="72"/>
      <c r="H11" s="73"/>
      <c r="I11" s="71"/>
      <c r="J11" s="107"/>
      <c r="K11" s="45"/>
    </row>
    <row r="12" spans="1:11" ht="15.6">
      <c r="A12" s="77"/>
      <c r="B12" s="73"/>
      <c r="C12" s="71"/>
      <c r="D12" s="72"/>
      <c r="E12" s="73"/>
      <c r="F12" s="71"/>
      <c r="G12" s="72"/>
      <c r="H12" s="73"/>
      <c r="I12" s="71"/>
      <c r="J12" s="107"/>
      <c r="K12" s="45"/>
    </row>
    <row r="13" spans="1:11" ht="15.6">
      <c r="A13" s="77"/>
      <c r="B13" s="73"/>
      <c r="C13" s="71"/>
      <c r="D13" s="72"/>
      <c r="E13" s="73"/>
      <c r="F13" s="71"/>
      <c r="G13" s="72"/>
      <c r="H13" s="73"/>
      <c r="I13" s="71"/>
      <c r="J13" s="107"/>
      <c r="K13" s="45"/>
    </row>
    <row r="14" spans="1:11" ht="15.6">
      <c r="A14" s="77"/>
      <c r="B14" s="73"/>
      <c r="C14" s="71"/>
      <c r="D14" s="72"/>
      <c r="E14" s="73"/>
      <c r="F14" s="71"/>
      <c r="G14" s="72"/>
      <c r="H14" s="73"/>
      <c r="I14" s="71"/>
      <c r="J14" s="107"/>
      <c r="K14" s="45"/>
    </row>
    <row r="15" spans="1:11" ht="15.6">
      <c r="A15" s="22"/>
      <c r="B15" s="22"/>
      <c r="C15" s="22"/>
      <c r="D15" s="22"/>
      <c r="E15" s="22"/>
      <c r="F15" s="22"/>
      <c r="G15" s="22"/>
      <c r="H15" s="22"/>
      <c r="I15" s="22"/>
      <c r="J15" s="22"/>
      <c r="K15" s="22"/>
    </row>
    <row r="16" spans="1:11" ht="16.2" thickBot="1">
      <c r="A16" s="132" t="s">
        <v>60</v>
      </c>
      <c r="B16" s="132"/>
      <c r="C16" s="132"/>
      <c r="D16" s="132"/>
      <c r="E16" s="132"/>
      <c r="F16" s="132"/>
      <c r="G16" s="132"/>
      <c r="H16" s="132"/>
      <c r="I16" s="132"/>
      <c r="J16" s="132"/>
      <c r="K16" s="22"/>
    </row>
    <row r="17" spans="1:11" ht="15.6">
      <c r="A17" s="41" t="s">
        <v>61</v>
      </c>
      <c r="B17" s="121" t="s">
        <v>62</v>
      </c>
      <c r="C17" s="121"/>
      <c r="D17" s="121"/>
      <c r="E17" s="121"/>
      <c r="F17" s="121"/>
      <c r="G17" s="133"/>
      <c r="H17" s="121" t="s">
        <v>63</v>
      </c>
      <c r="I17" s="121"/>
      <c r="J17" s="122"/>
      <c r="K17" s="22"/>
    </row>
    <row r="18" spans="1:11" ht="15.6">
      <c r="A18" s="46">
        <v>1</v>
      </c>
      <c r="B18" s="123" t="s">
        <v>64</v>
      </c>
      <c r="C18" s="124"/>
      <c r="D18" s="124"/>
      <c r="E18" s="124"/>
      <c r="F18" s="124"/>
      <c r="G18" s="125"/>
      <c r="H18" s="106" t="s">
        <v>97</v>
      </c>
      <c r="I18" s="72"/>
      <c r="J18" s="107"/>
      <c r="K18" s="22"/>
    </row>
    <row r="19" spans="1:11" ht="15.6">
      <c r="A19" s="46">
        <v>2</v>
      </c>
      <c r="B19" s="123" t="s">
        <v>65</v>
      </c>
      <c r="C19" s="124"/>
      <c r="D19" s="124"/>
      <c r="E19" s="124"/>
      <c r="F19" s="124"/>
      <c r="G19" s="125"/>
      <c r="H19" s="106" t="s">
        <v>98</v>
      </c>
      <c r="I19" s="72"/>
      <c r="J19" s="107"/>
      <c r="K19" s="22"/>
    </row>
    <row r="20" spans="1:11" ht="62.25" customHeight="1">
      <c r="A20" s="47" t="s">
        <v>9</v>
      </c>
      <c r="B20" s="126" t="s">
        <v>66</v>
      </c>
      <c r="C20" s="127"/>
      <c r="D20" s="127"/>
      <c r="E20" s="127"/>
      <c r="F20" s="127"/>
      <c r="G20" s="128"/>
      <c r="H20" s="129" t="s">
        <v>97</v>
      </c>
      <c r="I20" s="130"/>
      <c r="J20" s="131"/>
      <c r="K20" s="48"/>
    </row>
    <row r="21" spans="1:11" ht="15.6">
      <c r="A21" s="43">
        <v>4</v>
      </c>
      <c r="B21" s="103" t="s">
        <v>99</v>
      </c>
      <c r="C21" s="104"/>
      <c r="D21" s="104"/>
      <c r="E21" s="104"/>
      <c r="F21" s="104"/>
      <c r="G21" s="105"/>
      <c r="H21" s="106" t="s">
        <v>98</v>
      </c>
      <c r="I21" s="72"/>
      <c r="J21" s="107"/>
      <c r="K21" s="22"/>
    </row>
    <row r="22" spans="1:11" ht="15.6">
      <c r="A22" s="43">
        <v>5</v>
      </c>
      <c r="B22" s="103"/>
      <c r="C22" s="104"/>
      <c r="D22" s="104"/>
      <c r="E22" s="104"/>
      <c r="F22" s="104"/>
      <c r="G22" s="105"/>
      <c r="H22" s="106"/>
      <c r="I22" s="72"/>
      <c r="J22" s="107"/>
      <c r="K22" s="22"/>
    </row>
    <row r="23" spans="1:11" ht="15.6">
      <c r="A23" s="43"/>
      <c r="B23" s="103"/>
      <c r="C23" s="104"/>
      <c r="D23" s="104"/>
      <c r="E23" s="104"/>
      <c r="F23" s="104"/>
      <c r="G23" s="105"/>
      <c r="H23" s="106"/>
      <c r="I23" s="72"/>
      <c r="J23" s="107"/>
      <c r="K23" s="22"/>
    </row>
    <row r="24" spans="1:11" ht="15.6">
      <c r="A24" s="43"/>
      <c r="B24" s="103"/>
      <c r="C24" s="104"/>
      <c r="D24" s="104"/>
      <c r="E24" s="104"/>
      <c r="F24" s="104"/>
      <c r="G24" s="105"/>
      <c r="H24" s="106"/>
      <c r="I24" s="72"/>
      <c r="J24" s="107"/>
      <c r="K24" s="22"/>
    </row>
    <row r="25" spans="1:11" ht="15.6">
      <c r="A25" s="43"/>
      <c r="B25" s="103"/>
      <c r="C25" s="104"/>
      <c r="D25" s="104"/>
      <c r="E25" s="104"/>
      <c r="F25" s="104"/>
      <c r="G25" s="105"/>
      <c r="H25" s="106"/>
      <c r="I25" s="72"/>
      <c r="J25" s="107"/>
      <c r="K25" s="22"/>
    </row>
    <row r="26" spans="1:11" ht="15.6">
      <c r="A26" s="43"/>
      <c r="B26" s="103"/>
      <c r="C26" s="104"/>
      <c r="D26" s="104"/>
      <c r="E26" s="104"/>
      <c r="F26" s="104"/>
      <c r="G26" s="105"/>
      <c r="H26" s="106"/>
      <c r="I26" s="72"/>
      <c r="J26" s="107"/>
      <c r="K26" s="22"/>
    </row>
    <row r="27" spans="1:11" ht="16.2" thickBot="1">
      <c r="A27" s="49"/>
      <c r="B27" s="111"/>
      <c r="C27" s="112"/>
      <c r="D27" s="112"/>
      <c r="E27" s="112"/>
      <c r="F27" s="112"/>
      <c r="G27" s="113"/>
      <c r="H27" s="114"/>
      <c r="I27" s="115"/>
      <c r="J27" s="116"/>
      <c r="K27" s="22"/>
    </row>
    <row r="28" spans="1:11" ht="15.6">
      <c r="A28" s="22"/>
      <c r="B28" s="22"/>
      <c r="C28" s="22"/>
      <c r="D28" s="22"/>
      <c r="E28" s="22"/>
      <c r="F28" s="22"/>
      <c r="G28" s="22"/>
      <c r="H28" s="22"/>
      <c r="I28" s="22"/>
      <c r="J28" s="22"/>
      <c r="K28" s="22"/>
    </row>
    <row r="29" spans="1:11" ht="72" customHeight="1">
      <c r="A29" s="117" t="s">
        <v>67</v>
      </c>
      <c r="B29" s="117"/>
      <c r="C29" s="117"/>
      <c r="D29" s="117"/>
      <c r="E29" s="117"/>
      <c r="F29" s="117"/>
      <c r="G29" s="117"/>
      <c r="H29" s="117"/>
      <c r="I29" s="117"/>
      <c r="J29" s="117"/>
      <c r="K29" s="22"/>
    </row>
    <row r="30" spans="1:11" ht="15.6">
      <c r="A30" s="22"/>
      <c r="B30" s="22"/>
      <c r="C30" s="22"/>
      <c r="D30" s="22"/>
      <c r="E30" s="22"/>
      <c r="F30" s="22"/>
      <c r="G30" s="22"/>
      <c r="H30" s="22"/>
      <c r="I30" s="22"/>
      <c r="J30" s="22"/>
      <c r="K30" s="22"/>
    </row>
    <row r="31" spans="1:11" ht="15.6">
      <c r="A31" s="22"/>
      <c r="B31" s="22"/>
      <c r="C31" s="22"/>
      <c r="D31" s="22"/>
      <c r="E31" s="22"/>
      <c r="F31" s="22"/>
      <c r="G31" s="22"/>
      <c r="H31" s="22"/>
      <c r="I31" s="22"/>
      <c r="J31" s="22"/>
      <c r="K31" s="22"/>
    </row>
    <row r="32" spans="1:11" ht="15.6">
      <c r="A32" s="118" t="s">
        <v>68</v>
      </c>
      <c r="B32" s="118"/>
      <c r="C32" s="118"/>
      <c r="D32" s="118"/>
      <c r="E32" s="119" t="s">
        <v>96</v>
      </c>
      <c r="F32" s="120"/>
      <c r="G32" s="120"/>
      <c r="H32" s="120"/>
      <c r="I32" s="120"/>
      <c r="J32" s="120"/>
      <c r="K32" s="50"/>
    </row>
    <row r="33" spans="1:11" ht="15.6">
      <c r="A33" s="22"/>
      <c r="B33" s="22"/>
      <c r="C33" s="22"/>
      <c r="D33" s="22"/>
      <c r="E33" s="22"/>
      <c r="F33" s="22"/>
      <c r="G33" s="22"/>
      <c r="H33" s="22"/>
      <c r="I33" s="22"/>
      <c r="J33" s="22"/>
      <c r="K33" s="22"/>
    </row>
    <row r="34" spans="1:11" ht="15.6">
      <c r="A34" s="108" t="s">
        <v>69</v>
      </c>
      <c r="B34" s="108"/>
      <c r="C34" s="108"/>
      <c r="D34" s="108"/>
      <c r="E34" s="109" t="s">
        <v>90</v>
      </c>
      <c r="F34" s="110"/>
      <c r="G34" s="110"/>
      <c r="H34" s="110"/>
      <c r="I34" s="110"/>
      <c r="J34" s="110"/>
      <c r="K34" s="22"/>
    </row>
    <row r="35" spans="1:11" ht="15.6">
      <c r="A35" s="22"/>
      <c r="B35" s="22"/>
      <c r="C35" s="22"/>
      <c r="D35" s="22"/>
      <c r="E35" s="22"/>
      <c r="F35" s="22"/>
      <c r="G35" s="22"/>
      <c r="H35" s="22"/>
      <c r="I35" s="22"/>
      <c r="J35" s="22"/>
      <c r="K35" s="22"/>
    </row>
  </sheetData>
  <mergeCells count="70">
    <mergeCell ref="A2:K3"/>
    <mergeCell ref="A4:B4"/>
    <mergeCell ref="C4:E4"/>
    <mergeCell ref="F4:H4"/>
    <mergeCell ref="I4:J4"/>
    <mergeCell ref="A8:B8"/>
    <mergeCell ref="C8:E8"/>
    <mergeCell ref="F8:H8"/>
    <mergeCell ref="I8:J8"/>
    <mergeCell ref="A5:B5"/>
    <mergeCell ref="C5:E5"/>
    <mergeCell ref="F5:H5"/>
    <mergeCell ref="I5:J5"/>
    <mergeCell ref="A6:B6"/>
    <mergeCell ref="C6:E6"/>
    <mergeCell ref="F6:H6"/>
    <mergeCell ref="I6:J6"/>
    <mergeCell ref="A7:B7"/>
    <mergeCell ref="C7:E7"/>
    <mergeCell ref="F7:H7"/>
    <mergeCell ref="I7:J7"/>
    <mergeCell ref="A9:K9"/>
    <mergeCell ref="A11:B11"/>
    <mergeCell ref="C11:E11"/>
    <mergeCell ref="F11:H11"/>
    <mergeCell ref="I11:J11"/>
    <mergeCell ref="A10:B10"/>
    <mergeCell ref="C10:E10"/>
    <mergeCell ref="F10:H10"/>
    <mergeCell ref="I10:J10"/>
    <mergeCell ref="A12:B12"/>
    <mergeCell ref="C12:E12"/>
    <mergeCell ref="F12:H12"/>
    <mergeCell ref="I12:J12"/>
    <mergeCell ref="B19:G19"/>
    <mergeCell ref="H19:J19"/>
    <mergeCell ref="A13:B13"/>
    <mergeCell ref="C13:E13"/>
    <mergeCell ref="F13:H13"/>
    <mergeCell ref="I13:J13"/>
    <mergeCell ref="A14:B14"/>
    <mergeCell ref="C14:E14"/>
    <mergeCell ref="F14:H14"/>
    <mergeCell ref="I14:J14"/>
    <mergeCell ref="A16:J16"/>
    <mergeCell ref="B17:G17"/>
    <mergeCell ref="H17:J17"/>
    <mergeCell ref="B18:G18"/>
    <mergeCell ref="H18:J18"/>
    <mergeCell ref="B20:G20"/>
    <mergeCell ref="H20:J20"/>
    <mergeCell ref="B21:G21"/>
    <mergeCell ref="H21:J21"/>
    <mergeCell ref="B22:G22"/>
    <mergeCell ref="H22:J22"/>
    <mergeCell ref="B23:G23"/>
    <mergeCell ref="H23:J23"/>
    <mergeCell ref="B24:G24"/>
    <mergeCell ref="H24:J24"/>
    <mergeCell ref="B25:G25"/>
    <mergeCell ref="H25:J25"/>
    <mergeCell ref="A34:D34"/>
    <mergeCell ref="E34:J34"/>
    <mergeCell ref="B26:G26"/>
    <mergeCell ref="H26:J26"/>
    <mergeCell ref="B27:G27"/>
    <mergeCell ref="H27:J27"/>
    <mergeCell ref="A29:J29"/>
    <mergeCell ref="A32:D32"/>
    <mergeCell ref="E32:J3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Laimute Dauksiene</dc:creator>
  <cp:lastModifiedBy>Rinkeviciene, Inga</cp:lastModifiedBy>
  <cp:lastPrinted>2024-08-07T06:55:06Z</cp:lastPrinted>
  <dcterms:created xsi:type="dcterms:W3CDTF">2017-09-04T10:20:10Z</dcterms:created>
  <dcterms:modified xsi:type="dcterms:W3CDTF">2024-10-04T11:02:39Z</dcterms:modified>
</cp:coreProperties>
</file>