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rasbuz\Documents\CHIRURGINIAI Siūlai ir tinkleliai\"/>
    </mc:Choice>
  </mc:AlternateContent>
  <xr:revisionPtr revIDLastSave="0" documentId="13_ncr:1_{4BECFE75-E9FD-4815-B8F6-8F6D5B30D37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7" i="1" l="1"/>
  <c r="F415" i="1"/>
  <c r="F404" i="1"/>
  <c r="F393" i="1"/>
  <c r="F382" i="1"/>
  <c r="G372" i="1"/>
  <c r="F362" i="1"/>
  <c r="F352" i="1"/>
  <c r="F342" i="1"/>
  <c r="F333" i="1"/>
  <c r="F324" i="1"/>
  <c r="F315" i="1"/>
  <c r="F308" i="1"/>
  <c r="F298" i="1"/>
  <c r="G288" i="1"/>
  <c r="F279" i="1"/>
  <c r="F271" i="1"/>
  <c r="F263" i="1"/>
  <c r="F253" i="1"/>
  <c r="F243" i="1"/>
  <c r="F235" i="1"/>
  <c r="F225" i="1"/>
  <c r="F214" i="1"/>
  <c r="F204" i="1"/>
  <c r="F196" i="1"/>
  <c r="F188" i="1"/>
  <c r="F179" i="1"/>
  <c r="F171" i="1"/>
  <c r="F163" i="1"/>
  <c r="G153" i="1"/>
  <c r="F144" i="1"/>
  <c r="F136" i="1"/>
  <c r="F127" i="1"/>
  <c r="F118" i="1"/>
  <c r="F110" i="1"/>
  <c r="F101" i="1"/>
  <c r="F95" i="1"/>
  <c r="G85" i="1"/>
  <c r="F74" i="1"/>
  <c r="F64" i="1"/>
  <c r="F55" i="1"/>
  <c r="G45" i="1"/>
  <c r="F38" i="1"/>
  <c r="F44" i="1" s="1"/>
  <c r="F45" i="1" s="1"/>
  <c r="F46" i="1" s="1"/>
  <c r="G21" i="1"/>
  <c r="G44" i="1" l="1"/>
  <c r="F371" i="1"/>
  <c r="F372" i="1" s="1"/>
  <c r="F373" i="1" s="1"/>
  <c r="G371" i="1"/>
  <c r="F84" i="1"/>
  <c r="F85" i="1" s="1"/>
  <c r="F86" i="1" s="1"/>
  <c r="F152" i="1"/>
  <c r="F153" i="1" s="1"/>
  <c r="F154" i="1" s="1"/>
  <c r="G287" i="1"/>
  <c r="F426" i="1"/>
  <c r="F427" i="1" s="1"/>
  <c r="F428" i="1" s="1"/>
  <c r="G426" i="1"/>
  <c r="G84" i="1"/>
  <c r="F287" i="1"/>
  <c r="F288" i="1" s="1"/>
  <c r="F289" i="1" s="1"/>
  <c r="G152" i="1"/>
</calcChain>
</file>

<file path=xl/sharedStrings.xml><?xml version="1.0" encoding="utf-8"?>
<sst xmlns="http://schemas.openxmlformats.org/spreadsheetml/2006/main" count="919" uniqueCount="556">
  <si>
    <t>PIRKIMO SĄLYGŲ PRIEDAS "PASIŪLYMO FORMA"</t>
  </si>
  <si>
    <t>CHIRURGINIAI SIŪLAI, TINKLELIAI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</si>
  <si>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</si>
  <si>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</si>
  <si>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</si>
  <si>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</si>
  <si>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</si>
  <si>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</si>
  <si>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</si>
  <si>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</si>
  <si>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</si>
  <si>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</si>
  <si>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</si>
  <si>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</si>
  <si>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</si>
  <si>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</si>
  <si>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</si>
  <si>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</si>
  <si>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</si>
  <si>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</si>
  <si>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</si>
  <si>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</si>
  <si>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</si>
  <si>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</si>
  <si>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</si>
  <si>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</si>
  <si>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LIGATŪRINĖ ENDOSKOPINĖ KILPA SU PRAVEDĖJU</t>
  </si>
  <si>
    <t>Tiekėjo pasiūlymas:</t>
  </si>
  <si>
    <t>Nr.</t>
  </si>
  <si>
    <t>Pavadinimas</t>
  </si>
  <si>
    <t>Kiekis</t>
  </si>
  <si>
    <t>Mato vienetas</t>
  </si>
  <si>
    <t>Suma be PVM, Eur</t>
  </si>
  <si>
    <t>Siūlomos prekės, pavadinimas, gamintojas, kodas</t>
  </si>
  <si>
    <t>Tiekėjo siūlomi parametrai ir parametrą pagrindžiantys dokumentai</t>
  </si>
  <si>
    <t>1.</t>
  </si>
  <si>
    <t>Ligatūrinė endoskopinė kilpa su pravedėju</t>
  </si>
  <si>
    <t>1.1.</t>
  </si>
  <si>
    <t>vnt</t>
  </si>
  <si>
    <t>1.1.1.</t>
  </si>
  <si>
    <t>1.1.2.</t>
  </si>
  <si>
    <t>Pagaminta iš dažyto monofilamentinio polidioksanono</t>
  </si>
  <si>
    <t>1.1.3.</t>
  </si>
  <si>
    <t>Siūlo storis USP - 0</t>
  </si>
  <si>
    <t>1.1.4.</t>
  </si>
  <si>
    <t>Siūlo ilgis 50-70cm</t>
  </si>
  <si>
    <t>1.1.5.</t>
  </si>
  <si>
    <t>Pilna rezorbcija per 180-240 (± 20 dienų) </t>
  </si>
  <si>
    <t>Suma be PVM</t>
  </si>
  <si>
    <t>Taikomas PVM dydis (%)</t>
  </si>
  <si>
    <t>PVM suma</t>
  </si>
  <si>
    <t>Suma su PVM</t>
  </si>
  <si>
    <t>2. DALIS</t>
  </si>
  <si>
    <t xml:space="preserve">BESIREZORBUOJANTIS SINTETINIS POLIGLAKTINO CHIRURGINIS SIŪLAS </t>
  </si>
  <si>
    <t>2.</t>
  </si>
  <si>
    <t xml:space="preserve">Besirezorbuojantis sintetinis poliglaktino chirurginis siūlas </t>
  </si>
  <si>
    <t>2.1.</t>
  </si>
  <si>
    <t>vnt.</t>
  </si>
  <si>
    <t>2.1.1.</t>
  </si>
  <si>
    <t>Poliglaktino chirurginis siūlas , multifilamentinis</t>
  </si>
  <si>
    <t>2.1.2.</t>
  </si>
  <si>
    <t>Po 2 sav.išlieka 75 (±5%), po 3 sav. išlieka 40-50 (±5%) stiprumo. Siūlas rezorbuojasi per 56-70 dienų.</t>
  </si>
  <si>
    <t>2.1.3.</t>
  </si>
  <si>
    <t>Siūlo storis 7/0</t>
  </si>
  <si>
    <t>2.1.4.</t>
  </si>
  <si>
    <t>Siūlo ilgis 45 cm (± 1cm)</t>
  </si>
  <si>
    <t>2.1.5.</t>
  </si>
  <si>
    <t>Siūlų skaičius pakelyje 1 vnt.</t>
  </si>
  <si>
    <t>2.1.6.</t>
  </si>
  <si>
    <t>Adatos tipas - spatula 3/8</t>
  </si>
  <si>
    <t>2.1.7.</t>
  </si>
  <si>
    <t>Adatų skaičius ne mažiau 2 vnt.</t>
  </si>
  <si>
    <t>2.1.8.</t>
  </si>
  <si>
    <t>Adatos ilgis 6,0 - 6,2 mm</t>
  </si>
  <si>
    <t>2.2.</t>
  </si>
  <si>
    <t>2.2.1.</t>
  </si>
  <si>
    <t>2.2.2.</t>
  </si>
  <si>
    <t>2.2.3.</t>
  </si>
  <si>
    <t>Siūlo storis 6/0</t>
  </si>
  <si>
    <t>2.2.4.</t>
  </si>
  <si>
    <t>2.2.5.</t>
  </si>
  <si>
    <t>Siūlų skaičius pakelyje 1 vnt</t>
  </si>
  <si>
    <t>2.2.6.</t>
  </si>
  <si>
    <t>Siūlas baltos spalvos</t>
  </si>
  <si>
    <t>2.2.7.</t>
  </si>
  <si>
    <t>Adatos tipas - atvirkščiai pjaunanti 3/8</t>
  </si>
  <si>
    <t>2.2.8.</t>
  </si>
  <si>
    <t>Adatų skaičius 1 vnt</t>
  </si>
  <si>
    <t>2.2.9.</t>
  </si>
  <si>
    <t>Adatos ilgis 12 mm  (±1mm)</t>
  </si>
  <si>
    <t>2.3.</t>
  </si>
  <si>
    <t>2.3.1.</t>
  </si>
  <si>
    <t>2.3.2.</t>
  </si>
  <si>
    <t>2.3.3.</t>
  </si>
  <si>
    <t>Siūlo storis 5/0</t>
  </si>
  <si>
    <t>2.3.4.</t>
  </si>
  <si>
    <t>2.3.5.</t>
  </si>
  <si>
    <t>2.3.6.</t>
  </si>
  <si>
    <t>2.3.7.</t>
  </si>
  <si>
    <t>2.3.8.</t>
  </si>
  <si>
    <t>Adatų skaičius ne daugiau 1 vnt</t>
  </si>
  <si>
    <t>2.3.9.</t>
  </si>
  <si>
    <t>3. DALIS</t>
  </si>
  <si>
    <t>3.</t>
  </si>
  <si>
    <t>3.1.</t>
  </si>
  <si>
    <t>3.1.1.</t>
  </si>
  <si>
    <t>3.1.2.</t>
  </si>
  <si>
    <t>3.1.3.</t>
  </si>
  <si>
    <t>Siūlo storis 4/0</t>
  </si>
  <si>
    <t>3.1.4.</t>
  </si>
  <si>
    <t>3.1.5.</t>
  </si>
  <si>
    <t>Siūlų skaičius pakelyje ne mažiau 12 vnt.</t>
  </si>
  <si>
    <t>3.2.</t>
  </si>
  <si>
    <t>3.2.1.</t>
  </si>
  <si>
    <t>3.2.2.</t>
  </si>
  <si>
    <t>3.2.3.</t>
  </si>
  <si>
    <t>3.2.4.</t>
  </si>
  <si>
    <t>Siūlo ilgis 75 cm (± 5cm)</t>
  </si>
  <si>
    <t>3.2.5.</t>
  </si>
  <si>
    <t>3.2.6.</t>
  </si>
  <si>
    <t>Adatos tipas - apvali 1/2</t>
  </si>
  <si>
    <t>3.2.7.</t>
  </si>
  <si>
    <t>3.2.8.</t>
  </si>
  <si>
    <t>Adatos ilgis 26 mm (± 1mm)</t>
  </si>
  <si>
    <t>3.3.</t>
  </si>
  <si>
    <t>3.3.1.</t>
  </si>
  <si>
    <t>3.3.2.</t>
  </si>
  <si>
    <t>3.3.3.</t>
  </si>
  <si>
    <t>Siūlo storis USP - 3/0</t>
  </si>
  <si>
    <t>3.3.4.</t>
  </si>
  <si>
    <t>Siūlo ilgis 70-75 cm</t>
  </si>
  <si>
    <t>3.3.5.</t>
  </si>
  <si>
    <t>Siūlo spalva - Dažytas</t>
  </si>
  <si>
    <t>3.3.6.</t>
  </si>
  <si>
    <t>Adatos tipas - Apvali 1/2</t>
  </si>
  <si>
    <t>3.3.7.</t>
  </si>
  <si>
    <t>3.4.</t>
  </si>
  <si>
    <t>3.4.1.</t>
  </si>
  <si>
    <t>3.4.2.</t>
  </si>
  <si>
    <t>3.4.3.</t>
  </si>
  <si>
    <t>Siūlo storis 3/0</t>
  </si>
  <si>
    <t>3.4.4.</t>
  </si>
  <si>
    <t>3.4.5.</t>
  </si>
  <si>
    <t>Siūlų skaičius pakelyje ne daugiau1 vnt</t>
  </si>
  <si>
    <t>3.4.6.</t>
  </si>
  <si>
    <t>Adatos tipas - apvali 1/2</t>
  </si>
  <si>
    <t>3.4.7.</t>
  </si>
  <si>
    <t>3.4.8.</t>
  </si>
  <si>
    <t>Adatos ilgis 36 mm  (±2mm)</t>
  </si>
  <si>
    <t>3.5.</t>
  </si>
  <si>
    <t>3.5.1.</t>
  </si>
  <si>
    <t>3.5.2.</t>
  </si>
  <si>
    <t>3.5.3.</t>
  </si>
  <si>
    <t>Siūlo storis 2/0</t>
  </si>
  <si>
    <t>3.5.4.</t>
  </si>
  <si>
    <t>3.5.5.</t>
  </si>
  <si>
    <t>3.5.6.</t>
  </si>
  <si>
    <t>3.5.7.</t>
  </si>
  <si>
    <t>3.5.8.</t>
  </si>
  <si>
    <t>3.6.</t>
  </si>
  <si>
    <t>3.6.1.</t>
  </si>
  <si>
    <t>3.6.2.</t>
  </si>
  <si>
    <t>3.6.3.</t>
  </si>
  <si>
    <t>Siūlo storis 0</t>
  </si>
  <si>
    <t>3.6.4.</t>
  </si>
  <si>
    <t>Siūlo ilgis 85-90 cm</t>
  </si>
  <si>
    <t>3.6.5.</t>
  </si>
  <si>
    <t>3.6.6.</t>
  </si>
  <si>
    <t>3.6.7.</t>
  </si>
  <si>
    <t>Adatos ilgis 40 mm (± 2mm)</t>
  </si>
  <si>
    <t>3.7.</t>
  </si>
  <si>
    <t>3.7.1.</t>
  </si>
  <si>
    <t>3.7.2.</t>
  </si>
  <si>
    <t>3.7.3.</t>
  </si>
  <si>
    <t>Siūlo storis 1</t>
  </si>
  <si>
    <t>3.7.4.</t>
  </si>
  <si>
    <t>3.7.5.</t>
  </si>
  <si>
    <t>3.7.6.</t>
  </si>
  <si>
    <t>3.7.7.</t>
  </si>
  <si>
    <t>4. DALIS</t>
  </si>
  <si>
    <t xml:space="preserve">BESIREZORBUOJANTIS SINTETINIS IŠ GLIKOLIDO IR KAPRALAKTONO CHIRURGINIS SIŪLAS </t>
  </si>
  <si>
    <t>4.</t>
  </si>
  <si>
    <t xml:space="preserve">Besirezorbuojantis sintetinis iš glikolido ir kapralaktono chirurginis siūlas </t>
  </si>
  <si>
    <t>4.1.</t>
  </si>
  <si>
    <t>4.1.1.</t>
  </si>
  <si>
    <t xml:space="preserve">Besirezorbuojantis sintetinis, monofilamentinis siūlas, pagamintas iš glikolido ir kapralaktono. </t>
  </si>
  <si>
    <t>4.1.2.</t>
  </si>
  <si>
    <t>Pilna rezorbcija po 90-110 (±10%), dienų. Stiprumo išlaikymas po 1 savaitės 65-75 (±10%), po 2 savaičių 20-30 (±10%)</t>
  </si>
  <si>
    <t>4.1.3.</t>
  </si>
  <si>
    <t>4.1.4.</t>
  </si>
  <si>
    <t>Siūlo ilgis 45 cm (± 5cm)</t>
  </si>
  <si>
    <t>4.1.5.</t>
  </si>
  <si>
    <t>Siūlo spalva - Bespalvis</t>
  </si>
  <si>
    <t>4.1.6.</t>
  </si>
  <si>
    <t>Adatos tipas - pjaunanti 3/8</t>
  </si>
  <si>
    <t>4.1.7.</t>
  </si>
  <si>
    <t>Adatos ilgis 12 mm (± 1mm)</t>
  </si>
  <si>
    <t>4.2.</t>
  </si>
  <si>
    <t>4.2.1.</t>
  </si>
  <si>
    <t>4.2.2.</t>
  </si>
  <si>
    <t>4.2.3.</t>
  </si>
  <si>
    <t>4.2.4.</t>
  </si>
  <si>
    <t>4.2.5.</t>
  </si>
  <si>
    <t>4.2.6.</t>
  </si>
  <si>
    <t>Adatos tipas -  atvirkščiai pjaunanti 3/8</t>
  </si>
  <si>
    <t>4.2.7.</t>
  </si>
  <si>
    <t>Adatos ilgis 16 mm (± 1mm)</t>
  </si>
  <si>
    <t>4.3.</t>
  </si>
  <si>
    <t>4.3.1.</t>
  </si>
  <si>
    <t>4.3.2.</t>
  </si>
  <si>
    <t>4.3.3.</t>
  </si>
  <si>
    <t>4.3.4.</t>
  </si>
  <si>
    <t>Siūlo ilgis 45-50 cm</t>
  </si>
  <si>
    <t>4.3.5.</t>
  </si>
  <si>
    <t>4.3.6.</t>
  </si>
  <si>
    <t>4.3.7.</t>
  </si>
  <si>
    <t>Adatos ilgis 19 mm (± 1mm)</t>
  </si>
  <si>
    <t>4.3.8.</t>
  </si>
  <si>
    <t>Adata plastinė</t>
  </si>
  <si>
    <t>4.4.</t>
  </si>
  <si>
    <t>4.4.1.</t>
  </si>
  <si>
    <t>4.4.2.</t>
  </si>
  <si>
    <t>4.4.3.</t>
  </si>
  <si>
    <t>4.4.4.</t>
  </si>
  <si>
    <t>4.4.5.</t>
  </si>
  <si>
    <t>4.4.6.</t>
  </si>
  <si>
    <t>4.4.7.</t>
  </si>
  <si>
    <t>Adatos ilgis 22 mm (± 1mm)</t>
  </si>
  <si>
    <t>4.5.</t>
  </si>
  <si>
    <t>4.5.1.</t>
  </si>
  <si>
    <t>4.5.2.</t>
  </si>
  <si>
    <t>4.5.3.</t>
  </si>
  <si>
    <t>4.5.4.</t>
  </si>
  <si>
    <t>4.5.5.</t>
  </si>
  <si>
    <t>4.5.6.</t>
  </si>
  <si>
    <t>Adatos tipas - Pjaunanti 3/8</t>
  </si>
  <si>
    <t>4.5.7.</t>
  </si>
  <si>
    <t>4.6.</t>
  </si>
  <si>
    <t>4.6.1.</t>
  </si>
  <si>
    <t>4.6.2.</t>
  </si>
  <si>
    <t>4.6.3.</t>
  </si>
  <si>
    <t>4.6.4.</t>
  </si>
  <si>
    <t>Siūlo ilgis 70 - 75 cm</t>
  </si>
  <si>
    <t>4.6.5.</t>
  </si>
  <si>
    <t>Siūlo spalva - bespalvis</t>
  </si>
  <si>
    <t>4.6.6.</t>
  </si>
  <si>
    <t>4.6.7.</t>
  </si>
  <si>
    <t>4.6.8.</t>
  </si>
  <si>
    <t>Adatų skaičius ne daugiau 1 vnt.</t>
  </si>
  <si>
    <t>4.6.9.</t>
  </si>
  <si>
    <t>Adatos ilgis 26 mm (± 2mm)</t>
  </si>
  <si>
    <t>4.7.</t>
  </si>
  <si>
    <t>4.7.1.</t>
  </si>
  <si>
    <t>4.7.2.</t>
  </si>
  <si>
    <t>4.7.3.</t>
  </si>
  <si>
    <t>4.7.4.</t>
  </si>
  <si>
    <t>4.7.5.</t>
  </si>
  <si>
    <t>4.7.6.</t>
  </si>
  <si>
    <t>4.7.7.</t>
  </si>
  <si>
    <t>4.7.8.</t>
  </si>
  <si>
    <t>4.7.9.</t>
  </si>
  <si>
    <t>Adatos ilgis 24 mm (± 1mm)</t>
  </si>
  <si>
    <t>4.7.10.</t>
  </si>
  <si>
    <t>4.8.</t>
  </si>
  <si>
    <t>4.8.1.</t>
  </si>
  <si>
    <t>4.8.2.</t>
  </si>
  <si>
    <t>4.8.3.</t>
  </si>
  <si>
    <t>4.8.4.</t>
  </si>
  <si>
    <t>4.8.5.</t>
  </si>
  <si>
    <t>Siūlo spalva - spalvotas</t>
  </si>
  <si>
    <t>4.8.6.</t>
  </si>
  <si>
    <t>4.8.7.</t>
  </si>
  <si>
    <t>4.8.8.</t>
  </si>
  <si>
    <t>4.8.9.</t>
  </si>
  <si>
    <t>4.9.</t>
  </si>
  <si>
    <t>4.9.1.</t>
  </si>
  <si>
    <t>4.9.2.</t>
  </si>
  <si>
    <t>4.9.3.</t>
  </si>
  <si>
    <t>4.9.4.</t>
  </si>
  <si>
    <t>4.9.5.</t>
  </si>
  <si>
    <t>4.9.6.</t>
  </si>
  <si>
    <t>4.9.7.</t>
  </si>
  <si>
    <t>4.10.</t>
  </si>
  <si>
    <t>4.10.1.</t>
  </si>
  <si>
    <t>4.10.2.</t>
  </si>
  <si>
    <t>4.10.3.</t>
  </si>
  <si>
    <t>4.10.4.</t>
  </si>
  <si>
    <t>4.10.5.</t>
  </si>
  <si>
    <t>Siūlo spalva - bespalvis</t>
  </si>
  <si>
    <t>4.10.6.</t>
  </si>
  <si>
    <t>4.10.7.</t>
  </si>
  <si>
    <t>4.10.8.</t>
  </si>
  <si>
    <t>4.10.9.</t>
  </si>
  <si>
    <t>Adatos ilgis - 19 mm (±1mm)</t>
  </si>
  <si>
    <t>4.11.</t>
  </si>
  <si>
    <t>4.11.1.</t>
  </si>
  <si>
    <t>4.11.2.</t>
  </si>
  <si>
    <t>4.11.3.</t>
  </si>
  <si>
    <t>4.11.4.</t>
  </si>
  <si>
    <t>4.11.5.</t>
  </si>
  <si>
    <t>4.11.6.</t>
  </si>
  <si>
    <t>4.11.7.</t>
  </si>
  <si>
    <t>Adatos tipas -pjaunanti 3/8</t>
  </si>
  <si>
    <t>4.11.8.</t>
  </si>
  <si>
    <t>Adatų skaičius  ne daugiau 1 vnt.</t>
  </si>
  <si>
    <t>4.11.9.</t>
  </si>
  <si>
    <t>Adatos ilgis 24 mm (±1mm)</t>
  </si>
  <si>
    <t>4.12.</t>
  </si>
  <si>
    <t>4.12.1.</t>
  </si>
  <si>
    <t>4.12.2.</t>
  </si>
  <si>
    <t>4.12.3.</t>
  </si>
  <si>
    <t>4.12.4.</t>
  </si>
  <si>
    <t>4.12.5.</t>
  </si>
  <si>
    <t>4.12.6.</t>
  </si>
  <si>
    <t>4.12.7.</t>
  </si>
  <si>
    <t>4.13.</t>
  </si>
  <si>
    <t>4.13.1.</t>
  </si>
  <si>
    <t>4.13.2.</t>
  </si>
  <si>
    <t>4.13.3.</t>
  </si>
  <si>
    <t>4.13.4.</t>
  </si>
  <si>
    <t>4.13.5.</t>
  </si>
  <si>
    <t>4.13.6.</t>
  </si>
  <si>
    <t>4.13.7.</t>
  </si>
  <si>
    <t xml:space="preserve">Adatos ilgis 30-36 mm </t>
  </si>
  <si>
    <t>4.14.</t>
  </si>
  <si>
    <t>4.14.1.</t>
  </si>
  <si>
    <t>4.14.2.</t>
  </si>
  <si>
    <t>4.14.3.</t>
  </si>
  <si>
    <t>4.14.4.</t>
  </si>
  <si>
    <t>Siūlo ilgis 70-90 cm</t>
  </si>
  <si>
    <t>4.14.5.</t>
  </si>
  <si>
    <t>4.14.6.</t>
  </si>
  <si>
    <t>4.14.7.</t>
  </si>
  <si>
    <t>Adatos ilgis 36 mm (± 2mm)</t>
  </si>
  <si>
    <t>5. DALIS</t>
  </si>
  <si>
    <t xml:space="preserve">BESIREZORBUOJANTIS, MAZGO NEREIKALAUJANTIS, SIMETRIŠKAI DANTYTAS POLIDIOKSANONO CHIRURGINIS SIŪLAS </t>
  </si>
  <si>
    <t>5.</t>
  </si>
  <si>
    <t xml:space="preserve">Besirezorbuojantis, mazgo nereikalaujantis, simetriškai dantytas polidioksanono chirurginis siūlas </t>
  </si>
  <si>
    <t>5.1.</t>
  </si>
  <si>
    <t>5.1.1.</t>
  </si>
  <si>
    <t xml:space="preserve">Besirezorbuojantis, mazgo nereikalaujantis, simetriškai dantytas chirurginis siūlas pagamintas iš polidioksanono. Siūlo gale yra padelis, neleidžiantis siūlui praslysti pro audinius. </t>
  </si>
  <si>
    <t>5.1.2.</t>
  </si>
  <si>
    <t>Pilna rezorbcija 182-238 paros.</t>
  </si>
  <si>
    <t>5.1.3.</t>
  </si>
  <si>
    <t>Viename siūlo gale adata, kitame padelis</t>
  </si>
  <si>
    <t>5.1.4.</t>
  </si>
  <si>
    <t>Siūlas padengtas antibakterine medžiaga triklozanu.</t>
  </si>
  <si>
    <t>5.1.5.</t>
  </si>
  <si>
    <t>5.1.6.</t>
  </si>
  <si>
    <t>5.1.7.</t>
  </si>
  <si>
    <t>Adatos tipas-apvali 1/2</t>
  </si>
  <si>
    <t>5.1.8.</t>
  </si>
  <si>
    <t>Adatos ilgis 36mm (±1 mm)</t>
  </si>
  <si>
    <t>5.1.9.</t>
  </si>
  <si>
    <t>Siūlas spalvotas</t>
  </si>
  <si>
    <t>5.2.</t>
  </si>
  <si>
    <t>5.2.1.</t>
  </si>
  <si>
    <t>Besirezorbuojantis, mazgo nereikalaujantis, simetriškai dantytas chirurginis siūlas pagamintas iš polidioksanono. Siūlo gale yra padelis, neleidžiantis siūlui praslysti pro audinius. Siūlas padengtas antibakterine medžiaga triklozanu.</t>
  </si>
  <si>
    <t>5.2.2.</t>
  </si>
  <si>
    <t>5.2.3.</t>
  </si>
  <si>
    <t>5.2.4.</t>
  </si>
  <si>
    <t>Siūlo ilgis - 60 - 65 cm</t>
  </si>
  <si>
    <t>5.2.5.</t>
  </si>
  <si>
    <t>5.2.6.</t>
  </si>
  <si>
    <t>Adatos ilgis - 36-37 mm</t>
  </si>
  <si>
    <t>5.3.</t>
  </si>
  <si>
    <t xml:space="preserve">Besirezorbuojantis, mazgo nereikalaujantis, ekscentriškai dantytas polidioksanono chirurginis siūlas </t>
  </si>
  <si>
    <t>5.3.1.</t>
  </si>
  <si>
    <t>Besirezorbuojantis, mazgo nereikalaujantis, ekscentriškai dantytas chirurginis siūlas pagamintas iš polidioksanono</t>
  </si>
  <si>
    <t>5.3.2.</t>
  </si>
  <si>
    <t>Pilna rezorbcija ne mažiau 180 parų</t>
  </si>
  <si>
    <t>5.3.3.</t>
  </si>
  <si>
    <t>Siūlo storis  1</t>
  </si>
  <si>
    <t>5.3.4.</t>
  </si>
  <si>
    <t>Siūlo ilgis - 36x36 cm (± 1cm)</t>
  </si>
  <si>
    <t>5.3.5.</t>
  </si>
  <si>
    <t>Siūlo spalva- dažytas</t>
  </si>
  <si>
    <t>5.3.6.</t>
  </si>
  <si>
    <t>5.3.7.</t>
  </si>
  <si>
    <t>5.3.8.</t>
  </si>
  <si>
    <t>Adatų skaičius - 2 adatos</t>
  </si>
  <si>
    <t>5.4.</t>
  </si>
  <si>
    <t>5.4.1.</t>
  </si>
  <si>
    <t>5.4.2.</t>
  </si>
  <si>
    <t>5.4.3.</t>
  </si>
  <si>
    <t>Siūlo storis  0</t>
  </si>
  <si>
    <t>5.4.4.</t>
  </si>
  <si>
    <t>Siūlo ilgis - 24x24 cm (± 1cm)</t>
  </si>
  <si>
    <t>5.4.5.</t>
  </si>
  <si>
    <t>5.4.6.</t>
  </si>
  <si>
    <t>5.4.7.</t>
  </si>
  <si>
    <t>5.4.8.</t>
  </si>
  <si>
    <t>5.5.</t>
  </si>
  <si>
    <t>5.5.1.</t>
  </si>
  <si>
    <t>5.5.2.</t>
  </si>
  <si>
    <t>5.5.3.</t>
  </si>
  <si>
    <t>5.5.4.</t>
  </si>
  <si>
    <t>5.5.5.</t>
  </si>
  <si>
    <t>5.5.6.</t>
  </si>
  <si>
    <t>5.5.7.</t>
  </si>
  <si>
    <t>5.5.8.</t>
  </si>
  <si>
    <t>5.6.</t>
  </si>
  <si>
    <t>5.6.1.</t>
  </si>
  <si>
    <t>5.6.2.</t>
  </si>
  <si>
    <t>5.6.3.</t>
  </si>
  <si>
    <t>5.6.4.</t>
  </si>
  <si>
    <t>Siūlo ilgis - 45x45 cm (± 1cm)</t>
  </si>
  <si>
    <t>5.6.5.</t>
  </si>
  <si>
    <t>5.6.6.</t>
  </si>
  <si>
    <t>Adatos tipas - atvirkščiai pjaunanti 1/2</t>
  </si>
  <si>
    <t>5.6.7.</t>
  </si>
  <si>
    <t>5.6.8.</t>
  </si>
  <si>
    <t>5.6.9.</t>
  </si>
  <si>
    <t>Adatos plastinės</t>
  </si>
  <si>
    <t>5.7.</t>
  </si>
  <si>
    <t>5.7.1.</t>
  </si>
  <si>
    <t>5.7.2.</t>
  </si>
  <si>
    <t>5.7.3.</t>
  </si>
  <si>
    <t>5.7.4.</t>
  </si>
  <si>
    <t>Siūlo ilgis - 30 cm (±1cm)</t>
  </si>
  <si>
    <t>5.7.5.</t>
  </si>
  <si>
    <t>5.7.6.</t>
  </si>
  <si>
    <t>5.7.7.</t>
  </si>
  <si>
    <t>5.7.8.</t>
  </si>
  <si>
    <t>Adatų skaičius - 1 adata</t>
  </si>
  <si>
    <t>5.7.9.</t>
  </si>
  <si>
    <t>5.8.</t>
  </si>
  <si>
    <t>5.8.1.</t>
  </si>
  <si>
    <t>5.8.2.</t>
  </si>
  <si>
    <t>5.8.3.</t>
  </si>
  <si>
    <t>5.8.4.</t>
  </si>
  <si>
    <t>Siūlo ilgis - 24x24 cm (±1cm)</t>
  </si>
  <si>
    <t>5.8.5.</t>
  </si>
  <si>
    <t>Siūlo spalva - dažytas</t>
  </si>
  <si>
    <t>5.8.6.</t>
  </si>
  <si>
    <t>5.8.7.</t>
  </si>
  <si>
    <t>Adatos ilgis - 26 mm (±1mm)</t>
  </si>
  <si>
    <t>5.8.8.</t>
  </si>
  <si>
    <t>6. DALIS</t>
  </si>
  <si>
    <t xml:space="preserve">BESIREZORBUOJANTIS, MAZGO NEREIKALAUJANTIS, EKSCENTRIŠKAI DANTYTAS GLIKOLIDO IR E-KAPROLAKTONO CHIRURGINIS SIŪLAS </t>
  </si>
  <si>
    <t>6.</t>
  </si>
  <si>
    <t xml:space="preserve">Besirezorbuojantis, mazgo nereikalaujantis, ekscentriškai dantytas glikolido ir e-kaprolaktono chirurginis siūlas </t>
  </si>
  <si>
    <t>6.1.</t>
  </si>
  <si>
    <t>6.1.1.</t>
  </si>
  <si>
    <t>Besirezorbuojantis, mazgo nereikalaujantis, ekscentriškai dantytas chirurginis siūlas pagamintas iš glikolido ir e-kaprolaktono</t>
  </si>
  <si>
    <t>6.1.2.</t>
  </si>
  <si>
    <t>Pilna rezorbcija 90-120 parų</t>
  </si>
  <si>
    <t>6.1.3.</t>
  </si>
  <si>
    <t>Abiejuose siūlo galuose po adatą</t>
  </si>
  <si>
    <t>6.1.4.</t>
  </si>
  <si>
    <t>6.1.5.</t>
  </si>
  <si>
    <t>Siūlo ilgis  40x40 cm (± 1cm)</t>
  </si>
  <si>
    <t>6.1.6.</t>
  </si>
  <si>
    <t>6.1.7.</t>
  </si>
  <si>
    <t>6.1.8.</t>
  </si>
  <si>
    <t>Adatos ilgis 24mm (±1 mm)</t>
  </si>
  <si>
    <t>6.1.9.</t>
  </si>
  <si>
    <t>6.1.10.</t>
  </si>
  <si>
    <t>6.2.</t>
  </si>
  <si>
    <t>6.2.1.</t>
  </si>
  <si>
    <t>6.2.2.</t>
  </si>
  <si>
    <t>6.2.3.</t>
  </si>
  <si>
    <t>6.2.4.</t>
  </si>
  <si>
    <t>6.2.5.</t>
  </si>
  <si>
    <t>Siūlo ilgis 14x14 cm (± 1cm)</t>
  </si>
  <si>
    <t>6.2.6.</t>
  </si>
  <si>
    <t>6.2.7.</t>
  </si>
  <si>
    <t>Adatos tipas - atvirkščiai pjaunanti 3/8, plastinė</t>
  </si>
  <si>
    <t>6.2.8.</t>
  </si>
  <si>
    <t>Adatos ilgis 19mm (±1 mm)</t>
  </si>
  <si>
    <t>6.2.9.</t>
  </si>
  <si>
    <t>6.2.10.</t>
  </si>
  <si>
    <t>6.3.</t>
  </si>
  <si>
    <t>6.3.1.</t>
  </si>
  <si>
    <t>6.3.2.</t>
  </si>
  <si>
    <t>6.3.3.</t>
  </si>
  <si>
    <t>6.3.4.</t>
  </si>
  <si>
    <t>6.3.5.</t>
  </si>
  <si>
    <t>Siūlo ilgis 30x30 cm (± 1cm)</t>
  </si>
  <si>
    <t>6.3.6.</t>
  </si>
  <si>
    <t>6.3.7.</t>
  </si>
  <si>
    <t>6.3.8.</t>
  </si>
  <si>
    <t>Adatos ilgis 26mm (±1 mm)</t>
  </si>
  <si>
    <t>6.3.9.</t>
  </si>
  <si>
    <t>6.3.10.</t>
  </si>
  <si>
    <t>6.4.</t>
  </si>
  <si>
    <t>6.4.1.</t>
  </si>
  <si>
    <t>6.4.2.</t>
  </si>
  <si>
    <t>6.4.3.</t>
  </si>
  <si>
    <t>6.4.4.</t>
  </si>
  <si>
    <t>6.4.5.</t>
  </si>
  <si>
    <t>Siūlo ilgis 40x40 cm (± 1cm)</t>
  </si>
  <si>
    <t>6.4.6.</t>
  </si>
  <si>
    <t>6.4.7.</t>
  </si>
  <si>
    <t>6.4.8.</t>
  </si>
  <si>
    <t>6.4.9.</t>
  </si>
  <si>
    <t>6.4.10.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</si>
  <si>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</si>
  <si>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</si>
  <si>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</si>
  <si>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</si>
  <si>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</si>
  <si>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</si>
  <si>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</si>
  <si>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</si>
  <si>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</si>
  <si>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</si>
  <si>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</si>
  <si>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</si>
  <si>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</si>
  <si>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</si>
  <si>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</si>
  <si>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</si>
  <si>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</si>
  <si>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</si>
  <si>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</si>
  <si>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</si>
  <si>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8687-2 2024-08-04 14:43:04</t>
  </si>
  <si>
    <t xml:space="preserve">Besirezorbuojantis sintetinis glikolido ir kapralaktono chirurginis siūlas </t>
  </si>
  <si>
    <t xml:space="preserve">Besirezorbuojantis sintetinis iš glikolido ir kapralaktono chirurginis siūlas </t>
  </si>
  <si>
    <t>6.  Pasiūlymų formoje būtina palikti tik siūlomas pirkimo dalis. Nepasiūlytas pirkimo dalis būtina IŠTRINTI.</t>
  </si>
  <si>
    <t>Įkainis be PVM, Eur</t>
  </si>
  <si>
    <t>Stratafix NO / QUILL RA-1067Q</t>
  </si>
  <si>
    <t>SXPD2B419 / QUILL RA-1052Q-0</t>
  </si>
  <si>
    <t>Stratafix NO / QUILL RA-2067Q</t>
  </si>
  <si>
    <t>Stratafix NO / QUILL VLP-3028</t>
  </si>
  <si>
    <t>Stratafix SXPP1A403  / QUILL NO</t>
  </si>
  <si>
    <t>Stratafix SXPP1A443 / QUILL NO</t>
  </si>
  <si>
    <t>Stratafix SXPD2B400 / / QUILL NO</t>
  </si>
  <si>
    <t>Stratafix SXPD2B410 / QUILL RA-1029Q</t>
  </si>
  <si>
    <t>2024 09 11</t>
  </si>
  <si>
    <t>Kauno rajonas</t>
  </si>
  <si>
    <t>Surgo medical UAB</t>
  </si>
  <si>
    <t>Vėjo g. 39-1, Didvyrių k. Kauno r. LT-54113</t>
  </si>
  <si>
    <t>LT100015492618</t>
  </si>
  <si>
    <t>AB Šiaulių bankas, LT397189900050467606</t>
  </si>
  <si>
    <t>Darius Kališauskas</t>
  </si>
  <si>
    <t>Direktorius Darius Kališauskas</t>
  </si>
  <si>
    <t xml:space="preserve">Direktorius Darius Kališauskas, +37068787290, darius@surgo.lt </t>
  </si>
  <si>
    <t xml:space="preserve"> </t>
  </si>
  <si>
    <t xml:space="preserve">37066582585, darius@surgo.lt </t>
  </si>
  <si>
    <t>Siūlo ilgis  40x40 cm</t>
  </si>
  <si>
    <t>Adatos ilgis 24mm</t>
  </si>
  <si>
    <t xml:space="preserve">Adata plastinė - precizinio pjovimo </t>
  </si>
  <si>
    <t>Siūlo ilgis  14x14 cm</t>
  </si>
  <si>
    <t>Adatos tipas - atvirkščiai pjaunanti 3/8, plastinė (precizinio pjovimo)</t>
  </si>
  <si>
    <t>Adatos ilgis  19 mm</t>
  </si>
  <si>
    <t>Siūlo ilgis  30x30 cm</t>
  </si>
  <si>
    <t>Adatos ilgis  26 mm</t>
  </si>
  <si>
    <t>Adatos ilgis  24 mm</t>
  </si>
  <si>
    <t>QUILL Monoderm, Surgical Specialties (JAV), YA-2033Q</t>
  </si>
  <si>
    <t>QUILL Monoderm, Surgical Specialties (JAV), YA-1016Q</t>
  </si>
  <si>
    <t>QUILL Monoderm, Surgical Specialties (JAV), YA-1024Q</t>
  </si>
  <si>
    <t>QUILL Monoderm, Surgical Specialties (JAV), YA-2034Q</t>
  </si>
  <si>
    <r>
      <t xml:space="preserve">Besirezorbuojantis, mazgo nereikalaujantis, ekscentriškai dantytas chirurginis siūlas pagamintas iš glikolido ir e-kaprolaktono. </t>
    </r>
    <r>
      <rPr>
        <i/>
        <sz val="11"/>
        <color theme="1"/>
        <rFont val="Calibri"/>
        <family val="2"/>
        <scheme val="minor"/>
      </rPr>
      <t xml:space="preserve">Katalogas: </t>
    </r>
    <r>
      <rPr>
        <b/>
        <i/>
        <sz val="11"/>
        <color theme="1"/>
        <rFont val="Calibri"/>
        <family val="2"/>
        <scheme val="minor"/>
      </rPr>
      <t>QUILL katalogas 2024, QUILL MONODERM PGA-PCL Dvikryptis</t>
    </r>
  </si>
  <si>
    <r>
      <t xml:space="preserve">Besirezorbuojantis, mazgo nereikalaujantis, ekscentriškai dantytas chirurginis siūlas pagamintas iš glikolido ir e-kaprolaktono. </t>
    </r>
    <r>
      <rPr>
        <i/>
        <sz val="11"/>
        <color theme="1"/>
        <rFont val="Calibri"/>
        <family val="2"/>
        <scheme val="minor"/>
      </rPr>
      <t xml:space="preserve">Katalogas: </t>
    </r>
    <r>
      <rPr>
        <b/>
        <i/>
        <sz val="11"/>
        <color theme="1"/>
        <rFont val="Calibri"/>
        <family val="2"/>
        <scheme val="minor"/>
      </rPr>
      <t>QUILL katalogas 2024 psl. 11, QUILL MONODERM PGA-PCL Dvikryptis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</si>
</sst>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82">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3" borderId="0" xfId="0" applyFont="1" applyFill="1"/>
    <xf numFmtId="0" fontId="5" fillId="4" borderId="0" xfId="0" applyFont="1" applyFill="1"/>
    <xf numFmtId="0" fontId="4" fillId="4" borderId="16" xfId="0" applyFont="1" applyFill="1" applyBorder="1" applyAlignment="1">
      <alignment vertical="center" wrapText="1"/>
    </xf>
    <xf numFmtId="0" fontId="4" fillId="4" borderId="0" xfId="0" applyFont="1" applyFill="1"/>
    <xf numFmtId="0" fontId="5" fillId="4" borderId="16" xfId="0" applyFont="1" applyFill="1" applyBorder="1"/>
    <xf numFmtId="0" fontId="4" fillId="4" borderId="16" xfId="0" applyFont="1" applyFill="1" applyBorder="1"/>
    <xf numFmtId="0" fontId="4" fillId="6" borderId="16" xfId="0" applyFont="1" applyFill="1" applyBorder="1" applyProtection="1">
      <protection locked="0"/>
    </xf>
    <xf numFmtId="0" fontId="4" fillId="5" borderId="16"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5" fillId="4" borderId="16" xfId="0" applyFont="1" applyFill="1" applyBorder="1" applyAlignment="1">
      <alignment vertical="center" wrapTex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4" fillId="7" borderId="0" xfId="0" applyFont="1" applyFill="1" applyProtection="1">
      <protection locked="0"/>
    </xf>
    <xf numFmtId="0" fontId="4" fillId="8" borderId="0" xfId="0" applyFont="1" applyFill="1"/>
    <xf numFmtId="0" fontId="4" fillId="9" borderId="0" xfId="0" applyFont="1" applyFill="1" applyAlignment="1">
      <alignment vertical="center" wrapText="1"/>
    </xf>
    <xf numFmtId="0" fontId="4" fillId="9" borderId="0" xfId="0" applyFont="1" applyFill="1"/>
    <xf numFmtId="0" fontId="3" fillId="5" borderId="16" xfId="0" applyFont="1" applyFill="1" applyBorder="1" applyProtection="1">
      <protection locked="0"/>
    </xf>
    <xf numFmtId="0" fontId="2" fillId="5" borderId="1" xfId="0" applyFont="1" applyFill="1" applyBorder="1" applyAlignment="1" applyProtection="1">
      <alignment vertical="center" wrapText="1"/>
      <protection locked="0"/>
    </xf>
    <xf numFmtId="0" fontId="2" fillId="5" borderId="16" xfId="0" applyFont="1" applyFill="1" applyBorder="1" applyProtection="1">
      <protection locked="0"/>
    </xf>
    <xf numFmtId="0" fontId="2" fillId="4" borderId="16" xfId="0" applyFont="1" applyFill="1" applyBorder="1" applyAlignment="1">
      <alignment vertical="center" wrapText="1"/>
    </xf>
    <xf numFmtId="0" fontId="2" fillId="5" borderId="16" xfId="0" applyFont="1" applyFill="1" applyBorder="1" applyAlignment="1" applyProtection="1">
      <alignment wrapText="1"/>
      <protection locked="0"/>
    </xf>
    <xf numFmtId="0" fontId="4" fillId="0" borderId="16" xfId="0" applyFont="1" applyBorder="1" applyAlignment="1">
      <alignment vertical="center" wrapText="1"/>
    </xf>
    <xf numFmtId="0" fontId="2" fillId="0" borderId="16" xfId="0" applyFont="1" applyBorder="1" applyAlignment="1">
      <alignment vertical="center" wrapText="1"/>
    </xf>
    <xf numFmtId="0" fontId="4" fillId="5" borderId="16" xfId="0" applyFont="1" applyFill="1" applyBorder="1" applyAlignment="1" applyProtection="1">
      <alignment wrapText="1"/>
      <protection locked="0"/>
    </xf>
    <xf numFmtId="0" fontId="4" fillId="5" borderId="16" xfId="1" applyNumberFormat="1" applyFont="1" applyFill="1" applyBorder="1" applyProtection="1">
      <protection locked="0"/>
    </xf>
    <xf numFmtId="2" fontId="4" fillId="6" borderId="16" xfId="0" applyNumberFormat="1" applyFont="1" applyFill="1" applyBorder="1" applyProtection="1">
      <protection locked="0"/>
    </xf>
    <xf numFmtId="0" fontId="1" fillId="0" borderId="16" xfId="0" applyFont="1" applyBorder="1" applyAlignment="1">
      <alignment vertical="center" wrapText="1"/>
    </xf>
    <xf numFmtId="0" fontId="2" fillId="5" borderId="17"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6" fillId="2" borderId="2" xfId="0" applyNumberFormat="1" applyFont="1" applyFill="1" applyBorder="1" applyAlignment="1">
      <alignment horizontal="left" vertical="center" wrapText="1"/>
    </xf>
    <xf numFmtId="0" fontId="0" fillId="0" borderId="15" xfId="0" applyBorder="1"/>
    <xf numFmtId="0" fontId="5" fillId="2" borderId="0" xfId="0" applyFont="1" applyFill="1"/>
    <xf numFmtId="0" fontId="4" fillId="2" borderId="0" xfId="0" applyFont="1" applyFill="1"/>
    <xf numFmtId="0" fontId="4" fillId="2" borderId="1" xfId="0" applyFont="1" applyFill="1" applyBorder="1" applyAlignment="1">
      <alignment vertical="center" wrapText="1"/>
    </xf>
    <xf numFmtId="0" fontId="0" fillId="0" borderId="12" xfId="0" applyBorder="1"/>
    <xf numFmtId="0" fontId="2" fillId="6" borderId="16" xfId="0" applyFont="1" applyFill="1" applyBorder="1" applyAlignment="1" applyProtection="1">
      <alignment horizontal="center" vertical="center" wrapText="1"/>
      <protection locked="0"/>
    </xf>
    <xf numFmtId="0" fontId="0" fillId="0" borderId="16" xfId="0" applyBorder="1" applyProtection="1">
      <protection locked="0"/>
    </xf>
    <xf numFmtId="0" fontId="4" fillId="4" borderId="16" xfId="0" applyFont="1" applyFill="1" applyBorder="1" applyAlignment="1">
      <alignment vertical="center" wrapText="1"/>
    </xf>
    <xf numFmtId="0" fontId="0" fillId="0" borderId="16"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5" fillId="2" borderId="0" xfId="0" applyFont="1" applyFill="1" applyAlignment="1">
      <alignment horizontal="left" wrapText="1"/>
    </xf>
    <xf numFmtId="0" fontId="4" fillId="3" borderId="7"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0" fillId="0" borderId="13" xfId="0" applyBorder="1"/>
    <xf numFmtId="0" fontId="4" fillId="5" borderId="14" xfId="0" applyFont="1" applyFill="1" applyBorder="1" applyAlignment="1" applyProtection="1">
      <alignment horizontal="center" vertical="center" wrapText="1"/>
      <protection locked="0"/>
    </xf>
    <xf numFmtId="0" fontId="0" fillId="0" borderId="14" xfId="0" applyBorder="1"/>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0" xfId="0" applyBorder="1"/>
    <xf numFmtId="0" fontId="0" fillId="0" borderId="9" xfId="0" applyBorder="1"/>
    <xf numFmtId="0" fontId="4" fillId="2" borderId="4" xfId="0" applyFont="1" applyFill="1" applyBorder="1" applyAlignment="1">
      <alignment horizontal="center" vertical="center" wrapText="1"/>
    </xf>
    <xf numFmtId="0" fontId="4" fillId="5" borderId="1" xfId="0" applyFont="1" applyFill="1" applyBorder="1" applyAlignment="1" applyProtection="1">
      <alignment horizontal="left" vertical="center" wrapText="1"/>
      <protection locked="0"/>
    </xf>
    <xf numFmtId="0" fontId="5" fillId="2" borderId="0" xfId="0" applyFont="1" applyFill="1" applyAlignment="1">
      <alignment horizontal="left" vertical="center" wrapText="1"/>
    </xf>
    <xf numFmtId="0" fontId="4" fillId="2" borderId="6" xfId="0" applyFont="1" applyFill="1" applyBorder="1" applyAlignment="1">
      <alignment horizontal="center" vertical="center" wrapText="1"/>
    </xf>
    <xf numFmtId="0" fontId="0" fillId="0" borderId="11" xfId="0" applyBorder="1"/>
    <xf numFmtId="0" fontId="7" fillId="2" borderId="0" xfId="0" applyFont="1" applyFill="1" applyAlignment="1">
      <alignment horizontal="left" vertical="top" wrapText="1"/>
    </xf>
    <xf numFmtId="0" fontId="4" fillId="2" borderId="0" xfId="0" applyFont="1" applyFill="1" applyAlignment="1">
      <alignment horizontal="right"/>
    </xf>
    <xf numFmtId="0" fontId="4" fillId="3" borderId="0" xfId="0" applyFont="1" applyFill="1" applyProtection="1">
      <protection locked="0"/>
    </xf>
    <xf numFmtId="0" fontId="5" fillId="2" borderId="0" xfId="0" applyFont="1" applyFill="1" applyAlignment="1">
      <alignment horizontal="left"/>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28"/>
  <sheetViews>
    <sheetView tabSelected="1" topLeftCell="A4" workbookViewId="0">
      <selection activeCell="I451" sqref="I451"/>
    </sheetView>
  </sheetViews>
  <sheetFormatPr defaultColWidth="10.875" defaultRowHeight="15" x14ac:dyDescent="0.25"/>
  <cols>
    <col min="1" max="1" width="9.125" style="1" customWidth="1"/>
    <col min="2" max="2" width="44.25" style="4" customWidth="1"/>
    <col min="3" max="3" width="11.125" style="1" customWidth="1"/>
    <col min="4" max="4" width="11.875" style="1" customWidth="1"/>
    <col min="5" max="5" width="11.375" style="1" customWidth="1"/>
    <col min="6" max="6" width="14.125" style="1" customWidth="1"/>
    <col min="7" max="7" width="20.5" style="1" customWidth="1"/>
    <col min="8" max="8" width="29.375" style="1" customWidth="1"/>
    <col min="9" max="14" width="25" style="1" customWidth="1"/>
    <col min="15" max="15" width="10.875" style="1" customWidth="1"/>
    <col min="16" max="16384" width="10.875" style="1"/>
  </cols>
  <sheetData>
    <row r="2" spans="1:6" x14ac:dyDescent="0.25">
      <c r="A2" s="12" t="s">
        <v>0</v>
      </c>
      <c r="B2" s="23"/>
    </row>
    <row r="3" spans="1:6" x14ac:dyDescent="0.25">
      <c r="B3" s="24"/>
    </row>
    <row r="4" spans="1:6" x14ac:dyDescent="0.25">
      <c r="A4" s="12" t="s">
        <v>1</v>
      </c>
      <c r="B4" s="23"/>
    </row>
    <row r="5" spans="1:6" x14ac:dyDescent="0.25">
      <c r="A5" s="2"/>
      <c r="B5" s="23"/>
    </row>
    <row r="6" spans="1:6" x14ac:dyDescent="0.25">
      <c r="A6" s="1" t="s">
        <v>2</v>
      </c>
      <c r="B6" s="25" t="s">
        <v>3</v>
      </c>
    </row>
    <row r="7" spans="1:6" x14ac:dyDescent="0.25">
      <c r="B7" s="23"/>
    </row>
    <row r="8" spans="1:6" x14ac:dyDescent="0.25">
      <c r="A8" s="3" t="s">
        <v>4</v>
      </c>
      <c r="B8" s="32" t="s">
        <v>530</v>
      </c>
    </row>
    <row r="9" spans="1:6" x14ac:dyDescent="0.25">
      <c r="A9" s="3" t="s">
        <v>5</v>
      </c>
      <c r="B9" s="26">
        <v>1</v>
      </c>
    </row>
    <row r="10" spans="1:6" x14ac:dyDescent="0.25">
      <c r="A10" s="3" t="s">
        <v>6</v>
      </c>
      <c r="B10" s="32" t="s">
        <v>531</v>
      </c>
    </row>
    <row r="12" spans="1:6" ht="15.75" customHeight="1" x14ac:dyDescent="0.25">
      <c r="A12" s="52" t="s">
        <v>7</v>
      </c>
      <c r="B12" s="53"/>
      <c r="C12" s="42" t="s">
        <v>532</v>
      </c>
      <c r="D12" s="43"/>
      <c r="E12" s="43"/>
      <c r="F12" s="44"/>
    </row>
    <row r="13" spans="1:6" ht="15.95" customHeight="1" x14ac:dyDescent="0.25">
      <c r="A13" s="59" t="s">
        <v>8</v>
      </c>
      <c r="B13" s="49"/>
      <c r="C13" s="45">
        <v>306171096</v>
      </c>
      <c r="D13" s="46"/>
      <c r="E13" s="46"/>
      <c r="F13" s="47"/>
    </row>
    <row r="14" spans="1:6" ht="15.95" customHeight="1" x14ac:dyDescent="0.25">
      <c r="A14" s="59" t="s">
        <v>9</v>
      </c>
      <c r="B14" s="49"/>
      <c r="C14" s="45" t="s">
        <v>533</v>
      </c>
      <c r="D14" s="46"/>
      <c r="E14" s="46"/>
      <c r="F14" s="47"/>
    </row>
    <row r="15" spans="1:6" ht="15.95" customHeight="1" x14ac:dyDescent="0.25">
      <c r="A15" s="52" t="s">
        <v>10</v>
      </c>
      <c r="B15" s="53"/>
      <c r="C15" s="45" t="s">
        <v>534</v>
      </c>
      <c r="D15" s="46"/>
      <c r="E15" s="46"/>
      <c r="F15" s="47"/>
    </row>
    <row r="16" spans="1:6" ht="63" customHeight="1" x14ac:dyDescent="0.25">
      <c r="A16" s="48" t="s">
        <v>11</v>
      </c>
      <c r="B16" s="49"/>
      <c r="C16" s="45" t="s">
        <v>535</v>
      </c>
      <c r="D16" s="46"/>
      <c r="E16" s="46"/>
      <c r="F16" s="47"/>
    </row>
    <row r="17" spans="1:7" ht="15.95" customHeight="1" x14ac:dyDescent="0.25">
      <c r="A17" s="52" t="s">
        <v>12</v>
      </c>
      <c r="B17" s="53"/>
      <c r="C17" s="45" t="s">
        <v>536</v>
      </c>
      <c r="D17" s="46"/>
      <c r="E17" s="46"/>
      <c r="F17" s="47"/>
    </row>
    <row r="18" spans="1:7" ht="15.95" customHeight="1" x14ac:dyDescent="0.25">
      <c r="A18" s="52" t="s">
        <v>13</v>
      </c>
      <c r="B18" s="53"/>
      <c r="C18" s="45" t="s">
        <v>540</v>
      </c>
      <c r="D18" s="46"/>
      <c r="E18" s="46"/>
      <c r="F18" s="47"/>
    </row>
    <row r="19" spans="1:7" ht="48" customHeight="1" x14ac:dyDescent="0.25">
      <c r="A19" s="52" t="s">
        <v>14</v>
      </c>
      <c r="B19" s="53"/>
      <c r="C19" s="45" t="s">
        <v>537</v>
      </c>
      <c r="D19" s="46"/>
      <c r="E19" s="46"/>
      <c r="F19" s="47"/>
    </row>
    <row r="20" spans="1:7" ht="54.95" customHeight="1" x14ac:dyDescent="0.25">
      <c r="A20" s="52" t="s">
        <v>15</v>
      </c>
      <c r="B20" s="53"/>
      <c r="C20" s="45" t="s">
        <v>538</v>
      </c>
      <c r="D20" s="46"/>
      <c r="E20" s="46"/>
      <c r="F20" s="47"/>
    </row>
    <row r="21" spans="1:7" ht="104.25" customHeight="1" x14ac:dyDescent="0.25">
      <c r="A21" s="56" t="s">
        <v>16</v>
      </c>
      <c r="B21" s="57"/>
      <c r="C21" s="54" t="s">
        <v>539</v>
      </c>
      <c r="D21" s="55"/>
      <c r="E21" s="55"/>
      <c r="F21" s="55"/>
      <c r="G21" s="14" t="str">
        <f>IF((SUMPRODUCT(--(C21=""))&gt;0), "Privaloma užpildyti, kai taikomi pašalinimo pagrindai", "")</f>
        <v/>
      </c>
    </row>
    <row r="22" spans="1:7" ht="18" customHeight="1" x14ac:dyDescent="0.25">
      <c r="A22" s="4"/>
      <c r="C22" s="5"/>
      <c r="D22" s="5"/>
      <c r="E22" s="5"/>
      <c r="F22" s="5"/>
    </row>
    <row r="23" spans="1:7" x14ac:dyDescent="0.25">
      <c r="A23" s="50" t="s">
        <v>17</v>
      </c>
      <c r="B23" s="51"/>
      <c r="C23" s="51"/>
      <c r="D23" s="51"/>
      <c r="E23" s="51"/>
      <c r="F23" s="51"/>
    </row>
    <row r="24" spans="1:7" x14ac:dyDescent="0.25">
      <c r="A24" s="51" t="s">
        <v>18</v>
      </c>
      <c r="B24" s="51"/>
      <c r="C24" s="51"/>
      <c r="D24" s="51"/>
      <c r="E24" s="51"/>
      <c r="F24" s="51"/>
    </row>
    <row r="25" spans="1:7" x14ac:dyDescent="0.25">
      <c r="A25" s="51" t="s">
        <v>19</v>
      </c>
      <c r="B25" s="51"/>
      <c r="C25" s="51"/>
      <c r="D25" s="51"/>
      <c r="E25" s="51"/>
      <c r="F25" s="51"/>
    </row>
    <row r="26" spans="1:7" x14ac:dyDescent="0.25">
      <c r="A26" s="51" t="s">
        <v>20</v>
      </c>
      <c r="B26" s="51"/>
      <c r="C26" s="51"/>
      <c r="D26" s="51"/>
      <c r="E26" s="51"/>
      <c r="F26" s="51"/>
    </row>
    <row r="27" spans="1:7" x14ac:dyDescent="0.25">
      <c r="A27" s="51" t="s">
        <v>21</v>
      </c>
      <c r="B27" s="51"/>
      <c r="C27" s="51"/>
      <c r="D27" s="51"/>
      <c r="E27" s="51"/>
      <c r="F27" s="51"/>
    </row>
    <row r="28" spans="1:7" ht="32.1" customHeight="1" x14ac:dyDescent="0.25">
      <c r="A28" s="58" t="s">
        <v>22</v>
      </c>
      <c r="B28" s="51"/>
      <c r="C28" s="51"/>
      <c r="D28" s="51"/>
      <c r="E28" s="51"/>
      <c r="F28" s="51"/>
    </row>
    <row r="29" spans="1:7" x14ac:dyDescent="0.25">
      <c r="A29" s="51" t="s">
        <v>23</v>
      </c>
      <c r="B29" s="51"/>
      <c r="C29" s="51"/>
      <c r="D29" s="51"/>
      <c r="E29" s="51"/>
      <c r="F29" s="51"/>
    </row>
    <row r="30" spans="1:7" x14ac:dyDescent="0.25">
      <c r="A30" s="14" t="s">
        <v>24</v>
      </c>
      <c r="D30" s="27"/>
      <c r="G30" s="11"/>
    </row>
    <row r="31" spans="1:7" x14ac:dyDescent="0.25">
      <c r="A31" s="28" t="s">
        <v>520</v>
      </c>
      <c r="B31" s="29"/>
      <c r="C31" s="30"/>
      <c r="D31" s="30"/>
      <c r="E31" s="30"/>
    </row>
    <row r="32" spans="1:7" x14ac:dyDescent="0.25">
      <c r="A32" s="14"/>
    </row>
    <row r="33" spans="1:8" hidden="1" x14ac:dyDescent="0.25">
      <c r="A33" s="12" t="s">
        <v>25</v>
      </c>
      <c r="B33" s="25" t="s">
        <v>26</v>
      </c>
    </row>
    <row r="34" spans="1:8" hidden="1" x14ac:dyDescent="0.25"/>
    <row r="35" spans="1:8" hidden="1" x14ac:dyDescent="0.25">
      <c r="A35" s="12" t="s">
        <v>27</v>
      </c>
    </row>
    <row r="36" spans="1:8" ht="45" hidden="1" x14ac:dyDescent="0.25">
      <c r="A36" s="22" t="s">
        <v>28</v>
      </c>
      <c r="B36" s="22" t="s">
        <v>29</v>
      </c>
      <c r="C36" s="22" t="s">
        <v>30</v>
      </c>
      <c r="D36" s="22" t="s">
        <v>31</v>
      </c>
      <c r="E36" s="22" t="s">
        <v>521</v>
      </c>
      <c r="F36" s="22" t="s">
        <v>32</v>
      </c>
      <c r="G36" s="22" t="s">
        <v>33</v>
      </c>
      <c r="H36" s="22" t="s">
        <v>34</v>
      </c>
    </row>
    <row r="37" spans="1:8" hidden="1" x14ac:dyDescent="0.25">
      <c r="A37" s="15" t="s">
        <v>35</v>
      </c>
      <c r="B37" s="22" t="s">
        <v>36</v>
      </c>
      <c r="C37" s="16"/>
      <c r="D37" s="16"/>
      <c r="E37" s="16"/>
      <c r="F37" s="16"/>
      <c r="G37" s="16"/>
      <c r="H37" s="16"/>
    </row>
    <row r="38" spans="1:8" hidden="1" x14ac:dyDescent="0.25">
      <c r="A38" s="16" t="s">
        <v>37</v>
      </c>
      <c r="B38" s="13" t="s">
        <v>36</v>
      </c>
      <c r="C38" s="16">
        <v>2000</v>
      </c>
      <c r="D38" s="16" t="s">
        <v>38</v>
      </c>
      <c r="E38" s="17"/>
      <c r="F38" s="16" t="str">
        <f>IF(ISBLANK(E38),"", PRODUCT(C38,E38))</f>
        <v/>
      </c>
      <c r="G38" s="18"/>
      <c r="H38" s="16"/>
    </row>
    <row r="39" spans="1:8" hidden="1" x14ac:dyDescent="0.25">
      <c r="A39" s="16" t="s">
        <v>39</v>
      </c>
      <c r="B39" s="13" t="s">
        <v>36</v>
      </c>
      <c r="C39" s="16"/>
      <c r="D39" s="16"/>
      <c r="E39" s="16"/>
      <c r="F39" s="16"/>
      <c r="G39" s="16"/>
      <c r="H39" s="18"/>
    </row>
    <row r="40" spans="1:8" hidden="1" x14ac:dyDescent="0.25">
      <c r="A40" s="16" t="s">
        <v>40</v>
      </c>
      <c r="B40" s="13" t="s">
        <v>41</v>
      </c>
      <c r="C40" s="16"/>
      <c r="D40" s="16"/>
      <c r="E40" s="16"/>
      <c r="F40" s="16"/>
      <c r="G40" s="16"/>
      <c r="H40" s="18"/>
    </row>
    <row r="41" spans="1:8" hidden="1" x14ac:dyDescent="0.25">
      <c r="A41" s="16" t="s">
        <v>42</v>
      </c>
      <c r="B41" s="13" t="s">
        <v>43</v>
      </c>
      <c r="C41" s="16"/>
      <c r="D41" s="16"/>
      <c r="E41" s="16"/>
      <c r="F41" s="16"/>
      <c r="G41" s="16"/>
      <c r="H41" s="18"/>
    </row>
    <row r="42" spans="1:8" hidden="1" x14ac:dyDescent="0.25">
      <c r="A42" s="16" t="s">
        <v>44</v>
      </c>
      <c r="B42" s="13" t="s">
        <v>45</v>
      </c>
      <c r="C42" s="16"/>
      <c r="D42" s="16"/>
      <c r="E42" s="16"/>
      <c r="F42" s="16"/>
      <c r="G42" s="16"/>
      <c r="H42" s="18"/>
    </row>
    <row r="43" spans="1:8" hidden="1" x14ac:dyDescent="0.25">
      <c r="A43" s="16" t="s">
        <v>46</v>
      </c>
      <c r="B43" s="13" t="s">
        <v>47</v>
      </c>
      <c r="C43" s="16"/>
      <c r="D43" s="16"/>
      <c r="E43" s="16"/>
      <c r="F43" s="16"/>
      <c r="G43" s="16"/>
      <c r="H43" s="18"/>
    </row>
    <row r="44" spans="1:8" hidden="1" x14ac:dyDescent="0.25">
      <c r="E44" s="15" t="s">
        <v>48</v>
      </c>
      <c r="F44" s="15" t="str">
        <f>IF((COUNT(C38:C43)&lt;&gt;COUNT(F38:F43)),"", ROUND(SUM(F38:F43),2))</f>
        <v/>
      </c>
      <c r="G44" s="14" t="str">
        <f>IF((COUNT(C38:C43)&lt;&gt;COUNT(F38:F43)),"Neužpildytos visų objektų kainos", "")</f>
        <v>Neužpildytos visų objektų kainos</v>
      </c>
    </row>
    <row r="45" spans="1:8" hidden="1" x14ac:dyDescent="0.25">
      <c r="C45" s="15" t="s">
        <v>49</v>
      </c>
      <c r="D45" s="18"/>
      <c r="E45" s="15" t="s">
        <v>50</v>
      </c>
      <c r="F45" s="15" t="str">
        <f>IF(OR(F44="",D45=""),"", ROUND(PRODUCT(D45,F44)/100,2))</f>
        <v/>
      </c>
      <c r="G45" s="14" t="str">
        <f>IF(D45="", "Nurodykite taikomą PVM dydį", "")</f>
        <v>Nurodykite taikomą PVM dydį</v>
      </c>
    </row>
    <row r="46" spans="1:8" hidden="1" x14ac:dyDescent="0.25">
      <c r="E46" s="15" t="s">
        <v>51</v>
      </c>
      <c r="F46" s="15">
        <f>IF(ISBLANK(F45), "", ROUND(SUM(F44:F45),2))</f>
        <v>0</v>
      </c>
      <c r="G46" s="14"/>
    </row>
    <row r="47" spans="1:8" hidden="1" x14ac:dyDescent="0.25"/>
    <row r="48" spans="1:8" hidden="1" x14ac:dyDescent="0.25"/>
    <row r="49" spans="1:8" hidden="1" x14ac:dyDescent="0.25"/>
    <row r="50" spans="1:8" ht="30" hidden="1" x14ac:dyDescent="0.25">
      <c r="A50" s="12" t="s">
        <v>52</v>
      </c>
      <c r="B50" s="25" t="s">
        <v>53</v>
      </c>
    </row>
    <row r="51" spans="1:8" hidden="1" x14ac:dyDescent="0.25"/>
    <row r="52" spans="1:8" hidden="1" x14ac:dyDescent="0.25">
      <c r="A52" s="12" t="s">
        <v>27</v>
      </c>
    </row>
    <row r="53" spans="1:8" ht="45" hidden="1" x14ac:dyDescent="0.25">
      <c r="A53" s="22" t="s">
        <v>28</v>
      </c>
      <c r="B53" s="22" t="s">
        <v>29</v>
      </c>
      <c r="C53" s="22" t="s">
        <v>30</v>
      </c>
      <c r="D53" s="22" t="s">
        <v>31</v>
      </c>
      <c r="E53" s="22" t="s">
        <v>521</v>
      </c>
      <c r="F53" s="22" t="s">
        <v>32</v>
      </c>
      <c r="G53" s="22" t="s">
        <v>33</v>
      </c>
      <c r="H53" s="22" t="s">
        <v>34</v>
      </c>
    </row>
    <row r="54" spans="1:8" ht="30" hidden="1" x14ac:dyDescent="0.25">
      <c r="A54" s="15" t="s">
        <v>54</v>
      </c>
      <c r="B54" s="22" t="s">
        <v>55</v>
      </c>
      <c r="C54" s="16"/>
      <c r="D54" s="16"/>
      <c r="E54" s="16"/>
      <c r="F54" s="16"/>
      <c r="G54" s="16"/>
      <c r="H54" s="16"/>
    </row>
    <row r="55" spans="1:8" ht="30" hidden="1" x14ac:dyDescent="0.25">
      <c r="A55" s="16" t="s">
        <v>56</v>
      </c>
      <c r="B55" s="13" t="s">
        <v>55</v>
      </c>
      <c r="C55" s="16">
        <v>120</v>
      </c>
      <c r="D55" s="16" t="s">
        <v>57</v>
      </c>
      <c r="E55" s="17"/>
      <c r="F55" s="16" t="str">
        <f>IF(ISBLANK(E55),"", PRODUCT(C55,E55))</f>
        <v/>
      </c>
      <c r="G55" s="18"/>
      <c r="H55" s="16"/>
    </row>
    <row r="56" spans="1:8" hidden="1" x14ac:dyDescent="0.25">
      <c r="A56" s="16" t="s">
        <v>58</v>
      </c>
      <c r="B56" s="13" t="s">
        <v>59</v>
      </c>
      <c r="C56" s="16"/>
      <c r="D56" s="16"/>
      <c r="E56" s="16"/>
      <c r="F56" s="16"/>
      <c r="G56" s="16"/>
      <c r="H56" s="18"/>
    </row>
    <row r="57" spans="1:8" ht="30" hidden="1" x14ac:dyDescent="0.25">
      <c r="A57" s="16" t="s">
        <v>60</v>
      </c>
      <c r="B57" s="13" t="s">
        <v>61</v>
      </c>
      <c r="C57" s="16"/>
      <c r="D57" s="16"/>
      <c r="E57" s="16"/>
      <c r="F57" s="16"/>
      <c r="G57" s="16"/>
      <c r="H57" s="18"/>
    </row>
    <row r="58" spans="1:8" hidden="1" x14ac:dyDescent="0.25">
      <c r="A58" s="16" t="s">
        <v>62</v>
      </c>
      <c r="B58" s="13" t="s">
        <v>63</v>
      </c>
      <c r="C58" s="16"/>
      <c r="D58" s="16"/>
      <c r="E58" s="16"/>
      <c r="F58" s="16"/>
      <c r="G58" s="16"/>
      <c r="H58" s="18"/>
    </row>
    <row r="59" spans="1:8" hidden="1" x14ac:dyDescent="0.25">
      <c r="A59" s="16" t="s">
        <v>64</v>
      </c>
      <c r="B59" s="13" t="s">
        <v>65</v>
      </c>
      <c r="C59" s="16"/>
      <c r="D59" s="16"/>
      <c r="E59" s="16"/>
      <c r="F59" s="16"/>
      <c r="G59" s="16"/>
      <c r="H59" s="18"/>
    </row>
    <row r="60" spans="1:8" hidden="1" x14ac:dyDescent="0.25">
      <c r="A60" s="16" t="s">
        <v>66</v>
      </c>
      <c r="B60" s="13" t="s">
        <v>67</v>
      </c>
      <c r="C60" s="16"/>
      <c r="D60" s="16"/>
      <c r="E60" s="16"/>
      <c r="F60" s="16"/>
      <c r="G60" s="16"/>
      <c r="H60" s="18"/>
    </row>
    <row r="61" spans="1:8" hidden="1" x14ac:dyDescent="0.25">
      <c r="A61" s="16" t="s">
        <v>68</v>
      </c>
      <c r="B61" s="13" t="s">
        <v>69</v>
      </c>
      <c r="C61" s="16"/>
      <c r="D61" s="16"/>
      <c r="E61" s="16"/>
      <c r="F61" s="16"/>
      <c r="G61" s="16"/>
      <c r="H61" s="18"/>
    </row>
    <row r="62" spans="1:8" hidden="1" x14ac:dyDescent="0.25">
      <c r="A62" s="16" t="s">
        <v>70</v>
      </c>
      <c r="B62" s="13" t="s">
        <v>71</v>
      </c>
      <c r="C62" s="16"/>
      <c r="D62" s="16"/>
      <c r="E62" s="16"/>
      <c r="F62" s="16"/>
      <c r="G62" s="16"/>
      <c r="H62" s="18"/>
    </row>
    <row r="63" spans="1:8" hidden="1" x14ac:dyDescent="0.25">
      <c r="A63" s="16" t="s">
        <v>72</v>
      </c>
      <c r="B63" s="13" t="s">
        <v>73</v>
      </c>
      <c r="C63" s="16"/>
      <c r="D63" s="16"/>
      <c r="E63" s="16"/>
      <c r="F63" s="16"/>
      <c r="G63" s="16"/>
      <c r="H63" s="18"/>
    </row>
    <row r="64" spans="1:8" ht="30" hidden="1" x14ac:dyDescent="0.25">
      <c r="A64" s="16" t="s">
        <v>74</v>
      </c>
      <c r="B64" s="13" t="s">
        <v>55</v>
      </c>
      <c r="C64" s="16">
        <v>240</v>
      </c>
      <c r="D64" s="16" t="s">
        <v>38</v>
      </c>
      <c r="E64" s="17"/>
      <c r="F64" s="16" t="str">
        <f>IF(ISBLANK(E64),"", PRODUCT(C64,E64))</f>
        <v/>
      </c>
      <c r="G64" s="18"/>
      <c r="H64" s="16"/>
    </row>
    <row r="65" spans="1:8" hidden="1" x14ac:dyDescent="0.25">
      <c r="A65" s="16" t="s">
        <v>75</v>
      </c>
      <c r="B65" s="13" t="s">
        <v>59</v>
      </c>
      <c r="C65" s="16"/>
      <c r="D65" s="16"/>
      <c r="E65" s="16"/>
      <c r="F65" s="16"/>
      <c r="G65" s="16"/>
      <c r="H65" s="18"/>
    </row>
    <row r="66" spans="1:8" ht="30" hidden="1" x14ac:dyDescent="0.25">
      <c r="A66" s="16" t="s">
        <v>76</v>
      </c>
      <c r="B66" s="13" t="s">
        <v>61</v>
      </c>
      <c r="C66" s="16"/>
      <c r="D66" s="16"/>
      <c r="E66" s="16"/>
      <c r="F66" s="16"/>
      <c r="G66" s="16"/>
      <c r="H66" s="18"/>
    </row>
    <row r="67" spans="1:8" hidden="1" x14ac:dyDescent="0.25">
      <c r="A67" s="16" t="s">
        <v>77</v>
      </c>
      <c r="B67" s="13" t="s">
        <v>78</v>
      </c>
      <c r="C67" s="16"/>
      <c r="D67" s="16"/>
      <c r="E67" s="16"/>
      <c r="F67" s="16"/>
      <c r="G67" s="16"/>
      <c r="H67" s="18"/>
    </row>
    <row r="68" spans="1:8" hidden="1" x14ac:dyDescent="0.25">
      <c r="A68" s="16" t="s">
        <v>79</v>
      </c>
      <c r="B68" s="13" t="s">
        <v>65</v>
      </c>
      <c r="C68" s="16"/>
      <c r="D68" s="16"/>
      <c r="E68" s="16"/>
      <c r="F68" s="16"/>
      <c r="G68" s="16"/>
      <c r="H68" s="18"/>
    </row>
    <row r="69" spans="1:8" hidden="1" x14ac:dyDescent="0.25">
      <c r="A69" s="16" t="s">
        <v>80</v>
      </c>
      <c r="B69" s="13" t="s">
        <v>81</v>
      </c>
      <c r="C69" s="16"/>
      <c r="D69" s="16"/>
      <c r="E69" s="16"/>
      <c r="F69" s="16"/>
      <c r="G69" s="16"/>
      <c r="H69" s="18"/>
    </row>
    <row r="70" spans="1:8" hidden="1" x14ac:dyDescent="0.25">
      <c r="A70" s="16" t="s">
        <v>82</v>
      </c>
      <c r="B70" s="13" t="s">
        <v>83</v>
      </c>
      <c r="C70" s="16"/>
      <c r="D70" s="16"/>
      <c r="E70" s="16"/>
      <c r="F70" s="16"/>
      <c r="G70" s="16"/>
      <c r="H70" s="18"/>
    </row>
    <row r="71" spans="1:8" hidden="1" x14ac:dyDescent="0.25">
      <c r="A71" s="16" t="s">
        <v>84</v>
      </c>
      <c r="B71" s="13" t="s">
        <v>85</v>
      </c>
      <c r="C71" s="16"/>
      <c r="D71" s="16"/>
      <c r="E71" s="16"/>
      <c r="F71" s="16"/>
      <c r="G71" s="16"/>
      <c r="H71" s="18"/>
    </row>
    <row r="72" spans="1:8" hidden="1" x14ac:dyDescent="0.25">
      <c r="A72" s="16" t="s">
        <v>86</v>
      </c>
      <c r="B72" s="13" t="s">
        <v>87</v>
      </c>
      <c r="C72" s="16"/>
      <c r="D72" s="16"/>
      <c r="E72" s="16"/>
      <c r="F72" s="16"/>
      <c r="G72" s="16"/>
      <c r="H72" s="18"/>
    </row>
    <row r="73" spans="1:8" hidden="1" x14ac:dyDescent="0.25">
      <c r="A73" s="16" t="s">
        <v>88</v>
      </c>
      <c r="B73" s="13" t="s">
        <v>89</v>
      </c>
      <c r="C73" s="16"/>
      <c r="D73" s="16"/>
      <c r="E73" s="16"/>
      <c r="F73" s="16"/>
      <c r="G73" s="16"/>
      <c r="H73" s="18"/>
    </row>
    <row r="74" spans="1:8" ht="30" hidden="1" x14ac:dyDescent="0.25">
      <c r="A74" s="16" t="s">
        <v>90</v>
      </c>
      <c r="B74" s="13" t="s">
        <v>55</v>
      </c>
      <c r="C74" s="16">
        <v>240</v>
      </c>
      <c r="D74" s="16" t="s">
        <v>38</v>
      </c>
      <c r="E74" s="17"/>
      <c r="F74" s="16" t="str">
        <f>IF(ISBLANK(E74),"", PRODUCT(C74,E74))</f>
        <v/>
      </c>
      <c r="G74" s="18"/>
      <c r="H74" s="16"/>
    </row>
    <row r="75" spans="1:8" hidden="1" x14ac:dyDescent="0.25">
      <c r="A75" s="16" t="s">
        <v>91</v>
      </c>
      <c r="B75" s="13" t="s">
        <v>59</v>
      </c>
      <c r="C75" s="16"/>
      <c r="D75" s="16"/>
      <c r="E75" s="16"/>
      <c r="F75" s="16"/>
      <c r="G75" s="16"/>
      <c r="H75" s="18"/>
    </row>
    <row r="76" spans="1:8" ht="30" hidden="1" x14ac:dyDescent="0.25">
      <c r="A76" s="16" t="s">
        <v>92</v>
      </c>
      <c r="B76" s="13" t="s">
        <v>61</v>
      </c>
      <c r="C76" s="16"/>
      <c r="D76" s="16"/>
      <c r="E76" s="16"/>
      <c r="F76" s="16"/>
      <c r="G76" s="16"/>
      <c r="H76" s="18"/>
    </row>
    <row r="77" spans="1:8" hidden="1" x14ac:dyDescent="0.25">
      <c r="A77" s="16" t="s">
        <v>93</v>
      </c>
      <c r="B77" s="13" t="s">
        <v>94</v>
      </c>
      <c r="C77" s="16"/>
      <c r="D77" s="16"/>
      <c r="E77" s="16"/>
      <c r="F77" s="16"/>
      <c r="G77" s="16"/>
      <c r="H77" s="18"/>
    </row>
    <row r="78" spans="1:8" hidden="1" x14ac:dyDescent="0.25">
      <c r="A78" s="16" t="s">
        <v>95</v>
      </c>
      <c r="B78" s="13" t="s">
        <v>65</v>
      </c>
      <c r="C78" s="16"/>
      <c r="D78" s="16"/>
      <c r="E78" s="16"/>
      <c r="F78" s="16"/>
      <c r="G78" s="16"/>
      <c r="H78" s="18"/>
    </row>
    <row r="79" spans="1:8" hidden="1" x14ac:dyDescent="0.25">
      <c r="A79" s="16" t="s">
        <v>96</v>
      </c>
      <c r="B79" s="13" t="s">
        <v>81</v>
      </c>
      <c r="C79" s="16"/>
      <c r="D79" s="16"/>
      <c r="E79" s="16"/>
      <c r="F79" s="16"/>
      <c r="G79" s="16"/>
      <c r="H79" s="18"/>
    </row>
    <row r="80" spans="1:8" hidden="1" x14ac:dyDescent="0.25">
      <c r="A80" s="16" t="s">
        <v>97</v>
      </c>
      <c r="B80" s="13" t="s">
        <v>83</v>
      </c>
      <c r="C80" s="16"/>
      <c r="D80" s="16"/>
      <c r="E80" s="16"/>
      <c r="F80" s="16"/>
      <c r="G80" s="16"/>
      <c r="H80" s="18"/>
    </row>
    <row r="81" spans="1:8" hidden="1" x14ac:dyDescent="0.25">
      <c r="A81" s="16" t="s">
        <v>98</v>
      </c>
      <c r="B81" s="13" t="s">
        <v>85</v>
      </c>
      <c r="C81" s="16"/>
      <c r="D81" s="16"/>
      <c r="E81" s="16"/>
      <c r="F81" s="16"/>
      <c r="G81" s="16"/>
      <c r="H81" s="18"/>
    </row>
    <row r="82" spans="1:8" hidden="1" x14ac:dyDescent="0.25">
      <c r="A82" s="16" t="s">
        <v>99</v>
      </c>
      <c r="B82" s="13" t="s">
        <v>100</v>
      </c>
      <c r="C82" s="16"/>
      <c r="D82" s="16"/>
      <c r="E82" s="16"/>
      <c r="F82" s="16"/>
      <c r="G82" s="16"/>
      <c r="H82" s="18"/>
    </row>
    <row r="83" spans="1:8" hidden="1" x14ac:dyDescent="0.25">
      <c r="A83" s="16" t="s">
        <v>101</v>
      </c>
      <c r="B83" s="13" t="s">
        <v>89</v>
      </c>
      <c r="C83" s="16"/>
      <c r="D83" s="16"/>
      <c r="E83" s="16"/>
      <c r="F83" s="16"/>
      <c r="G83" s="16"/>
      <c r="H83" s="18"/>
    </row>
    <row r="84" spans="1:8" hidden="1" x14ac:dyDescent="0.25">
      <c r="E84" s="15" t="s">
        <v>48</v>
      </c>
      <c r="F84" s="15" t="str">
        <f>IF((COUNT(C55:C83)&lt;&gt;COUNT(F55:F83)),"", ROUND(SUM(F55:F83),2))</f>
        <v/>
      </c>
      <c r="G84" s="14" t="str">
        <f>IF((COUNT(C55:C83)&lt;&gt;COUNT(F55:F83)),"Neužpildytos visų objektų kainos", "")</f>
        <v>Neužpildytos visų objektų kainos</v>
      </c>
    </row>
    <row r="85" spans="1:8" hidden="1" x14ac:dyDescent="0.25">
      <c r="C85" s="15" t="s">
        <v>49</v>
      </c>
      <c r="D85" s="18"/>
      <c r="E85" s="15" t="s">
        <v>50</v>
      </c>
      <c r="F85" s="15" t="str">
        <f>IF(OR(F84="",D85=""),"", ROUND(PRODUCT(D85,F84)/100,2))</f>
        <v/>
      </c>
      <c r="G85" s="14" t="str">
        <f>IF(D85="", "Nurodykite taikomą PVM dydį", "")</f>
        <v>Nurodykite taikomą PVM dydį</v>
      </c>
    </row>
    <row r="86" spans="1:8" hidden="1" x14ac:dyDescent="0.25">
      <c r="E86" s="15" t="s">
        <v>51</v>
      </c>
      <c r="F86" s="15">
        <f>IF(ISBLANK(F85), "", ROUND(SUM(F84:F85),2))</f>
        <v>0</v>
      </c>
      <c r="G86" s="14"/>
    </row>
    <row r="87" spans="1:8" hidden="1" x14ac:dyDescent="0.25"/>
    <row r="88" spans="1:8" hidden="1" x14ac:dyDescent="0.25"/>
    <row r="89" spans="1:8" hidden="1" x14ac:dyDescent="0.25"/>
    <row r="90" spans="1:8" ht="30" hidden="1" x14ac:dyDescent="0.25">
      <c r="A90" s="12" t="s">
        <v>102</v>
      </c>
      <c r="B90" s="25" t="s">
        <v>53</v>
      </c>
    </row>
    <row r="91" spans="1:8" hidden="1" x14ac:dyDescent="0.25"/>
    <row r="92" spans="1:8" hidden="1" x14ac:dyDescent="0.25">
      <c r="A92" s="12" t="s">
        <v>27</v>
      </c>
    </row>
    <row r="93" spans="1:8" ht="45" hidden="1" x14ac:dyDescent="0.25">
      <c r="A93" s="22" t="s">
        <v>28</v>
      </c>
      <c r="B93" s="22" t="s">
        <v>29</v>
      </c>
      <c r="C93" s="22" t="s">
        <v>30</v>
      </c>
      <c r="D93" s="22" t="s">
        <v>31</v>
      </c>
      <c r="E93" s="22" t="s">
        <v>521</v>
      </c>
      <c r="F93" s="22" t="s">
        <v>32</v>
      </c>
      <c r="G93" s="22" t="s">
        <v>33</v>
      </c>
      <c r="H93" s="22" t="s">
        <v>34</v>
      </c>
    </row>
    <row r="94" spans="1:8" ht="30" hidden="1" x14ac:dyDescent="0.25">
      <c r="A94" s="15" t="s">
        <v>103</v>
      </c>
      <c r="B94" s="22" t="s">
        <v>55</v>
      </c>
      <c r="C94" s="16"/>
      <c r="D94" s="16"/>
      <c r="E94" s="16"/>
      <c r="F94" s="16"/>
      <c r="G94" s="16"/>
      <c r="H94" s="16"/>
    </row>
    <row r="95" spans="1:8" ht="30" hidden="1" x14ac:dyDescent="0.25">
      <c r="A95" s="16" t="s">
        <v>104</v>
      </c>
      <c r="B95" s="13" t="s">
        <v>55</v>
      </c>
      <c r="C95" s="16">
        <v>120</v>
      </c>
      <c r="D95" s="16" t="s">
        <v>57</v>
      </c>
      <c r="E95" s="17"/>
      <c r="F95" s="16" t="str">
        <f>IF(ISBLANK(E95),"", PRODUCT(C95,E95))</f>
        <v/>
      </c>
      <c r="G95" s="18"/>
      <c r="H95" s="16"/>
    </row>
    <row r="96" spans="1:8" hidden="1" x14ac:dyDescent="0.25">
      <c r="A96" s="16" t="s">
        <v>105</v>
      </c>
      <c r="B96" s="13" t="s">
        <v>59</v>
      </c>
      <c r="C96" s="16"/>
      <c r="D96" s="16"/>
      <c r="E96" s="16"/>
      <c r="F96" s="16"/>
      <c r="G96" s="16"/>
      <c r="H96" s="18"/>
    </row>
    <row r="97" spans="1:8" ht="30" hidden="1" x14ac:dyDescent="0.25">
      <c r="A97" s="16" t="s">
        <v>106</v>
      </c>
      <c r="B97" s="13" t="s">
        <v>61</v>
      </c>
      <c r="C97" s="16"/>
      <c r="D97" s="16"/>
      <c r="E97" s="16"/>
      <c r="F97" s="16"/>
      <c r="G97" s="16"/>
      <c r="H97" s="18"/>
    </row>
    <row r="98" spans="1:8" hidden="1" x14ac:dyDescent="0.25">
      <c r="A98" s="16" t="s">
        <v>107</v>
      </c>
      <c r="B98" s="13" t="s">
        <v>108</v>
      </c>
      <c r="C98" s="16"/>
      <c r="D98" s="16"/>
      <c r="E98" s="16"/>
      <c r="F98" s="16"/>
      <c r="G98" s="16"/>
      <c r="H98" s="18"/>
    </row>
    <row r="99" spans="1:8" hidden="1" x14ac:dyDescent="0.25">
      <c r="A99" s="16" t="s">
        <v>109</v>
      </c>
      <c r="B99" s="13" t="s">
        <v>65</v>
      </c>
      <c r="C99" s="16"/>
      <c r="D99" s="16"/>
      <c r="E99" s="16"/>
      <c r="F99" s="16"/>
      <c r="G99" s="16"/>
      <c r="H99" s="18"/>
    </row>
    <row r="100" spans="1:8" hidden="1" x14ac:dyDescent="0.25">
      <c r="A100" s="16" t="s">
        <v>110</v>
      </c>
      <c r="B100" s="13" t="s">
        <v>111</v>
      </c>
      <c r="C100" s="16"/>
      <c r="D100" s="16"/>
      <c r="E100" s="16"/>
      <c r="F100" s="16"/>
      <c r="G100" s="16"/>
      <c r="H100" s="18"/>
    </row>
    <row r="101" spans="1:8" ht="30" hidden="1" x14ac:dyDescent="0.25">
      <c r="A101" s="16" t="s">
        <v>112</v>
      </c>
      <c r="B101" s="13" t="s">
        <v>55</v>
      </c>
      <c r="C101" s="16">
        <v>1680</v>
      </c>
      <c r="D101" s="16" t="s">
        <v>57</v>
      </c>
      <c r="E101" s="17"/>
      <c r="F101" s="16" t="str">
        <f>IF(ISBLANK(E101),"", PRODUCT(C101,E101))</f>
        <v/>
      </c>
      <c r="G101" s="18"/>
      <c r="H101" s="16"/>
    </row>
    <row r="102" spans="1:8" hidden="1" x14ac:dyDescent="0.25">
      <c r="A102" s="16" t="s">
        <v>113</v>
      </c>
      <c r="B102" s="13" t="s">
        <v>59</v>
      </c>
      <c r="C102" s="16"/>
      <c r="D102" s="16"/>
      <c r="E102" s="16"/>
      <c r="F102" s="16"/>
      <c r="G102" s="16"/>
      <c r="H102" s="18"/>
    </row>
    <row r="103" spans="1:8" ht="30" hidden="1" x14ac:dyDescent="0.25">
      <c r="A103" s="16" t="s">
        <v>114</v>
      </c>
      <c r="B103" s="13" t="s">
        <v>61</v>
      </c>
      <c r="C103" s="16"/>
      <c r="D103" s="16"/>
      <c r="E103" s="16"/>
      <c r="F103" s="16"/>
      <c r="G103" s="16"/>
      <c r="H103" s="18"/>
    </row>
    <row r="104" spans="1:8" hidden="1" x14ac:dyDescent="0.25">
      <c r="A104" s="16" t="s">
        <v>115</v>
      </c>
      <c r="B104" s="13" t="s">
        <v>108</v>
      </c>
      <c r="C104" s="16"/>
      <c r="D104" s="16"/>
      <c r="E104" s="16"/>
      <c r="F104" s="16"/>
      <c r="G104" s="16"/>
      <c r="H104" s="18"/>
    </row>
    <row r="105" spans="1:8" hidden="1" x14ac:dyDescent="0.25">
      <c r="A105" s="16" t="s">
        <v>116</v>
      </c>
      <c r="B105" s="13" t="s">
        <v>117</v>
      </c>
      <c r="C105" s="16"/>
      <c r="D105" s="16"/>
      <c r="E105" s="16"/>
      <c r="F105" s="16"/>
      <c r="G105" s="16"/>
      <c r="H105" s="18"/>
    </row>
    <row r="106" spans="1:8" hidden="1" x14ac:dyDescent="0.25">
      <c r="A106" s="16" t="s">
        <v>118</v>
      </c>
      <c r="B106" s="13" t="s">
        <v>67</v>
      </c>
      <c r="C106" s="16"/>
      <c r="D106" s="16"/>
      <c r="E106" s="16"/>
      <c r="F106" s="16"/>
      <c r="G106" s="16"/>
      <c r="H106" s="18"/>
    </row>
    <row r="107" spans="1:8" hidden="1" x14ac:dyDescent="0.25">
      <c r="A107" s="16" t="s">
        <v>119</v>
      </c>
      <c r="B107" s="13" t="s">
        <v>120</v>
      </c>
      <c r="C107" s="16"/>
      <c r="D107" s="16"/>
      <c r="E107" s="16"/>
      <c r="F107" s="16"/>
      <c r="G107" s="16"/>
      <c r="H107" s="18"/>
    </row>
    <row r="108" spans="1:8" hidden="1" x14ac:dyDescent="0.25">
      <c r="A108" s="16" t="s">
        <v>121</v>
      </c>
      <c r="B108" s="13" t="s">
        <v>100</v>
      </c>
      <c r="C108" s="16"/>
      <c r="D108" s="16"/>
      <c r="E108" s="16"/>
      <c r="F108" s="16"/>
      <c r="G108" s="16"/>
      <c r="H108" s="18"/>
    </row>
    <row r="109" spans="1:8" hidden="1" x14ac:dyDescent="0.25">
      <c r="A109" s="16" t="s">
        <v>122</v>
      </c>
      <c r="B109" s="13" t="s">
        <v>123</v>
      </c>
      <c r="C109" s="16"/>
      <c r="D109" s="16"/>
      <c r="E109" s="16"/>
      <c r="F109" s="16"/>
      <c r="G109" s="16"/>
      <c r="H109" s="18"/>
    </row>
    <row r="110" spans="1:8" ht="30" hidden="1" x14ac:dyDescent="0.25">
      <c r="A110" s="16" t="s">
        <v>124</v>
      </c>
      <c r="B110" s="13" t="s">
        <v>55</v>
      </c>
      <c r="C110" s="16">
        <v>1800</v>
      </c>
      <c r="D110" s="16" t="s">
        <v>38</v>
      </c>
      <c r="E110" s="17"/>
      <c r="F110" s="16" t="str">
        <f>IF(ISBLANK(E110),"", PRODUCT(C110,E110))</f>
        <v/>
      </c>
      <c r="G110" s="18"/>
      <c r="H110" s="16"/>
    </row>
    <row r="111" spans="1:8" hidden="1" x14ac:dyDescent="0.25">
      <c r="A111" s="16" t="s">
        <v>125</v>
      </c>
      <c r="B111" s="13" t="s">
        <v>59</v>
      </c>
      <c r="C111" s="16"/>
      <c r="D111" s="16"/>
      <c r="E111" s="16"/>
      <c r="F111" s="16"/>
      <c r="G111" s="16"/>
      <c r="H111" s="18"/>
    </row>
    <row r="112" spans="1:8" ht="30" hidden="1" x14ac:dyDescent="0.25">
      <c r="A112" s="16" t="s">
        <v>126</v>
      </c>
      <c r="B112" s="13" t="s">
        <v>61</v>
      </c>
      <c r="C112" s="16"/>
      <c r="D112" s="16"/>
      <c r="E112" s="16"/>
      <c r="F112" s="16"/>
      <c r="G112" s="16"/>
      <c r="H112" s="18"/>
    </row>
    <row r="113" spans="1:8" hidden="1" x14ac:dyDescent="0.25">
      <c r="A113" s="16" t="s">
        <v>127</v>
      </c>
      <c r="B113" s="13" t="s">
        <v>128</v>
      </c>
      <c r="C113" s="16"/>
      <c r="D113" s="16"/>
      <c r="E113" s="16"/>
      <c r="F113" s="16"/>
      <c r="G113" s="16"/>
      <c r="H113" s="18"/>
    </row>
    <row r="114" spans="1:8" hidden="1" x14ac:dyDescent="0.25">
      <c r="A114" s="16" t="s">
        <v>129</v>
      </c>
      <c r="B114" s="13" t="s">
        <v>130</v>
      </c>
      <c r="C114" s="16"/>
      <c r="D114" s="16"/>
      <c r="E114" s="16"/>
      <c r="F114" s="16"/>
      <c r="G114" s="16"/>
      <c r="H114" s="18"/>
    </row>
    <row r="115" spans="1:8" hidden="1" x14ac:dyDescent="0.25">
      <c r="A115" s="16" t="s">
        <v>131</v>
      </c>
      <c r="B115" s="13" t="s">
        <v>132</v>
      </c>
      <c r="C115" s="16"/>
      <c r="D115" s="16"/>
      <c r="E115" s="16"/>
      <c r="F115" s="16"/>
      <c r="G115" s="16"/>
      <c r="H115" s="18"/>
    </row>
    <row r="116" spans="1:8" hidden="1" x14ac:dyDescent="0.25">
      <c r="A116" s="16" t="s">
        <v>133</v>
      </c>
      <c r="B116" s="13" t="s">
        <v>134</v>
      </c>
      <c r="C116" s="16"/>
      <c r="D116" s="16"/>
      <c r="E116" s="16"/>
      <c r="F116" s="16"/>
      <c r="G116" s="16"/>
      <c r="H116" s="18"/>
    </row>
    <row r="117" spans="1:8" hidden="1" x14ac:dyDescent="0.25">
      <c r="A117" s="16" t="s">
        <v>135</v>
      </c>
      <c r="B117" s="13" t="s">
        <v>123</v>
      </c>
      <c r="C117" s="16"/>
      <c r="D117" s="16"/>
      <c r="E117" s="16"/>
      <c r="F117" s="16"/>
      <c r="G117" s="16"/>
      <c r="H117" s="18"/>
    </row>
    <row r="118" spans="1:8" ht="30" hidden="1" x14ac:dyDescent="0.25">
      <c r="A118" s="16" t="s">
        <v>136</v>
      </c>
      <c r="B118" s="13" t="s">
        <v>55</v>
      </c>
      <c r="C118" s="16">
        <v>560</v>
      </c>
      <c r="D118" s="16" t="s">
        <v>38</v>
      </c>
      <c r="E118" s="17"/>
      <c r="F118" s="16" t="str">
        <f>IF(ISBLANK(E118),"", PRODUCT(C118,E118))</f>
        <v/>
      </c>
      <c r="G118" s="18"/>
      <c r="H118" s="16"/>
    </row>
    <row r="119" spans="1:8" hidden="1" x14ac:dyDescent="0.25">
      <c r="A119" s="16" t="s">
        <v>137</v>
      </c>
      <c r="B119" s="13" t="s">
        <v>59</v>
      </c>
      <c r="C119" s="16"/>
      <c r="D119" s="16"/>
      <c r="E119" s="16"/>
      <c r="F119" s="16"/>
      <c r="G119" s="16"/>
      <c r="H119" s="18"/>
    </row>
    <row r="120" spans="1:8" ht="30" hidden="1" x14ac:dyDescent="0.25">
      <c r="A120" s="16" t="s">
        <v>138</v>
      </c>
      <c r="B120" s="13" t="s">
        <v>61</v>
      </c>
      <c r="C120" s="16"/>
      <c r="D120" s="16"/>
      <c r="E120" s="16"/>
      <c r="F120" s="16"/>
      <c r="G120" s="16"/>
      <c r="H120" s="18"/>
    </row>
    <row r="121" spans="1:8" hidden="1" x14ac:dyDescent="0.25">
      <c r="A121" s="16" t="s">
        <v>139</v>
      </c>
      <c r="B121" s="13" t="s">
        <v>140</v>
      </c>
      <c r="C121" s="16"/>
      <c r="D121" s="16"/>
      <c r="E121" s="16"/>
      <c r="F121" s="16"/>
      <c r="G121" s="16"/>
      <c r="H121" s="18"/>
    </row>
    <row r="122" spans="1:8" hidden="1" x14ac:dyDescent="0.25">
      <c r="A122" s="16" t="s">
        <v>141</v>
      </c>
      <c r="B122" s="13" t="s">
        <v>117</v>
      </c>
      <c r="C122" s="16"/>
      <c r="D122" s="16"/>
      <c r="E122" s="16"/>
      <c r="F122" s="16"/>
      <c r="G122" s="16"/>
      <c r="H122" s="18"/>
    </row>
    <row r="123" spans="1:8" hidden="1" x14ac:dyDescent="0.25">
      <c r="A123" s="16" t="s">
        <v>142</v>
      </c>
      <c r="B123" s="13" t="s">
        <v>143</v>
      </c>
      <c r="C123" s="16"/>
      <c r="D123" s="16"/>
      <c r="E123" s="16"/>
      <c r="F123" s="16"/>
      <c r="G123" s="16"/>
      <c r="H123" s="18"/>
    </row>
    <row r="124" spans="1:8" hidden="1" x14ac:dyDescent="0.25">
      <c r="A124" s="16" t="s">
        <v>144</v>
      </c>
      <c r="B124" s="13" t="s">
        <v>145</v>
      </c>
      <c r="C124" s="16"/>
      <c r="D124" s="16"/>
      <c r="E124" s="16"/>
      <c r="F124" s="16"/>
      <c r="G124" s="16"/>
      <c r="H124" s="18"/>
    </row>
    <row r="125" spans="1:8" hidden="1" x14ac:dyDescent="0.25">
      <c r="A125" s="16" t="s">
        <v>146</v>
      </c>
      <c r="B125" s="13" t="s">
        <v>100</v>
      </c>
      <c r="C125" s="16"/>
      <c r="D125" s="16"/>
      <c r="E125" s="16"/>
      <c r="F125" s="16"/>
      <c r="G125" s="16"/>
      <c r="H125" s="18"/>
    </row>
    <row r="126" spans="1:8" hidden="1" x14ac:dyDescent="0.25">
      <c r="A126" s="16" t="s">
        <v>147</v>
      </c>
      <c r="B126" s="13" t="s">
        <v>148</v>
      </c>
      <c r="C126" s="16"/>
      <c r="D126" s="16"/>
      <c r="E126" s="16"/>
      <c r="F126" s="16"/>
      <c r="G126" s="16"/>
      <c r="H126" s="18"/>
    </row>
    <row r="127" spans="1:8" ht="30" hidden="1" x14ac:dyDescent="0.25">
      <c r="A127" s="16" t="s">
        <v>149</v>
      </c>
      <c r="B127" s="13" t="s">
        <v>55</v>
      </c>
      <c r="C127" s="16">
        <v>600</v>
      </c>
      <c r="D127" s="16" t="s">
        <v>57</v>
      </c>
      <c r="E127" s="17"/>
      <c r="F127" s="16" t="str">
        <f>IF(ISBLANK(E127),"", PRODUCT(C127,E127))</f>
        <v/>
      </c>
      <c r="G127" s="18"/>
      <c r="H127" s="16"/>
    </row>
    <row r="128" spans="1:8" hidden="1" x14ac:dyDescent="0.25">
      <c r="A128" s="16" t="s">
        <v>150</v>
      </c>
      <c r="B128" s="13" t="s">
        <v>59</v>
      </c>
      <c r="C128" s="16"/>
      <c r="D128" s="16"/>
      <c r="E128" s="16"/>
      <c r="F128" s="16"/>
      <c r="G128" s="16"/>
      <c r="H128" s="18"/>
    </row>
    <row r="129" spans="1:8" ht="30" hidden="1" x14ac:dyDescent="0.25">
      <c r="A129" s="16" t="s">
        <v>151</v>
      </c>
      <c r="B129" s="13" t="s">
        <v>61</v>
      </c>
      <c r="C129" s="16"/>
      <c r="D129" s="16"/>
      <c r="E129" s="16"/>
      <c r="F129" s="16"/>
      <c r="G129" s="16"/>
      <c r="H129" s="18"/>
    </row>
    <row r="130" spans="1:8" hidden="1" x14ac:dyDescent="0.25">
      <c r="A130" s="16" t="s">
        <v>152</v>
      </c>
      <c r="B130" s="13" t="s">
        <v>153</v>
      </c>
      <c r="C130" s="16"/>
      <c r="D130" s="16"/>
      <c r="E130" s="16"/>
      <c r="F130" s="16"/>
      <c r="G130" s="16"/>
      <c r="H130" s="18"/>
    </row>
    <row r="131" spans="1:8" hidden="1" x14ac:dyDescent="0.25">
      <c r="A131" s="16" t="s">
        <v>154</v>
      </c>
      <c r="B131" s="13" t="s">
        <v>117</v>
      </c>
      <c r="C131" s="16"/>
      <c r="D131" s="16"/>
      <c r="E131" s="16"/>
      <c r="F131" s="16"/>
      <c r="G131" s="16"/>
      <c r="H131" s="18"/>
    </row>
    <row r="132" spans="1:8" hidden="1" x14ac:dyDescent="0.25">
      <c r="A132" s="16" t="s">
        <v>155</v>
      </c>
      <c r="B132" s="13" t="s">
        <v>67</v>
      </c>
      <c r="C132" s="16"/>
      <c r="D132" s="16"/>
      <c r="E132" s="16"/>
      <c r="F132" s="16"/>
      <c r="G132" s="16"/>
      <c r="H132" s="18"/>
    </row>
    <row r="133" spans="1:8" hidden="1" x14ac:dyDescent="0.25">
      <c r="A133" s="16" t="s">
        <v>156</v>
      </c>
      <c r="B133" s="13" t="s">
        <v>120</v>
      </c>
      <c r="C133" s="16"/>
      <c r="D133" s="16"/>
      <c r="E133" s="16"/>
      <c r="F133" s="16"/>
      <c r="G133" s="16"/>
      <c r="H133" s="18"/>
    </row>
    <row r="134" spans="1:8" hidden="1" x14ac:dyDescent="0.25">
      <c r="A134" s="16" t="s">
        <v>157</v>
      </c>
      <c r="B134" s="13" t="s">
        <v>100</v>
      </c>
      <c r="C134" s="16"/>
      <c r="D134" s="16"/>
      <c r="E134" s="16"/>
      <c r="F134" s="16"/>
      <c r="G134" s="16"/>
      <c r="H134" s="18"/>
    </row>
    <row r="135" spans="1:8" hidden="1" x14ac:dyDescent="0.25">
      <c r="A135" s="16" t="s">
        <v>158</v>
      </c>
      <c r="B135" s="13" t="s">
        <v>123</v>
      </c>
      <c r="C135" s="16"/>
      <c r="D135" s="16"/>
      <c r="E135" s="16"/>
      <c r="F135" s="16"/>
      <c r="G135" s="16"/>
      <c r="H135" s="18"/>
    </row>
    <row r="136" spans="1:8" ht="30" hidden="1" x14ac:dyDescent="0.25">
      <c r="A136" s="16" t="s">
        <v>159</v>
      </c>
      <c r="B136" s="13" t="s">
        <v>55</v>
      </c>
      <c r="C136" s="16">
        <v>780</v>
      </c>
      <c r="D136" s="16" t="s">
        <v>38</v>
      </c>
      <c r="E136" s="17"/>
      <c r="F136" s="16" t="str">
        <f>IF(ISBLANK(E136),"", PRODUCT(C136,E136))</f>
        <v/>
      </c>
      <c r="G136" s="18"/>
      <c r="H136" s="16"/>
    </row>
    <row r="137" spans="1:8" hidden="1" x14ac:dyDescent="0.25">
      <c r="A137" s="16" t="s">
        <v>160</v>
      </c>
      <c r="B137" s="13" t="s">
        <v>59</v>
      </c>
      <c r="C137" s="16"/>
      <c r="D137" s="16"/>
      <c r="E137" s="16"/>
      <c r="F137" s="16"/>
      <c r="G137" s="16"/>
      <c r="H137" s="18"/>
    </row>
    <row r="138" spans="1:8" ht="30" hidden="1" x14ac:dyDescent="0.25">
      <c r="A138" s="16" t="s">
        <v>161</v>
      </c>
      <c r="B138" s="13" t="s">
        <v>61</v>
      </c>
      <c r="C138" s="16"/>
      <c r="D138" s="16"/>
      <c r="E138" s="16"/>
      <c r="F138" s="16"/>
      <c r="G138" s="16"/>
      <c r="H138" s="18"/>
    </row>
    <row r="139" spans="1:8" hidden="1" x14ac:dyDescent="0.25">
      <c r="A139" s="16" t="s">
        <v>162</v>
      </c>
      <c r="B139" s="13" t="s">
        <v>163</v>
      </c>
      <c r="C139" s="16"/>
      <c r="D139" s="16"/>
      <c r="E139" s="16"/>
      <c r="F139" s="16"/>
      <c r="G139" s="16"/>
      <c r="H139" s="18"/>
    </row>
    <row r="140" spans="1:8" hidden="1" x14ac:dyDescent="0.25">
      <c r="A140" s="16" t="s">
        <v>164</v>
      </c>
      <c r="B140" s="13" t="s">
        <v>165</v>
      </c>
      <c r="C140" s="16"/>
      <c r="D140" s="16"/>
      <c r="E140" s="16"/>
      <c r="F140" s="16"/>
      <c r="G140" s="16"/>
      <c r="H140" s="18"/>
    </row>
    <row r="141" spans="1:8" hidden="1" x14ac:dyDescent="0.25">
      <c r="A141" s="16" t="s">
        <v>166</v>
      </c>
      <c r="B141" s="13" t="s">
        <v>132</v>
      </c>
      <c r="C141" s="16"/>
      <c r="D141" s="16"/>
      <c r="E141" s="16"/>
      <c r="F141" s="16"/>
      <c r="G141" s="16"/>
      <c r="H141" s="18"/>
    </row>
    <row r="142" spans="1:8" hidden="1" x14ac:dyDescent="0.25">
      <c r="A142" s="16" t="s">
        <v>167</v>
      </c>
      <c r="B142" s="13" t="s">
        <v>134</v>
      </c>
      <c r="C142" s="16"/>
      <c r="D142" s="16"/>
      <c r="E142" s="16"/>
      <c r="F142" s="16"/>
      <c r="G142" s="16"/>
      <c r="H142" s="18"/>
    </row>
    <row r="143" spans="1:8" hidden="1" x14ac:dyDescent="0.25">
      <c r="A143" s="16" t="s">
        <v>168</v>
      </c>
      <c r="B143" s="13" t="s">
        <v>169</v>
      </c>
      <c r="C143" s="16"/>
      <c r="D143" s="16"/>
      <c r="E143" s="16"/>
      <c r="F143" s="16"/>
      <c r="G143" s="16"/>
      <c r="H143" s="18"/>
    </row>
    <row r="144" spans="1:8" ht="30" hidden="1" x14ac:dyDescent="0.25">
      <c r="A144" s="16" t="s">
        <v>170</v>
      </c>
      <c r="B144" s="13" t="s">
        <v>55</v>
      </c>
      <c r="C144" s="16">
        <v>600</v>
      </c>
      <c r="D144" s="16" t="s">
        <v>38</v>
      </c>
      <c r="E144" s="17"/>
      <c r="F144" s="16" t="str">
        <f>IF(ISBLANK(E144),"", PRODUCT(C144,E144))</f>
        <v/>
      </c>
      <c r="G144" s="18"/>
      <c r="H144" s="16"/>
    </row>
    <row r="145" spans="1:8" hidden="1" x14ac:dyDescent="0.25">
      <c r="A145" s="16" t="s">
        <v>171</v>
      </c>
      <c r="B145" s="13" t="s">
        <v>59</v>
      </c>
      <c r="C145" s="16"/>
      <c r="D145" s="16"/>
      <c r="E145" s="16"/>
      <c r="F145" s="16"/>
      <c r="G145" s="16"/>
      <c r="H145" s="18"/>
    </row>
    <row r="146" spans="1:8" ht="30" hidden="1" x14ac:dyDescent="0.25">
      <c r="A146" s="16" t="s">
        <v>172</v>
      </c>
      <c r="B146" s="13" t="s">
        <v>61</v>
      </c>
      <c r="C146" s="16"/>
      <c r="D146" s="16"/>
      <c r="E146" s="16"/>
      <c r="F146" s="16"/>
      <c r="G146" s="16"/>
      <c r="H146" s="18"/>
    </row>
    <row r="147" spans="1:8" hidden="1" x14ac:dyDescent="0.25">
      <c r="A147" s="16" t="s">
        <v>173</v>
      </c>
      <c r="B147" s="13" t="s">
        <v>174</v>
      </c>
      <c r="C147" s="16"/>
      <c r="D147" s="16"/>
      <c r="E147" s="16"/>
      <c r="F147" s="16"/>
      <c r="G147" s="16"/>
      <c r="H147" s="18"/>
    </row>
    <row r="148" spans="1:8" hidden="1" x14ac:dyDescent="0.25">
      <c r="A148" s="16" t="s">
        <v>175</v>
      </c>
      <c r="B148" s="13" t="s">
        <v>165</v>
      </c>
      <c r="C148" s="16"/>
      <c r="D148" s="16"/>
      <c r="E148" s="16"/>
      <c r="F148" s="16"/>
      <c r="G148" s="16"/>
      <c r="H148" s="18"/>
    </row>
    <row r="149" spans="1:8" hidden="1" x14ac:dyDescent="0.25">
      <c r="A149" s="16" t="s">
        <v>176</v>
      </c>
      <c r="B149" s="13" t="s">
        <v>132</v>
      </c>
      <c r="C149" s="16"/>
      <c r="D149" s="16"/>
      <c r="E149" s="16"/>
      <c r="F149" s="16"/>
      <c r="G149" s="16"/>
      <c r="H149" s="18"/>
    </row>
    <row r="150" spans="1:8" hidden="1" x14ac:dyDescent="0.25">
      <c r="A150" s="16" t="s">
        <v>177</v>
      </c>
      <c r="B150" s="13" t="s">
        <v>134</v>
      </c>
      <c r="C150" s="16"/>
      <c r="D150" s="16"/>
      <c r="E150" s="16"/>
      <c r="F150" s="16"/>
      <c r="G150" s="16"/>
      <c r="H150" s="18"/>
    </row>
    <row r="151" spans="1:8" hidden="1" x14ac:dyDescent="0.25">
      <c r="A151" s="16" t="s">
        <v>178</v>
      </c>
      <c r="B151" s="13" t="s">
        <v>169</v>
      </c>
      <c r="C151" s="16"/>
      <c r="D151" s="16"/>
      <c r="E151" s="16"/>
      <c r="F151" s="16"/>
      <c r="G151" s="16"/>
      <c r="H151" s="18"/>
    </row>
    <row r="152" spans="1:8" hidden="1" x14ac:dyDescent="0.25">
      <c r="E152" s="15" t="s">
        <v>48</v>
      </c>
      <c r="F152" s="15" t="str">
        <f>IF((COUNT(C95:C151)&lt;&gt;COUNT(F95:F151)),"", ROUND(SUM(F95:F151),2))</f>
        <v/>
      </c>
      <c r="G152" s="14" t="str">
        <f>IF((COUNT(C95:C151)&lt;&gt;COUNT(F95:F151)),"Neužpildytos visų objektų kainos", "")</f>
        <v>Neužpildytos visų objektų kainos</v>
      </c>
    </row>
    <row r="153" spans="1:8" hidden="1" x14ac:dyDescent="0.25">
      <c r="C153" s="15" t="s">
        <v>49</v>
      </c>
      <c r="D153" s="18"/>
      <c r="E153" s="15" t="s">
        <v>50</v>
      </c>
      <c r="F153" s="15" t="str">
        <f>IF(OR(F152="",D153=""),"", ROUND(PRODUCT(D153,F152)/100,2))</f>
        <v/>
      </c>
      <c r="G153" s="14" t="str">
        <f>IF(D153="", "Nurodykite taikomą PVM dydį", "")</f>
        <v>Nurodykite taikomą PVM dydį</v>
      </c>
    </row>
    <row r="154" spans="1:8" hidden="1" x14ac:dyDescent="0.25">
      <c r="E154" s="15" t="s">
        <v>51</v>
      </c>
      <c r="F154" s="15">
        <f>IF(ISBLANK(F153), "", ROUND(SUM(F152:F153),2))</f>
        <v>0</v>
      </c>
      <c r="G154" s="14"/>
    </row>
    <row r="155" spans="1:8" hidden="1" x14ac:dyDescent="0.25"/>
    <row r="156" spans="1:8" hidden="1" x14ac:dyDescent="0.25"/>
    <row r="157" spans="1:8" hidden="1" x14ac:dyDescent="0.25"/>
    <row r="158" spans="1:8" ht="30" hidden="1" x14ac:dyDescent="0.25">
      <c r="A158" s="12" t="s">
        <v>179</v>
      </c>
      <c r="B158" s="25" t="s">
        <v>180</v>
      </c>
    </row>
    <row r="159" spans="1:8" hidden="1" x14ac:dyDescent="0.25"/>
    <row r="160" spans="1:8" hidden="1" x14ac:dyDescent="0.25">
      <c r="A160" s="12" t="s">
        <v>27</v>
      </c>
    </row>
    <row r="161" spans="1:8" ht="45" hidden="1" x14ac:dyDescent="0.25">
      <c r="A161" s="22" t="s">
        <v>28</v>
      </c>
      <c r="B161" s="22" t="s">
        <v>29</v>
      </c>
      <c r="C161" s="22" t="s">
        <v>30</v>
      </c>
      <c r="D161" s="22" t="s">
        <v>31</v>
      </c>
      <c r="E161" s="22" t="s">
        <v>521</v>
      </c>
      <c r="F161" s="22" t="s">
        <v>32</v>
      </c>
      <c r="G161" s="22" t="s">
        <v>33</v>
      </c>
      <c r="H161" s="22" t="s">
        <v>34</v>
      </c>
    </row>
    <row r="162" spans="1:8" ht="30" hidden="1" x14ac:dyDescent="0.25">
      <c r="A162" s="15" t="s">
        <v>181</v>
      </c>
      <c r="B162" s="22" t="s">
        <v>518</v>
      </c>
      <c r="C162" s="16"/>
      <c r="D162" s="16"/>
      <c r="E162" s="16"/>
      <c r="F162" s="16"/>
      <c r="G162" s="16"/>
      <c r="H162" s="16"/>
    </row>
    <row r="163" spans="1:8" ht="30" hidden="1" x14ac:dyDescent="0.25">
      <c r="A163" s="16" t="s">
        <v>183</v>
      </c>
      <c r="B163" s="13" t="s">
        <v>519</v>
      </c>
      <c r="C163" s="16">
        <v>240</v>
      </c>
      <c r="D163" s="16" t="s">
        <v>57</v>
      </c>
      <c r="E163" s="17"/>
      <c r="F163" s="16" t="str">
        <f>IF(ISBLANK(E163),"", PRODUCT(C163,E163))</f>
        <v/>
      </c>
      <c r="G163" s="18"/>
      <c r="H163" s="16"/>
    </row>
    <row r="164" spans="1:8" ht="30" hidden="1" x14ac:dyDescent="0.25">
      <c r="A164" s="16" t="s">
        <v>184</v>
      </c>
      <c r="B164" s="13" t="s">
        <v>185</v>
      </c>
      <c r="C164" s="16"/>
      <c r="D164" s="16"/>
      <c r="E164" s="16"/>
      <c r="F164" s="16"/>
      <c r="G164" s="16"/>
      <c r="H164" s="18"/>
    </row>
    <row r="165" spans="1:8" ht="45" hidden="1" x14ac:dyDescent="0.25">
      <c r="A165" s="16" t="s">
        <v>186</v>
      </c>
      <c r="B165" s="13" t="s">
        <v>187</v>
      </c>
      <c r="C165" s="16"/>
      <c r="D165" s="16"/>
      <c r="E165" s="16"/>
      <c r="F165" s="16"/>
      <c r="G165" s="16"/>
      <c r="H165" s="18"/>
    </row>
    <row r="166" spans="1:8" hidden="1" x14ac:dyDescent="0.25">
      <c r="A166" s="16" t="s">
        <v>188</v>
      </c>
      <c r="B166" s="13" t="s">
        <v>78</v>
      </c>
      <c r="C166" s="16"/>
      <c r="D166" s="16"/>
      <c r="E166" s="16"/>
      <c r="F166" s="16"/>
      <c r="G166" s="16"/>
      <c r="H166" s="18"/>
    </row>
    <row r="167" spans="1:8" hidden="1" x14ac:dyDescent="0.25">
      <c r="A167" s="16" t="s">
        <v>189</v>
      </c>
      <c r="B167" s="13" t="s">
        <v>190</v>
      </c>
      <c r="C167" s="16"/>
      <c r="D167" s="16"/>
      <c r="E167" s="16"/>
      <c r="F167" s="16"/>
      <c r="G167" s="16"/>
      <c r="H167" s="18"/>
    </row>
    <row r="168" spans="1:8" hidden="1" x14ac:dyDescent="0.25">
      <c r="A168" s="16" t="s">
        <v>191</v>
      </c>
      <c r="B168" s="13" t="s">
        <v>192</v>
      </c>
      <c r="C168" s="16"/>
      <c r="D168" s="16"/>
      <c r="E168" s="16"/>
      <c r="F168" s="16"/>
      <c r="G168" s="16"/>
      <c r="H168" s="18"/>
    </row>
    <row r="169" spans="1:8" hidden="1" x14ac:dyDescent="0.25">
      <c r="A169" s="16" t="s">
        <v>193</v>
      </c>
      <c r="B169" s="13" t="s">
        <v>194</v>
      </c>
      <c r="C169" s="16"/>
      <c r="D169" s="16"/>
      <c r="E169" s="16"/>
      <c r="F169" s="16"/>
      <c r="G169" s="16"/>
      <c r="H169" s="18"/>
    </row>
    <row r="170" spans="1:8" hidden="1" x14ac:dyDescent="0.25">
      <c r="A170" s="16" t="s">
        <v>195</v>
      </c>
      <c r="B170" s="13" t="s">
        <v>196</v>
      </c>
      <c r="C170" s="16"/>
      <c r="D170" s="16"/>
      <c r="E170" s="16"/>
      <c r="F170" s="16"/>
      <c r="G170" s="16"/>
      <c r="H170" s="18"/>
    </row>
    <row r="171" spans="1:8" ht="30" hidden="1" x14ac:dyDescent="0.25">
      <c r="A171" s="16" t="s">
        <v>197</v>
      </c>
      <c r="B171" s="13" t="s">
        <v>182</v>
      </c>
      <c r="C171" s="16">
        <v>600</v>
      </c>
      <c r="D171" s="16" t="s">
        <v>38</v>
      </c>
      <c r="E171" s="17"/>
      <c r="F171" s="16" t="str">
        <f>IF(ISBLANK(E171),"", PRODUCT(C171,E171))</f>
        <v/>
      </c>
      <c r="G171" s="18"/>
      <c r="H171" s="16"/>
    </row>
    <row r="172" spans="1:8" ht="30" hidden="1" x14ac:dyDescent="0.25">
      <c r="A172" s="16" t="s">
        <v>198</v>
      </c>
      <c r="B172" s="13" t="s">
        <v>185</v>
      </c>
      <c r="C172" s="16"/>
      <c r="D172" s="16"/>
      <c r="E172" s="16"/>
      <c r="F172" s="16"/>
      <c r="G172" s="16"/>
      <c r="H172" s="18"/>
    </row>
    <row r="173" spans="1:8" ht="45" hidden="1" x14ac:dyDescent="0.25">
      <c r="A173" s="16" t="s">
        <v>199</v>
      </c>
      <c r="B173" s="13" t="s">
        <v>187</v>
      </c>
      <c r="C173" s="16"/>
      <c r="D173" s="16"/>
      <c r="E173" s="16"/>
      <c r="F173" s="16"/>
      <c r="G173" s="16"/>
      <c r="H173" s="18"/>
    </row>
    <row r="174" spans="1:8" hidden="1" x14ac:dyDescent="0.25">
      <c r="A174" s="16" t="s">
        <v>200</v>
      </c>
      <c r="B174" s="13" t="s">
        <v>94</v>
      </c>
      <c r="C174" s="16"/>
      <c r="D174" s="16"/>
      <c r="E174" s="16"/>
      <c r="F174" s="16"/>
      <c r="G174" s="16"/>
      <c r="H174" s="18"/>
    </row>
    <row r="175" spans="1:8" hidden="1" x14ac:dyDescent="0.25">
      <c r="A175" s="16" t="s">
        <v>201</v>
      </c>
      <c r="B175" s="13" t="s">
        <v>117</v>
      </c>
      <c r="C175" s="16"/>
      <c r="D175" s="16"/>
      <c r="E175" s="16"/>
      <c r="F175" s="16"/>
      <c r="G175" s="16"/>
      <c r="H175" s="18"/>
    </row>
    <row r="176" spans="1:8" hidden="1" x14ac:dyDescent="0.25">
      <c r="A176" s="16" t="s">
        <v>202</v>
      </c>
      <c r="B176" s="13" t="s">
        <v>192</v>
      </c>
      <c r="C176" s="16"/>
      <c r="D176" s="16"/>
      <c r="E176" s="16"/>
      <c r="F176" s="16"/>
      <c r="G176" s="16"/>
      <c r="H176" s="18"/>
    </row>
    <row r="177" spans="1:8" hidden="1" x14ac:dyDescent="0.25">
      <c r="A177" s="16" t="s">
        <v>203</v>
      </c>
      <c r="B177" s="13" t="s">
        <v>204</v>
      </c>
      <c r="C177" s="16"/>
      <c r="D177" s="16"/>
      <c r="E177" s="16"/>
      <c r="F177" s="16"/>
      <c r="G177" s="16"/>
      <c r="H177" s="18"/>
    </row>
    <row r="178" spans="1:8" hidden="1" x14ac:dyDescent="0.25">
      <c r="A178" s="16" t="s">
        <v>205</v>
      </c>
      <c r="B178" s="13" t="s">
        <v>206</v>
      </c>
      <c r="C178" s="16"/>
      <c r="D178" s="16"/>
      <c r="E178" s="16"/>
      <c r="F178" s="16"/>
      <c r="G178" s="16"/>
      <c r="H178" s="18"/>
    </row>
    <row r="179" spans="1:8" ht="30" hidden="1" x14ac:dyDescent="0.25">
      <c r="A179" s="16" t="s">
        <v>207</v>
      </c>
      <c r="B179" s="13" t="s">
        <v>182</v>
      </c>
      <c r="C179" s="16">
        <v>480</v>
      </c>
      <c r="D179" s="16" t="s">
        <v>38</v>
      </c>
      <c r="E179" s="17"/>
      <c r="F179" s="16" t="str">
        <f>IF(ISBLANK(E179),"", PRODUCT(C179,E179))</f>
        <v/>
      </c>
      <c r="G179" s="18"/>
      <c r="H179" s="16"/>
    </row>
    <row r="180" spans="1:8" ht="30" hidden="1" x14ac:dyDescent="0.25">
      <c r="A180" s="16" t="s">
        <v>208</v>
      </c>
      <c r="B180" s="13" t="s">
        <v>185</v>
      </c>
      <c r="C180" s="16"/>
      <c r="D180" s="16"/>
      <c r="E180" s="16"/>
      <c r="F180" s="16"/>
      <c r="G180" s="16"/>
      <c r="H180" s="18"/>
    </row>
    <row r="181" spans="1:8" ht="45" hidden="1" x14ac:dyDescent="0.25">
      <c r="A181" s="16" t="s">
        <v>209</v>
      </c>
      <c r="B181" s="13" t="s">
        <v>187</v>
      </c>
      <c r="C181" s="16"/>
      <c r="D181" s="16"/>
      <c r="E181" s="16"/>
      <c r="F181" s="16"/>
      <c r="G181" s="16"/>
      <c r="H181" s="18"/>
    </row>
    <row r="182" spans="1:8" hidden="1" x14ac:dyDescent="0.25">
      <c r="A182" s="16" t="s">
        <v>210</v>
      </c>
      <c r="B182" s="13" t="s">
        <v>108</v>
      </c>
      <c r="C182" s="16"/>
      <c r="D182" s="16"/>
      <c r="E182" s="16"/>
      <c r="F182" s="16"/>
      <c r="G182" s="16"/>
      <c r="H182" s="18"/>
    </row>
    <row r="183" spans="1:8" hidden="1" x14ac:dyDescent="0.25">
      <c r="A183" s="16" t="s">
        <v>211</v>
      </c>
      <c r="B183" s="13" t="s">
        <v>212</v>
      </c>
      <c r="C183" s="16"/>
      <c r="D183" s="16"/>
      <c r="E183" s="16"/>
      <c r="F183" s="16"/>
      <c r="G183" s="16"/>
      <c r="H183" s="18"/>
    </row>
    <row r="184" spans="1:8" hidden="1" x14ac:dyDescent="0.25">
      <c r="A184" s="16" t="s">
        <v>213</v>
      </c>
      <c r="B184" s="13" t="s">
        <v>192</v>
      </c>
      <c r="C184" s="16"/>
      <c r="D184" s="16"/>
      <c r="E184" s="16"/>
      <c r="F184" s="16"/>
      <c r="G184" s="16"/>
      <c r="H184" s="18"/>
    </row>
    <row r="185" spans="1:8" hidden="1" x14ac:dyDescent="0.25">
      <c r="A185" s="16" t="s">
        <v>214</v>
      </c>
      <c r="B185" s="13" t="s">
        <v>85</v>
      </c>
      <c r="C185" s="16"/>
      <c r="D185" s="16"/>
      <c r="E185" s="16"/>
      <c r="F185" s="16"/>
      <c r="G185" s="16"/>
      <c r="H185" s="18"/>
    </row>
    <row r="186" spans="1:8" hidden="1" x14ac:dyDescent="0.25">
      <c r="A186" s="16" t="s">
        <v>215</v>
      </c>
      <c r="B186" s="13" t="s">
        <v>216</v>
      </c>
      <c r="C186" s="16"/>
      <c r="D186" s="16"/>
      <c r="E186" s="16"/>
      <c r="F186" s="16"/>
      <c r="G186" s="16"/>
      <c r="H186" s="18"/>
    </row>
    <row r="187" spans="1:8" hidden="1" x14ac:dyDescent="0.25">
      <c r="A187" s="16" t="s">
        <v>217</v>
      </c>
      <c r="B187" s="13" t="s">
        <v>218</v>
      </c>
      <c r="C187" s="16"/>
      <c r="D187" s="16"/>
      <c r="E187" s="16"/>
      <c r="F187" s="16"/>
      <c r="G187" s="16"/>
      <c r="H187" s="18"/>
    </row>
    <row r="188" spans="1:8" ht="30" hidden="1" x14ac:dyDescent="0.25">
      <c r="A188" s="16" t="s">
        <v>219</v>
      </c>
      <c r="B188" s="13" t="s">
        <v>182</v>
      </c>
      <c r="C188" s="16">
        <v>900</v>
      </c>
      <c r="D188" s="16" t="s">
        <v>38</v>
      </c>
      <c r="E188" s="17"/>
      <c r="F188" s="16" t="str">
        <f>IF(ISBLANK(E188),"", PRODUCT(C188,E188))</f>
        <v/>
      </c>
      <c r="G188" s="18"/>
      <c r="H188" s="16"/>
    </row>
    <row r="189" spans="1:8" ht="30" hidden="1" x14ac:dyDescent="0.25">
      <c r="A189" s="16" t="s">
        <v>220</v>
      </c>
      <c r="B189" s="13" t="s">
        <v>185</v>
      </c>
      <c r="C189" s="16"/>
      <c r="D189" s="16"/>
      <c r="E189" s="16"/>
      <c r="F189" s="16"/>
      <c r="G189" s="16"/>
      <c r="H189" s="18"/>
    </row>
    <row r="190" spans="1:8" ht="45" hidden="1" x14ac:dyDescent="0.25">
      <c r="A190" s="16" t="s">
        <v>221</v>
      </c>
      <c r="B190" s="13" t="s">
        <v>187</v>
      </c>
      <c r="C190" s="16"/>
      <c r="D190" s="16"/>
      <c r="E190" s="16"/>
      <c r="F190" s="16"/>
      <c r="G190" s="16"/>
      <c r="H190" s="18"/>
    </row>
    <row r="191" spans="1:8" hidden="1" x14ac:dyDescent="0.25">
      <c r="A191" s="16" t="s">
        <v>222</v>
      </c>
      <c r="B191" s="13" t="s">
        <v>108</v>
      </c>
      <c r="C191" s="16"/>
      <c r="D191" s="16"/>
      <c r="E191" s="16"/>
      <c r="F191" s="16"/>
      <c r="G191" s="16"/>
      <c r="H191" s="18"/>
    </row>
    <row r="192" spans="1:8" hidden="1" x14ac:dyDescent="0.25">
      <c r="A192" s="16" t="s">
        <v>223</v>
      </c>
      <c r="B192" s="13" t="s">
        <v>130</v>
      </c>
      <c r="C192" s="16"/>
      <c r="D192" s="16"/>
      <c r="E192" s="16"/>
      <c r="F192" s="16"/>
      <c r="G192" s="16"/>
      <c r="H192" s="18"/>
    </row>
    <row r="193" spans="1:8" hidden="1" x14ac:dyDescent="0.25">
      <c r="A193" s="16" t="s">
        <v>224</v>
      </c>
      <c r="B193" s="13" t="s">
        <v>132</v>
      </c>
      <c r="C193" s="16"/>
      <c r="D193" s="16"/>
      <c r="E193" s="16"/>
      <c r="F193" s="16"/>
      <c r="G193" s="16"/>
      <c r="H193" s="18"/>
    </row>
    <row r="194" spans="1:8" hidden="1" x14ac:dyDescent="0.25">
      <c r="A194" s="16" t="s">
        <v>225</v>
      </c>
      <c r="B194" s="13" t="s">
        <v>134</v>
      </c>
      <c r="C194" s="16"/>
      <c r="D194" s="16"/>
      <c r="E194" s="16"/>
      <c r="F194" s="16"/>
      <c r="G194" s="16"/>
      <c r="H194" s="18"/>
    </row>
    <row r="195" spans="1:8" hidden="1" x14ac:dyDescent="0.25">
      <c r="A195" s="16" t="s">
        <v>226</v>
      </c>
      <c r="B195" s="13" t="s">
        <v>227</v>
      </c>
      <c r="C195" s="16"/>
      <c r="D195" s="16"/>
      <c r="E195" s="16"/>
      <c r="F195" s="16"/>
      <c r="G195" s="16"/>
      <c r="H195" s="18"/>
    </row>
    <row r="196" spans="1:8" ht="30" hidden="1" x14ac:dyDescent="0.25">
      <c r="A196" s="16" t="s">
        <v>228</v>
      </c>
      <c r="B196" s="13" t="s">
        <v>182</v>
      </c>
      <c r="C196" s="16">
        <v>360</v>
      </c>
      <c r="D196" s="16" t="s">
        <v>38</v>
      </c>
      <c r="E196" s="17"/>
      <c r="F196" s="16" t="str">
        <f>IF(ISBLANK(E196),"", PRODUCT(C196,E196))</f>
        <v/>
      </c>
      <c r="G196" s="18"/>
      <c r="H196" s="16"/>
    </row>
    <row r="197" spans="1:8" ht="30" hidden="1" x14ac:dyDescent="0.25">
      <c r="A197" s="16" t="s">
        <v>229</v>
      </c>
      <c r="B197" s="13" t="s">
        <v>185</v>
      </c>
      <c r="C197" s="16"/>
      <c r="D197" s="16"/>
      <c r="E197" s="16"/>
      <c r="F197" s="16"/>
      <c r="G197" s="16"/>
      <c r="H197" s="18"/>
    </row>
    <row r="198" spans="1:8" ht="45" hidden="1" x14ac:dyDescent="0.25">
      <c r="A198" s="16" t="s">
        <v>230</v>
      </c>
      <c r="B198" s="13" t="s">
        <v>187</v>
      </c>
      <c r="C198" s="16"/>
      <c r="D198" s="16"/>
      <c r="E198" s="16"/>
      <c r="F198" s="16"/>
      <c r="G198" s="16"/>
      <c r="H198" s="18"/>
    </row>
    <row r="199" spans="1:8" hidden="1" x14ac:dyDescent="0.25">
      <c r="A199" s="16" t="s">
        <v>231</v>
      </c>
      <c r="B199" s="13" t="s">
        <v>108</v>
      </c>
      <c r="C199" s="16"/>
      <c r="D199" s="16"/>
      <c r="E199" s="16"/>
      <c r="F199" s="16"/>
      <c r="G199" s="16"/>
      <c r="H199" s="18"/>
    </row>
    <row r="200" spans="1:8" hidden="1" x14ac:dyDescent="0.25">
      <c r="A200" s="16" t="s">
        <v>232</v>
      </c>
      <c r="B200" s="13" t="s">
        <v>130</v>
      </c>
      <c r="C200" s="16"/>
      <c r="D200" s="16"/>
      <c r="E200" s="16"/>
      <c r="F200" s="16"/>
      <c r="G200" s="16"/>
      <c r="H200" s="18"/>
    </row>
    <row r="201" spans="1:8" hidden="1" x14ac:dyDescent="0.25">
      <c r="A201" s="16" t="s">
        <v>233</v>
      </c>
      <c r="B201" s="13" t="s">
        <v>192</v>
      </c>
      <c r="C201" s="16"/>
      <c r="D201" s="16"/>
      <c r="E201" s="16"/>
      <c r="F201" s="16"/>
      <c r="G201" s="16"/>
      <c r="H201" s="18"/>
    </row>
    <row r="202" spans="1:8" hidden="1" x14ac:dyDescent="0.25">
      <c r="A202" s="16" t="s">
        <v>234</v>
      </c>
      <c r="B202" s="13" t="s">
        <v>235</v>
      </c>
      <c r="C202" s="16"/>
      <c r="D202" s="16"/>
      <c r="E202" s="16"/>
      <c r="F202" s="16"/>
      <c r="G202" s="16"/>
      <c r="H202" s="18"/>
    </row>
    <row r="203" spans="1:8" hidden="1" x14ac:dyDescent="0.25">
      <c r="A203" s="16" t="s">
        <v>236</v>
      </c>
      <c r="B203" s="13" t="s">
        <v>216</v>
      </c>
      <c r="C203" s="16"/>
      <c r="D203" s="16"/>
      <c r="E203" s="16"/>
      <c r="F203" s="16"/>
      <c r="G203" s="16"/>
      <c r="H203" s="18"/>
    </row>
    <row r="204" spans="1:8" ht="30" hidden="1" x14ac:dyDescent="0.25">
      <c r="A204" s="16" t="s">
        <v>237</v>
      </c>
      <c r="B204" s="13" t="s">
        <v>182</v>
      </c>
      <c r="C204" s="16">
        <v>240</v>
      </c>
      <c r="D204" s="16" t="s">
        <v>57</v>
      </c>
      <c r="E204" s="17"/>
      <c r="F204" s="16" t="str">
        <f>IF(ISBLANK(E204),"", PRODUCT(C204,E204))</f>
        <v/>
      </c>
      <c r="G204" s="18"/>
      <c r="H204" s="16"/>
    </row>
    <row r="205" spans="1:8" ht="30" hidden="1" x14ac:dyDescent="0.25">
      <c r="A205" s="16" t="s">
        <v>238</v>
      </c>
      <c r="B205" s="13" t="s">
        <v>185</v>
      </c>
      <c r="C205" s="16"/>
      <c r="D205" s="16"/>
      <c r="E205" s="16"/>
      <c r="F205" s="16"/>
      <c r="G205" s="16"/>
      <c r="H205" s="18"/>
    </row>
    <row r="206" spans="1:8" ht="45" hidden="1" x14ac:dyDescent="0.25">
      <c r="A206" s="16" t="s">
        <v>239</v>
      </c>
      <c r="B206" s="13" t="s">
        <v>187</v>
      </c>
      <c r="C206" s="16"/>
      <c r="D206" s="16"/>
      <c r="E206" s="16"/>
      <c r="F206" s="16"/>
      <c r="G206" s="16"/>
      <c r="H206" s="18"/>
    </row>
    <row r="207" spans="1:8" hidden="1" x14ac:dyDescent="0.25">
      <c r="A207" s="16" t="s">
        <v>240</v>
      </c>
      <c r="B207" s="13" t="s">
        <v>108</v>
      </c>
      <c r="C207" s="16"/>
      <c r="D207" s="16"/>
      <c r="E207" s="16"/>
      <c r="F207" s="16"/>
      <c r="G207" s="16"/>
      <c r="H207" s="18"/>
    </row>
    <row r="208" spans="1:8" hidden="1" x14ac:dyDescent="0.25">
      <c r="A208" s="16" t="s">
        <v>241</v>
      </c>
      <c r="B208" s="13" t="s">
        <v>242</v>
      </c>
      <c r="C208" s="16"/>
      <c r="D208" s="16"/>
      <c r="E208" s="16"/>
      <c r="F208" s="16"/>
      <c r="G208" s="16"/>
      <c r="H208" s="18"/>
    </row>
    <row r="209" spans="1:8" hidden="1" x14ac:dyDescent="0.25">
      <c r="A209" s="16" t="s">
        <v>243</v>
      </c>
      <c r="B209" s="13" t="s">
        <v>244</v>
      </c>
      <c r="C209" s="16"/>
      <c r="D209" s="16"/>
      <c r="E209" s="16"/>
      <c r="F209" s="16"/>
      <c r="G209" s="16"/>
      <c r="H209" s="18"/>
    </row>
    <row r="210" spans="1:8" hidden="1" x14ac:dyDescent="0.25">
      <c r="A210" s="16" t="s">
        <v>245</v>
      </c>
      <c r="B210" s="13" t="s">
        <v>67</v>
      </c>
      <c r="C210" s="16"/>
      <c r="D210" s="16"/>
      <c r="E210" s="16"/>
      <c r="F210" s="16"/>
      <c r="G210" s="16"/>
      <c r="H210" s="18"/>
    </row>
    <row r="211" spans="1:8" hidden="1" x14ac:dyDescent="0.25">
      <c r="A211" s="16" t="s">
        <v>246</v>
      </c>
      <c r="B211" s="13" t="s">
        <v>194</v>
      </c>
      <c r="C211" s="16"/>
      <c r="D211" s="16"/>
      <c r="E211" s="16"/>
      <c r="F211" s="16"/>
      <c r="G211" s="16"/>
      <c r="H211" s="18"/>
    </row>
    <row r="212" spans="1:8" hidden="1" x14ac:dyDescent="0.25">
      <c r="A212" s="16" t="s">
        <v>247</v>
      </c>
      <c r="B212" s="13" t="s">
        <v>248</v>
      </c>
      <c r="C212" s="16"/>
      <c r="D212" s="16"/>
      <c r="E212" s="16"/>
      <c r="F212" s="16"/>
      <c r="G212" s="16"/>
      <c r="H212" s="18"/>
    </row>
    <row r="213" spans="1:8" hidden="1" x14ac:dyDescent="0.25">
      <c r="A213" s="16" t="s">
        <v>249</v>
      </c>
      <c r="B213" s="13" t="s">
        <v>250</v>
      </c>
      <c r="C213" s="16"/>
      <c r="D213" s="16"/>
      <c r="E213" s="16"/>
      <c r="F213" s="16"/>
      <c r="G213" s="16"/>
      <c r="H213" s="18"/>
    </row>
    <row r="214" spans="1:8" ht="30" hidden="1" x14ac:dyDescent="0.25">
      <c r="A214" s="16" t="s">
        <v>251</v>
      </c>
      <c r="B214" s="13" t="s">
        <v>182</v>
      </c>
      <c r="C214" s="16">
        <v>480</v>
      </c>
      <c r="D214" s="16" t="s">
        <v>38</v>
      </c>
      <c r="E214" s="17"/>
      <c r="F214" s="16" t="str">
        <f>IF(ISBLANK(E214),"", PRODUCT(C214,E214))</f>
        <v/>
      </c>
      <c r="G214" s="18"/>
      <c r="H214" s="16"/>
    </row>
    <row r="215" spans="1:8" ht="30" hidden="1" x14ac:dyDescent="0.25">
      <c r="A215" s="16" t="s">
        <v>252</v>
      </c>
      <c r="B215" s="13" t="s">
        <v>185</v>
      </c>
      <c r="C215" s="16"/>
      <c r="D215" s="16"/>
      <c r="E215" s="16"/>
      <c r="F215" s="16"/>
      <c r="G215" s="16"/>
      <c r="H215" s="18"/>
    </row>
    <row r="216" spans="1:8" ht="45" hidden="1" x14ac:dyDescent="0.25">
      <c r="A216" s="16" t="s">
        <v>253</v>
      </c>
      <c r="B216" s="13" t="s">
        <v>187</v>
      </c>
      <c r="C216" s="16"/>
      <c r="D216" s="16"/>
      <c r="E216" s="16"/>
      <c r="F216" s="16"/>
      <c r="G216" s="16"/>
      <c r="H216" s="18"/>
    </row>
    <row r="217" spans="1:8" hidden="1" x14ac:dyDescent="0.25">
      <c r="A217" s="16" t="s">
        <v>254</v>
      </c>
      <c r="B217" s="13" t="s">
        <v>140</v>
      </c>
      <c r="C217" s="16"/>
      <c r="D217" s="16"/>
      <c r="E217" s="16"/>
      <c r="F217" s="16"/>
      <c r="G217" s="16"/>
      <c r="H217" s="18"/>
    </row>
    <row r="218" spans="1:8" hidden="1" x14ac:dyDescent="0.25">
      <c r="A218" s="16" t="s">
        <v>255</v>
      </c>
      <c r="B218" s="13" t="s">
        <v>242</v>
      </c>
      <c r="C218" s="16"/>
      <c r="D218" s="16"/>
      <c r="E218" s="16"/>
      <c r="F218" s="16"/>
      <c r="G218" s="16"/>
      <c r="H218" s="18"/>
    </row>
    <row r="219" spans="1:8" hidden="1" x14ac:dyDescent="0.25">
      <c r="A219" s="16" t="s">
        <v>256</v>
      </c>
      <c r="B219" s="13" t="s">
        <v>244</v>
      </c>
      <c r="C219" s="16"/>
      <c r="D219" s="16"/>
      <c r="E219" s="16"/>
      <c r="F219" s="16"/>
      <c r="G219" s="16"/>
      <c r="H219" s="18"/>
    </row>
    <row r="220" spans="1:8" hidden="1" x14ac:dyDescent="0.25">
      <c r="A220" s="16" t="s">
        <v>257</v>
      </c>
      <c r="B220" s="13" t="s">
        <v>67</v>
      </c>
      <c r="C220" s="16"/>
      <c r="D220" s="16"/>
      <c r="E220" s="16"/>
      <c r="F220" s="16"/>
      <c r="G220" s="16"/>
      <c r="H220" s="18"/>
    </row>
    <row r="221" spans="1:8" hidden="1" x14ac:dyDescent="0.25">
      <c r="A221" s="16" t="s">
        <v>258</v>
      </c>
      <c r="B221" s="13" t="s">
        <v>85</v>
      </c>
      <c r="C221" s="16"/>
      <c r="D221" s="16"/>
      <c r="E221" s="16"/>
      <c r="F221" s="16"/>
      <c r="G221" s="16"/>
      <c r="H221" s="18"/>
    </row>
    <row r="222" spans="1:8" hidden="1" x14ac:dyDescent="0.25">
      <c r="A222" s="16" t="s">
        <v>259</v>
      </c>
      <c r="B222" s="13" t="s">
        <v>248</v>
      </c>
      <c r="C222" s="16"/>
      <c r="D222" s="16"/>
      <c r="E222" s="16"/>
      <c r="F222" s="16"/>
      <c r="G222" s="16"/>
      <c r="H222" s="18"/>
    </row>
    <row r="223" spans="1:8" hidden="1" x14ac:dyDescent="0.25">
      <c r="A223" s="16" t="s">
        <v>260</v>
      </c>
      <c r="B223" s="13" t="s">
        <v>261</v>
      </c>
      <c r="C223" s="16"/>
      <c r="D223" s="16"/>
      <c r="E223" s="16"/>
      <c r="F223" s="16"/>
      <c r="G223" s="16"/>
      <c r="H223" s="18"/>
    </row>
    <row r="224" spans="1:8" hidden="1" x14ac:dyDescent="0.25">
      <c r="A224" s="16" t="s">
        <v>262</v>
      </c>
      <c r="B224" s="13" t="s">
        <v>218</v>
      </c>
      <c r="C224" s="16"/>
      <c r="D224" s="16"/>
      <c r="E224" s="16"/>
      <c r="F224" s="16"/>
      <c r="G224" s="16"/>
      <c r="H224" s="18"/>
    </row>
    <row r="225" spans="1:8" ht="30" hidden="1" x14ac:dyDescent="0.25">
      <c r="A225" s="16" t="s">
        <v>263</v>
      </c>
      <c r="B225" s="13" t="s">
        <v>182</v>
      </c>
      <c r="C225" s="16">
        <v>480</v>
      </c>
      <c r="D225" s="16" t="s">
        <v>38</v>
      </c>
      <c r="E225" s="17"/>
      <c r="F225" s="16" t="str">
        <f>IF(ISBLANK(E225),"", PRODUCT(C225,E225))</f>
        <v/>
      </c>
      <c r="G225" s="18"/>
      <c r="H225" s="16"/>
    </row>
    <row r="226" spans="1:8" ht="30" hidden="1" x14ac:dyDescent="0.25">
      <c r="A226" s="16" t="s">
        <v>264</v>
      </c>
      <c r="B226" s="13" t="s">
        <v>185</v>
      </c>
      <c r="C226" s="16"/>
      <c r="D226" s="16"/>
      <c r="E226" s="16"/>
      <c r="F226" s="16"/>
      <c r="G226" s="16"/>
      <c r="H226" s="18"/>
    </row>
    <row r="227" spans="1:8" ht="45" hidden="1" x14ac:dyDescent="0.25">
      <c r="A227" s="16" t="s">
        <v>265</v>
      </c>
      <c r="B227" s="13" t="s">
        <v>187</v>
      </c>
      <c r="C227" s="16"/>
      <c r="D227" s="16"/>
      <c r="E227" s="16"/>
      <c r="F227" s="16"/>
      <c r="G227" s="16"/>
      <c r="H227" s="18"/>
    </row>
    <row r="228" spans="1:8" hidden="1" x14ac:dyDescent="0.25">
      <c r="A228" s="16" t="s">
        <v>266</v>
      </c>
      <c r="B228" s="13" t="s">
        <v>140</v>
      </c>
      <c r="C228" s="16"/>
      <c r="D228" s="16"/>
      <c r="E228" s="16"/>
      <c r="F228" s="16"/>
      <c r="G228" s="16"/>
      <c r="H228" s="18"/>
    </row>
    <row r="229" spans="1:8" hidden="1" x14ac:dyDescent="0.25">
      <c r="A229" s="16" t="s">
        <v>267</v>
      </c>
      <c r="B229" s="13" t="s">
        <v>242</v>
      </c>
      <c r="C229" s="16"/>
      <c r="D229" s="16"/>
      <c r="E229" s="16"/>
      <c r="F229" s="16"/>
      <c r="G229" s="16"/>
      <c r="H229" s="18"/>
    </row>
    <row r="230" spans="1:8" hidden="1" x14ac:dyDescent="0.25">
      <c r="A230" s="16" t="s">
        <v>268</v>
      </c>
      <c r="B230" s="13" t="s">
        <v>269</v>
      </c>
      <c r="C230" s="16"/>
      <c r="D230" s="16"/>
      <c r="E230" s="16"/>
      <c r="F230" s="16"/>
      <c r="G230" s="16"/>
      <c r="H230" s="18"/>
    </row>
    <row r="231" spans="1:8" hidden="1" x14ac:dyDescent="0.25">
      <c r="A231" s="16" t="s">
        <v>270</v>
      </c>
      <c r="B231" s="13" t="s">
        <v>67</v>
      </c>
      <c r="C231" s="16"/>
      <c r="D231" s="16"/>
      <c r="E231" s="16"/>
      <c r="F231" s="16"/>
      <c r="G231" s="16"/>
      <c r="H231" s="18"/>
    </row>
    <row r="232" spans="1:8" hidden="1" x14ac:dyDescent="0.25">
      <c r="A232" s="16" t="s">
        <v>271</v>
      </c>
      <c r="B232" s="13" t="s">
        <v>85</v>
      </c>
      <c r="C232" s="16"/>
      <c r="D232" s="16"/>
      <c r="E232" s="16"/>
      <c r="F232" s="16"/>
      <c r="G232" s="16"/>
      <c r="H232" s="18"/>
    </row>
    <row r="233" spans="1:8" hidden="1" x14ac:dyDescent="0.25">
      <c r="A233" s="16" t="s">
        <v>272</v>
      </c>
      <c r="B233" s="13" t="s">
        <v>248</v>
      </c>
      <c r="C233" s="16"/>
      <c r="D233" s="16"/>
      <c r="E233" s="16"/>
      <c r="F233" s="16"/>
      <c r="G233" s="16"/>
      <c r="H233" s="18"/>
    </row>
    <row r="234" spans="1:8" hidden="1" x14ac:dyDescent="0.25">
      <c r="A234" s="16" t="s">
        <v>273</v>
      </c>
      <c r="B234" s="13" t="s">
        <v>123</v>
      </c>
      <c r="C234" s="16"/>
      <c r="D234" s="16"/>
      <c r="E234" s="16"/>
      <c r="F234" s="16"/>
      <c r="G234" s="16"/>
      <c r="H234" s="18"/>
    </row>
    <row r="235" spans="1:8" ht="30" hidden="1" x14ac:dyDescent="0.25">
      <c r="A235" s="16" t="s">
        <v>274</v>
      </c>
      <c r="B235" s="13" t="s">
        <v>182</v>
      </c>
      <c r="C235" s="16">
        <v>240</v>
      </c>
      <c r="D235" s="16" t="s">
        <v>38</v>
      </c>
      <c r="E235" s="17"/>
      <c r="F235" s="16" t="str">
        <f>IF(ISBLANK(E235),"", PRODUCT(C235,E235))</f>
        <v/>
      </c>
      <c r="G235" s="18"/>
      <c r="H235" s="16"/>
    </row>
    <row r="236" spans="1:8" ht="30" hidden="1" x14ac:dyDescent="0.25">
      <c r="A236" s="16" t="s">
        <v>275</v>
      </c>
      <c r="B236" s="13" t="s">
        <v>185</v>
      </c>
      <c r="C236" s="16"/>
      <c r="D236" s="16"/>
      <c r="E236" s="16"/>
      <c r="F236" s="16"/>
      <c r="G236" s="16"/>
      <c r="H236" s="18"/>
    </row>
    <row r="237" spans="1:8" ht="45" hidden="1" x14ac:dyDescent="0.25">
      <c r="A237" s="16" t="s">
        <v>276</v>
      </c>
      <c r="B237" s="13" t="s">
        <v>187</v>
      </c>
      <c r="C237" s="16"/>
      <c r="D237" s="16"/>
      <c r="E237" s="16"/>
      <c r="F237" s="16"/>
      <c r="G237" s="16"/>
      <c r="H237" s="18"/>
    </row>
    <row r="238" spans="1:8" hidden="1" x14ac:dyDescent="0.25">
      <c r="A238" s="16" t="s">
        <v>277</v>
      </c>
      <c r="B238" s="13" t="s">
        <v>140</v>
      </c>
      <c r="C238" s="16"/>
      <c r="D238" s="16"/>
      <c r="E238" s="16"/>
      <c r="F238" s="16"/>
      <c r="G238" s="16"/>
      <c r="H238" s="18"/>
    </row>
    <row r="239" spans="1:8" hidden="1" x14ac:dyDescent="0.25">
      <c r="A239" s="16" t="s">
        <v>278</v>
      </c>
      <c r="B239" s="13" t="s">
        <v>130</v>
      </c>
      <c r="C239" s="16"/>
      <c r="D239" s="16"/>
      <c r="E239" s="16"/>
      <c r="F239" s="16"/>
      <c r="G239" s="16"/>
      <c r="H239" s="18"/>
    </row>
    <row r="240" spans="1:8" hidden="1" x14ac:dyDescent="0.25">
      <c r="A240" s="16" t="s">
        <v>279</v>
      </c>
      <c r="B240" s="13" t="s">
        <v>132</v>
      </c>
      <c r="C240" s="16"/>
      <c r="D240" s="16"/>
      <c r="E240" s="16"/>
      <c r="F240" s="16"/>
      <c r="G240" s="16"/>
      <c r="H240" s="18"/>
    </row>
    <row r="241" spans="1:8" hidden="1" x14ac:dyDescent="0.25">
      <c r="A241" s="16" t="s">
        <v>280</v>
      </c>
      <c r="B241" s="13" t="s">
        <v>134</v>
      </c>
      <c r="C241" s="16"/>
      <c r="D241" s="16"/>
      <c r="E241" s="16"/>
      <c r="F241" s="16"/>
      <c r="G241" s="16"/>
      <c r="H241" s="18"/>
    </row>
    <row r="242" spans="1:8" hidden="1" x14ac:dyDescent="0.25">
      <c r="A242" s="16" t="s">
        <v>281</v>
      </c>
      <c r="B242" s="13" t="s">
        <v>123</v>
      </c>
      <c r="C242" s="16"/>
      <c r="D242" s="16"/>
      <c r="E242" s="16"/>
      <c r="F242" s="16"/>
      <c r="G242" s="16"/>
      <c r="H242" s="18"/>
    </row>
    <row r="243" spans="1:8" ht="30" hidden="1" x14ac:dyDescent="0.25">
      <c r="A243" s="16" t="s">
        <v>282</v>
      </c>
      <c r="B243" s="13" t="s">
        <v>182</v>
      </c>
      <c r="C243" s="16">
        <v>420</v>
      </c>
      <c r="D243" s="16" t="s">
        <v>57</v>
      </c>
      <c r="E243" s="17"/>
      <c r="F243" s="16" t="str">
        <f>IF(ISBLANK(E243),"", PRODUCT(C243,E243))</f>
        <v/>
      </c>
      <c r="G243" s="18"/>
      <c r="H243" s="16"/>
    </row>
    <row r="244" spans="1:8" ht="30" hidden="1" x14ac:dyDescent="0.25">
      <c r="A244" s="16" t="s">
        <v>283</v>
      </c>
      <c r="B244" s="13" t="s">
        <v>185</v>
      </c>
      <c r="C244" s="16"/>
      <c r="D244" s="16"/>
      <c r="E244" s="16"/>
      <c r="F244" s="16"/>
      <c r="G244" s="16"/>
      <c r="H244" s="18"/>
    </row>
    <row r="245" spans="1:8" ht="45" hidden="1" x14ac:dyDescent="0.25">
      <c r="A245" s="16" t="s">
        <v>284</v>
      </c>
      <c r="B245" s="13" t="s">
        <v>187</v>
      </c>
      <c r="C245" s="16"/>
      <c r="D245" s="16"/>
      <c r="E245" s="16"/>
      <c r="F245" s="16"/>
      <c r="G245" s="16"/>
      <c r="H245" s="18"/>
    </row>
    <row r="246" spans="1:8" hidden="1" x14ac:dyDescent="0.25">
      <c r="A246" s="16" t="s">
        <v>285</v>
      </c>
      <c r="B246" s="13" t="s">
        <v>140</v>
      </c>
      <c r="C246" s="16"/>
      <c r="D246" s="16"/>
      <c r="E246" s="16"/>
      <c r="F246" s="16"/>
      <c r="G246" s="16"/>
      <c r="H246" s="18"/>
    </row>
    <row r="247" spans="1:8" hidden="1" x14ac:dyDescent="0.25">
      <c r="A247" s="16" t="s">
        <v>286</v>
      </c>
      <c r="B247" s="13" t="s">
        <v>242</v>
      </c>
      <c r="C247" s="16"/>
      <c r="D247" s="16"/>
      <c r="E247" s="16"/>
      <c r="F247" s="16"/>
      <c r="G247" s="16"/>
      <c r="H247" s="18"/>
    </row>
    <row r="248" spans="1:8" hidden="1" x14ac:dyDescent="0.25">
      <c r="A248" s="16" t="s">
        <v>287</v>
      </c>
      <c r="B248" s="13" t="s">
        <v>288</v>
      </c>
      <c r="C248" s="16"/>
      <c r="D248" s="16"/>
      <c r="E248" s="16"/>
      <c r="F248" s="16"/>
      <c r="G248" s="16"/>
      <c r="H248" s="18"/>
    </row>
    <row r="249" spans="1:8" hidden="1" x14ac:dyDescent="0.25">
      <c r="A249" s="16" t="s">
        <v>289</v>
      </c>
      <c r="B249" s="13" t="s">
        <v>67</v>
      </c>
      <c r="C249" s="16"/>
      <c r="D249" s="16"/>
      <c r="E249" s="16"/>
      <c r="F249" s="16"/>
      <c r="G249" s="16"/>
      <c r="H249" s="18"/>
    </row>
    <row r="250" spans="1:8" hidden="1" x14ac:dyDescent="0.25">
      <c r="A250" s="16" t="s">
        <v>290</v>
      </c>
      <c r="B250" s="13" t="s">
        <v>194</v>
      </c>
      <c r="C250" s="16"/>
      <c r="D250" s="16"/>
      <c r="E250" s="16"/>
      <c r="F250" s="16"/>
      <c r="G250" s="16"/>
      <c r="H250" s="18"/>
    </row>
    <row r="251" spans="1:8" hidden="1" x14ac:dyDescent="0.25">
      <c r="A251" s="16" t="s">
        <v>291</v>
      </c>
      <c r="B251" s="13" t="s">
        <v>248</v>
      </c>
      <c r="C251" s="16"/>
      <c r="D251" s="16"/>
      <c r="E251" s="16"/>
      <c r="F251" s="16"/>
      <c r="G251" s="16"/>
      <c r="H251" s="18"/>
    </row>
    <row r="252" spans="1:8" hidden="1" x14ac:dyDescent="0.25">
      <c r="A252" s="16" t="s">
        <v>292</v>
      </c>
      <c r="B252" s="13" t="s">
        <v>293</v>
      </c>
      <c r="C252" s="16"/>
      <c r="D252" s="16"/>
      <c r="E252" s="16"/>
      <c r="F252" s="16"/>
      <c r="G252" s="16"/>
      <c r="H252" s="18"/>
    </row>
    <row r="253" spans="1:8" ht="30" hidden="1" x14ac:dyDescent="0.25">
      <c r="A253" s="16" t="s">
        <v>294</v>
      </c>
      <c r="B253" s="13" t="s">
        <v>182</v>
      </c>
      <c r="C253" s="16">
        <v>360</v>
      </c>
      <c r="D253" s="16" t="s">
        <v>57</v>
      </c>
      <c r="E253" s="17"/>
      <c r="F253" s="16" t="str">
        <f>IF(ISBLANK(E253),"", PRODUCT(C253,E253))</f>
        <v/>
      </c>
      <c r="G253" s="18"/>
      <c r="H253" s="16"/>
    </row>
    <row r="254" spans="1:8" ht="30" hidden="1" x14ac:dyDescent="0.25">
      <c r="A254" s="16" t="s">
        <v>295</v>
      </c>
      <c r="B254" s="13" t="s">
        <v>185</v>
      </c>
      <c r="C254" s="16"/>
      <c r="D254" s="16"/>
      <c r="E254" s="16"/>
      <c r="F254" s="16"/>
      <c r="G254" s="16"/>
      <c r="H254" s="18"/>
    </row>
    <row r="255" spans="1:8" ht="45" hidden="1" x14ac:dyDescent="0.25">
      <c r="A255" s="16" t="s">
        <v>296</v>
      </c>
      <c r="B255" s="13" t="s">
        <v>187</v>
      </c>
      <c r="C255" s="16"/>
      <c r="D255" s="16"/>
      <c r="E255" s="16"/>
      <c r="F255" s="16"/>
      <c r="G255" s="16"/>
      <c r="H255" s="18"/>
    </row>
    <row r="256" spans="1:8" hidden="1" x14ac:dyDescent="0.25">
      <c r="A256" s="16" t="s">
        <v>297</v>
      </c>
      <c r="B256" s="13" t="s">
        <v>140</v>
      </c>
      <c r="C256" s="16"/>
      <c r="D256" s="16"/>
      <c r="E256" s="16"/>
      <c r="F256" s="16"/>
      <c r="G256" s="16"/>
      <c r="H256" s="18"/>
    </row>
    <row r="257" spans="1:8" hidden="1" x14ac:dyDescent="0.25">
      <c r="A257" s="16" t="s">
        <v>298</v>
      </c>
      <c r="B257" s="13" t="s">
        <v>242</v>
      </c>
      <c r="C257" s="16"/>
      <c r="D257" s="16"/>
      <c r="E257" s="16"/>
      <c r="F257" s="16"/>
      <c r="G257" s="16"/>
      <c r="H257" s="18"/>
    </row>
    <row r="258" spans="1:8" hidden="1" x14ac:dyDescent="0.25">
      <c r="A258" s="16" t="s">
        <v>299</v>
      </c>
      <c r="B258" s="13" t="s">
        <v>244</v>
      </c>
      <c r="C258" s="16"/>
      <c r="D258" s="16"/>
      <c r="E258" s="16"/>
      <c r="F258" s="16"/>
      <c r="G258" s="16"/>
      <c r="H258" s="18"/>
    </row>
    <row r="259" spans="1:8" hidden="1" x14ac:dyDescent="0.25">
      <c r="A259" s="16" t="s">
        <v>300</v>
      </c>
      <c r="B259" s="13" t="s">
        <v>67</v>
      </c>
      <c r="C259" s="16"/>
      <c r="D259" s="16"/>
      <c r="E259" s="16"/>
      <c r="F259" s="16"/>
      <c r="G259" s="16"/>
      <c r="H259" s="18"/>
    </row>
    <row r="260" spans="1:8" hidden="1" x14ac:dyDescent="0.25">
      <c r="A260" s="16" t="s">
        <v>301</v>
      </c>
      <c r="B260" s="13" t="s">
        <v>302</v>
      </c>
      <c r="C260" s="16"/>
      <c r="D260" s="16"/>
      <c r="E260" s="16"/>
      <c r="F260" s="16"/>
      <c r="G260" s="16"/>
      <c r="H260" s="18"/>
    </row>
    <row r="261" spans="1:8" hidden="1" x14ac:dyDescent="0.25">
      <c r="A261" s="16" t="s">
        <v>303</v>
      </c>
      <c r="B261" s="13" t="s">
        <v>304</v>
      </c>
      <c r="C261" s="16"/>
      <c r="D261" s="16"/>
      <c r="E261" s="16"/>
      <c r="F261" s="16"/>
      <c r="G261" s="16"/>
      <c r="H261" s="18"/>
    </row>
    <row r="262" spans="1:8" hidden="1" x14ac:dyDescent="0.25">
      <c r="A262" s="16" t="s">
        <v>305</v>
      </c>
      <c r="B262" s="13" t="s">
        <v>306</v>
      </c>
      <c r="C262" s="16"/>
      <c r="D262" s="16"/>
      <c r="E262" s="16"/>
      <c r="F262" s="16"/>
      <c r="G262" s="16"/>
      <c r="H262" s="18"/>
    </row>
    <row r="263" spans="1:8" ht="30" hidden="1" x14ac:dyDescent="0.25">
      <c r="A263" s="16" t="s">
        <v>307</v>
      </c>
      <c r="B263" s="13" t="s">
        <v>182</v>
      </c>
      <c r="C263" s="16">
        <v>144</v>
      </c>
      <c r="D263" s="16" t="s">
        <v>38</v>
      </c>
      <c r="E263" s="17"/>
      <c r="F263" s="16" t="str">
        <f>IF(ISBLANK(E263),"", PRODUCT(C263,E263))</f>
        <v/>
      </c>
      <c r="G263" s="18"/>
      <c r="H263" s="16"/>
    </row>
    <row r="264" spans="1:8" ht="30" hidden="1" x14ac:dyDescent="0.25">
      <c r="A264" s="16" t="s">
        <v>308</v>
      </c>
      <c r="B264" s="13" t="s">
        <v>185</v>
      </c>
      <c r="C264" s="16"/>
      <c r="D264" s="16"/>
      <c r="E264" s="16"/>
      <c r="F264" s="16"/>
      <c r="G264" s="16"/>
      <c r="H264" s="18"/>
    </row>
    <row r="265" spans="1:8" ht="45" hidden="1" x14ac:dyDescent="0.25">
      <c r="A265" s="16" t="s">
        <v>309</v>
      </c>
      <c r="B265" s="13" t="s">
        <v>187</v>
      </c>
      <c r="C265" s="16"/>
      <c r="D265" s="16"/>
      <c r="E265" s="16"/>
      <c r="F265" s="16"/>
      <c r="G265" s="16"/>
      <c r="H265" s="18"/>
    </row>
    <row r="266" spans="1:8" hidden="1" x14ac:dyDescent="0.25">
      <c r="A266" s="16" t="s">
        <v>310</v>
      </c>
      <c r="B266" s="13" t="s">
        <v>153</v>
      </c>
      <c r="C266" s="16"/>
      <c r="D266" s="16"/>
      <c r="E266" s="16"/>
      <c r="F266" s="16"/>
      <c r="G266" s="16"/>
      <c r="H266" s="18"/>
    </row>
    <row r="267" spans="1:8" hidden="1" x14ac:dyDescent="0.25">
      <c r="A267" s="16" t="s">
        <v>311</v>
      </c>
      <c r="B267" s="13" t="s">
        <v>130</v>
      </c>
      <c r="C267" s="16"/>
      <c r="D267" s="16"/>
      <c r="E267" s="16"/>
      <c r="F267" s="16"/>
      <c r="G267" s="16"/>
      <c r="H267" s="18"/>
    </row>
    <row r="268" spans="1:8" hidden="1" x14ac:dyDescent="0.25">
      <c r="A268" s="16" t="s">
        <v>312</v>
      </c>
      <c r="B268" s="13" t="s">
        <v>132</v>
      </c>
      <c r="C268" s="16"/>
      <c r="D268" s="16"/>
      <c r="E268" s="16"/>
      <c r="F268" s="16"/>
      <c r="G268" s="16"/>
      <c r="H268" s="18"/>
    </row>
    <row r="269" spans="1:8" hidden="1" x14ac:dyDescent="0.25">
      <c r="A269" s="16" t="s">
        <v>313</v>
      </c>
      <c r="B269" s="13" t="s">
        <v>134</v>
      </c>
      <c r="C269" s="16"/>
      <c r="D269" s="16"/>
      <c r="E269" s="16"/>
      <c r="F269" s="16"/>
      <c r="G269" s="16"/>
      <c r="H269" s="18"/>
    </row>
    <row r="270" spans="1:8" hidden="1" x14ac:dyDescent="0.25">
      <c r="A270" s="16" t="s">
        <v>314</v>
      </c>
      <c r="B270" s="13" t="s">
        <v>123</v>
      </c>
      <c r="C270" s="16"/>
      <c r="D270" s="16"/>
      <c r="E270" s="16"/>
      <c r="F270" s="16"/>
      <c r="G270" s="16"/>
      <c r="H270" s="18"/>
    </row>
    <row r="271" spans="1:8" ht="30" hidden="1" x14ac:dyDescent="0.25">
      <c r="A271" s="16" t="s">
        <v>315</v>
      </c>
      <c r="B271" s="13" t="s">
        <v>182</v>
      </c>
      <c r="C271" s="16">
        <v>240</v>
      </c>
      <c r="D271" s="16" t="s">
        <v>38</v>
      </c>
      <c r="E271" s="17"/>
      <c r="F271" s="16" t="str">
        <f>IF(ISBLANK(E271),"", PRODUCT(C271,E271))</f>
        <v/>
      </c>
      <c r="G271" s="18"/>
      <c r="H271" s="16"/>
    </row>
    <row r="272" spans="1:8" ht="30" hidden="1" x14ac:dyDescent="0.25">
      <c r="A272" s="16" t="s">
        <v>316</v>
      </c>
      <c r="B272" s="13" t="s">
        <v>185</v>
      </c>
      <c r="C272" s="16"/>
      <c r="D272" s="16"/>
      <c r="E272" s="16"/>
      <c r="F272" s="16"/>
      <c r="G272" s="16"/>
      <c r="H272" s="18"/>
    </row>
    <row r="273" spans="1:8" ht="45" hidden="1" x14ac:dyDescent="0.25">
      <c r="A273" s="16" t="s">
        <v>317</v>
      </c>
      <c r="B273" s="13" t="s">
        <v>187</v>
      </c>
      <c r="C273" s="16"/>
      <c r="D273" s="16"/>
      <c r="E273" s="16"/>
      <c r="F273" s="16"/>
      <c r="G273" s="16"/>
      <c r="H273" s="18"/>
    </row>
    <row r="274" spans="1:8" hidden="1" x14ac:dyDescent="0.25">
      <c r="A274" s="16" t="s">
        <v>318</v>
      </c>
      <c r="B274" s="13" t="s">
        <v>153</v>
      </c>
      <c r="C274" s="16"/>
      <c r="D274" s="16"/>
      <c r="E274" s="16"/>
      <c r="F274" s="16"/>
      <c r="G274" s="16"/>
      <c r="H274" s="18"/>
    </row>
    <row r="275" spans="1:8" hidden="1" x14ac:dyDescent="0.25">
      <c r="A275" s="16" t="s">
        <v>319</v>
      </c>
      <c r="B275" s="13" t="s">
        <v>130</v>
      </c>
      <c r="C275" s="16"/>
      <c r="D275" s="16"/>
      <c r="E275" s="16"/>
      <c r="F275" s="16"/>
      <c r="G275" s="16"/>
      <c r="H275" s="18"/>
    </row>
    <row r="276" spans="1:8" hidden="1" x14ac:dyDescent="0.25">
      <c r="A276" s="16" t="s">
        <v>320</v>
      </c>
      <c r="B276" s="13" t="s">
        <v>244</v>
      </c>
      <c r="C276" s="16"/>
      <c r="D276" s="16"/>
      <c r="E276" s="16"/>
      <c r="F276" s="16"/>
      <c r="G276" s="16"/>
      <c r="H276" s="18"/>
    </row>
    <row r="277" spans="1:8" hidden="1" x14ac:dyDescent="0.25">
      <c r="A277" s="16" t="s">
        <v>321</v>
      </c>
      <c r="B277" s="13" t="s">
        <v>85</v>
      </c>
      <c r="C277" s="16"/>
      <c r="D277" s="16"/>
      <c r="E277" s="16"/>
      <c r="F277" s="16"/>
      <c r="G277" s="16"/>
      <c r="H277" s="18"/>
    </row>
    <row r="278" spans="1:8" hidden="1" x14ac:dyDescent="0.25">
      <c r="A278" s="16" t="s">
        <v>322</v>
      </c>
      <c r="B278" s="13" t="s">
        <v>323</v>
      </c>
      <c r="C278" s="16"/>
      <c r="D278" s="16"/>
      <c r="E278" s="16"/>
      <c r="F278" s="16"/>
      <c r="G278" s="16"/>
      <c r="H278" s="18"/>
    </row>
    <row r="279" spans="1:8" ht="30" hidden="1" x14ac:dyDescent="0.25">
      <c r="A279" s="16" t="s">
        <v>324</v>
      </c>
      <c r="B279" s="13" t="s">
        <v>182</v>
      </c>
      <c r="C279" s="16">
        <v>240</v>
      </c>
      <c r="D279" s="16" t="s">
        <v>38</v>
      </c>
      <c r="E279" s="17"/>
      <c r="F279" s="16" t="str">
        <f>IF(ISBLANK(E279),"", PRODUCT(C279,E279))</f>
        <v/>
      </c>
      <c r="G279" s="18"/>
      <c r="H279" s="16"/>
    </row>
    <row r="280" spans="1:8" ht="30" hidden="1" x14ac:dyDescent="0.25">
      <c r="A280" s="16" t="s">
        <v>325</v>
      </c>
      <c r="B280" s="13" t="s">
        <v>185</v>
      </c>
      <c r="C280" s="16"/>
      <c r="D280" s="16"/>
      <c r="E280" s="16"/>
      <c r="F280" s="16"/>
      <c r="G280" s="16"/>
      <c r="H280" s="18"/>
    </row>
    <row r="281" spans="1:8" ht="45" hidden="1" x14ac:dyDescent="0.25">
      <c r="A281" s="16" t="s">
        <v>326</v>
      </c>
      <c r="B281" s="13" t="s">
        <v>187</v>
      </c>
      <c r="C281" s="16"/>
      <c r="D281" s="16"/>
      <c r="E281" s="16"/>
      <c r="F281" s="16"/>
      <c r="G281" s="16"/>
      <c r="H281" s="18"/>
    </row>
    <row r="282" spans="1:8" hidden="1" x14ac:dyDescent="0.25">
      <c r="A282" s="16" t="s">
        <v>327</v>
      </c>
      <c r="B282" s="13" t="s">
        <v>163</v>
      </c>
      <c r="C282" s="16"/>
      <c r="D282" s="16"/>
      <c r="E282" s="16"/>
      <c r="F282" s="16"/>
      <c r="G282" s="16"/>
      <c r="H282" s="18"/>
    </row>
    <row r="283" spans="1:8" hidden="1" x14ac:dyDescent="0.25">
      <c r="A283" s="16" t="s">
        <v>328</v>
      </c>
      <c r="B283" s="13" t="s">
        <v>329</v>
      </c>
      <c r="C283" s="16"/>
      <c r="D283" s="16"/>
      <c r="E283" s="16"/>
      <c r="F283" s="16"/>
      <c r="G283" s="16"/>
      <c r="H283" s="18"/>
    </row>
    <row r="284" spans="1:8" hidden="1" x14ac:dyDescent="0.25">
      <c r="A284" s="16" t="s">
        <v>330</v>
      </c>
      <c r="B284" s="13" t="s">
        <v>132</v>
      </c>
      <c r="C284" s="16"/>
      <c r="D284" s="16"/>
      <c r="E284" s="16"/>
      <c r="F284" s="16"/>
      <c r="G284" s="16"/>
      <c r="H284" s="18"/>
    </row>
    <row r="285" spans="1:8" hidden="1" x14ac:dyDescent="0.25">
      <c r="A285" s="16" t="s">
        <v>331</v>
      </c>
      <c r="B285" s="13" t="s">
        <v>134</v>
      </c>
      <c r="C285" s="16"/>
      <c r="D285" s="16"/>
      <c r="E285" s="16"/>
      <c r="F285" s="16"/>
      <c r="G285" s="16"/>
      <c r="H285" s="18"/>
    </row>
    <row r="286" spans="1:8" hidden="1" x14ac:dyDescent="0.25">
      <c r="A286" s="16" t="s">
        <v>332</v>
      </c>
      <c r="B286" s="13" t="s">
        <v>333</v>
      </c>
      <c r="C286" s="16"/>
      <c r="D286" s="16"/>
      <c r="E286" s="16"/>
      <c r="F286" s="16"/>
      <c r="G286" s="16"/>
      <c r="H286" s="18"/>
    </row>
    <row r="287" spans="1:8" hidden="1" x14ac:dyDescent="0.25">
      <c r="E287" s="15" t="s">
        <v>48</v>
      </c>
      <c r="F287" s="15" t="str">
        <f>IF((COUNT(C163:C286)&lt;&gt;COUNT(F163:F286)),"", ROUND(SUM(F163:F286),2))</f>
        <v/>
      </c>
      <c r="G287" s="14" t="str">
        <f>IF((COUNT(C163:C286)&lt;&gt;COUNT(F163:F286)),"Neužpildytos visų objektų kainos", "")</f>
        <v>Neužpildytos visų objektų kainos</v>
      </c>
    </row>
    <row r="288" spans="1:8" hidden="1" x14ac:dyDescent="0.25">
      <c r="C288" s="15" t="s">
        <v>49</v>
      </c>
      <c r="D288" s="18"/>
      <c r="E288" s="15" t="s">
        <v>50</v>
      </c>
      <c r="F288" s="15" t="str">
        <f>IF(OR(F287="",D288=""),"", ROUND(PRODUCT(D288,F287)/100,2))</f>
        <v/>
      </c>
      <c r="G288" s="14" t="str">
        <f>IF(D288="", "Nurodykite taikomą PVM dydį", "")</f>
        <v>Nurodykite taikomą PVM dydį</v>
      </c>
    </row>
    <row r="289" spans="1:8" hidden="1" x14ac:dyDescent="0.25">
      <c r="E289" s="15" t="s">
        <v>51</v>
      </c>
      <c r="F289" s="15">
        <f>IF(ISBLANK(F288), "", ROUND(SUM(F287:F288),2))</f>
        <v>0</v>
      </c>
      <c r="G289" s="14"/>
    </row>
    <row r="290" spans="1:8" hidden="1" x14ac:dyDescent="0.25"/>
    <row r="291" spans="1:8" hidden="1" x14ac:dyDescent="0.25"/>
    <row r="292" spans="1:8" hidden="1" x14ac:dyDescent="0.25"/>
    <row r="293" spans="1:8" ht="45" hidden="1" x14ac:dyDescent="0.25">
      <c r="A293" s="12" t="s">
        <v>334</v>
      </c>
      <c r="B293" s="25" t="s">
        <v>335</v>
      </c>
    </row>
    <row r="294" spans="1:8" hidden="1" x14ac:dyDescent="0.25"/>
    <row r="295" spans="1:8" hidden="1" x14ac:dyDescent="0.25">
      <c r="A295" s="12" t="s">
        <v>27</v>
      </c>
    </row>
    <row r="296" spans="1:8" ht="45" hidden="1" x14ac:dyDescent="0.25">
      <c r="A296" s="22" t="s">
        <v>28</v>
      </c>
      <c r="B296" s="22" t="s">
        <v>29</v>
      </c>
      <c r="C296" s="22" t="s">
        <v>30</v>
      </c>
      <c r="D296" s="22" t="s">
        <v>31</v>
      </c>
      <c r="E296" s="22" t="s">
        <v>521</v>
      </c>
      <c r="F296" s="22" t="s">
        <v>32</v>
      </c>
      <c r="G296" s="22" t="s">
        <v>33</v>
      </c>
      <c r="H296" s="22" t="s">
        <v>34</v>
      </c>
    </row>
    <row r="297" spans="1:8" ht="30" hidden="1" x14ac:dyDescent="0.25">
      <c r="A297" s="15" t="s">
        <v>336</v>
      </c>
      <c r="B297" s="22" t="s">
        <v>337</v>
      </c>
      <c r="C297" s="16"/>
      <c r="D297" s="16"/>
      <c r="E297" s="16"/>
      <c r="F297" s="16"/>
      <c r="G297" s="16"/>
      <c r="H297" s="16"/>
    </row>
    <row r="298" spans="1:8" ht="30" hidden="1" x14ac:dyDescent="0.25">
      <c r="A298" s="16" t="s">
        <v>338</v>
      </c>
      <c r="B298" s="13" t="s">
        <v>337</v>
      </c>
      <c r="C298" s="16">
        <v>360</v>
      </c>
      <c r="D298" s="16" t="s">
        <v>57</v>
      </c>
      <c r="E298" s="17"/>
      <c r="F298" s="16" t="str">
        <f>IF(ISBLANK(E298),"", PRODUCT(C298,E298))</f>
        <v/>
      </c>
      <c r="G298" s="18"/>
      <c r="H298" s="16"/>
    </row>
    <row r="299" spans="1:8" ht="60" hidden="1" x14ac:dyDescent="0.25">
      <c r="A299" s="16" t="s">
        <v>339</v>
      </c>
      <c r="B299" s="13" t="s">
        <v>340</v>
      </c>
      <c r="C299" s="16"/>
      <c r="D299" s="16"/>
      <c r="E299" s="16"/>
      <c r="F299" s="16"/>
      <c r="G299" s="16"/>
      <c r="H299" s="31" t="s">
        <v>526</v>
      </c>
    </row>
    <row r="300" spans="1:8" hidden="1" x14ac:dyDescent="0.25">
      <c r="A300" s="16" t="s">
        <v>341</v>
      </c>
      <c r="B300" s="13" t="s">
        <v>342</v>
      </c>
      <c r="C300" s="16"/>
      <c r="D300" s="16"/>
      <c r="E300" s="16"/>
      <c r="F300" s="16"/>
      <c r="G300" s="16"/>
      <c r="H300" s="18"/>
    </row>
    <row r="301" spans="1:8" hidden="1" x14ac:dyDescent="0.25">
      <c r="A301" s="16" t="s">
        <v>343</v>
      </c>
      <c r="B301" s="13" t="s">
        <v>344</v>
      </c>
      <c r="C301" s="16"/>
      <c r="D301" s="16"/>
      <c r="E301" s="16"/>
      <c r="F301" s="16"/>
      <c r="G301" s="16"/>
      <c r="H301" s="18"/>
    </row>
    <row r="302" spans="1:8" hidden="1" x14ac:dyDescent="0.25">
      <c r="A302" s="16" t="s">
        <v>345</v>
      </c>
      <c r="B302" s="13" t="s">
        <v>346</v>
      </c>
      <c r="C302" s="16"/>
      <c r="D302" s="16"/>
      <c r="E302" s="16"/>
      <c r="F302" s="16"/>
      <c r="G302" s="16"/>
      <c r="H302" s="18"/>
    </row>
    <row r="303" spans="1:8" hidden="1" x14ac:dyDescent="0.25">
      <c r="A303" s="16" t="s">
        <v>347</v>
      </c>
      <c r="B303" s="13" t="s">
        <v>153</v>
      </c>
      <c r="C303" s="16"/>
      <c r="D303" s="16"/>
      <c r="E303" s="16"/>
      <c r="F303" s="16"/>
      <c r="G303" s="16"/>
      <c r="H303" s="18"/>
    </row>
    <row r="304" spans="1:8" hidden="1" x14ac:dyDescent="0.25">
      <c r="A304" s="16" t="s">
        <v>348</v>
      </c>
      <c r="B304" s="13" t="s">
        <v>65</v>
      </c>
      <c r="C304" s="16"/>
      <c r="D304" s="16"/>
      <c r="E304" s="16"/>
      <c r="F304" s="16"/>
      <c r="G304" s="16"/>
      <c r="H304" s="18"/>
    </row>
    <row r="305" spans="1:8" hidden="1" x14ac:dyDescent="0.25">
      <c r="A305" s="16" t="s">
        <v>349</v>
      </c>
      <c r="B305" s="13" t="s">
        <v>350</v>
      </c>
      <c r="C305" s="16"/>
      <c r="D305" s="16"/>
      <c r="E305" s="16"/>
      <c r="F305" s="16"/>
      <c r="G305" s="16"/>
      <c r="H305" s="18"/>
    </row>
    <row r="306" spans="1:8" hidden="1" x14ac:dyDescent="0.25">
      <c r="A306" s="16" t="s">
        <v>351</v>
      </c>
      <c r="B306" s="13" t="s">
        <v>352</v>
      </c>
      <c r="C306" s="16"/>
      <c r="D306" s="16"/>
      <c r="E306" s="16"/>
      <c r="F306" s="16"/>
      <c r="G306" s="16"/>
      <c r="H306" s="18"/>
    </row>
    <row r="307" spans="1:8" hidden="1" x14ac:dyDescent="0.25">
      <c r="A307" s="16" t="s">
        <v>353</v>
      </c>
      <c r="B307" s="13" t="s">
        <v>354</v>
      </c>
      <c r="C307" s="16"/>
      <c r="D307" s="16"/>
      <c r="E307" s="16"/>
      <c r="F307" s="16"/>
      <c r="G307" s="16"/>
      <c r="H307" s="18"/>
    </row>
    <row r="308" spans="1:8" ht="30" hidden="1" x14ac:dyDescent="0.25">
      <c r="A308" s="16" t="s">
        <v>355</v>
      </c>
      <c r="B308" s="13" t="s">
        <v>337</v>
      </c>
      <c r="C308" s="16">
        <v>120</v>
      </c>
      <c r="D308" s="16" t="s">
        <v>38</v>
      </c>
      <c r="E308" s="17"/>
      <c r="F308" s="16" t="str">
        <f>IF(ISBLANK(E308),"", PRODUCT(C308,E308))</f>
        <v/>
      </c>
      <c r="G308" s="18"/>
      <c r="H308" s="16"/>
    </row>
    <row r="309" spans="1:8" ht="75" hidden="1" x14ac:dyDescent="0.25">
      <c r="A309" s="16" t="s">
        <v>356</v>
      </c>
      <c r="B309" s="13" t="s">
        <v>357</v>
      </c>
      <c r="C309" s="16"/>
      <c r="D309" s="16"/>
      <c r="E309" s="16"/>
      <c r="F309" s="16"/>
      <c r="G309" s="16"/>
      <c r="H309" s="31" t="s">
        <v>527</v>
      </c>
    </row>
    <row r="310" spans="1:8" hidden="1" x14ac:dyDescent="0.25">
      <c r="A310" s="16" t="s">
        <v>358</v>
      </c>
      <c r="B310" s="13" t="s">
        <v>342</v>
      </c>
      <c r="C310" s="16"/>
      <c r="D310" s="16"/>
      <c r="E310" s="16"/>
      <c r="F310" s="16"/>
      <c r="G310" s="16"/>
      <c r="H310" s="18"/>
    </row>
    <row r="311" spans="1:8" hidden="1" x14ac:dyDescent="0.25">
      <c r="A311" s="16" t="s">
        <v>359</v>
      </c>
      <c r="B311" s="13" t="s">
        <v>174</v>
      </c>
      <c r="C311" s="16"/>
      <c r="D311" s="16"/>
      <c r="E311" s="16"/>
      <c r="F311" s="16"/>
      <c r="G311" s="16"/>
      <c r="H311" s="18"/>
    </row>
    <row r="312" spans="1:8" hidden="1" x14ac:dyDescent="0.25">
      <c r="A312" s="16" t="s">
        <v>360</v>
      </c>
      <c r="B312" s="13" t="s">
        <v>361</v>
      </c>
      <c r="C312" s="16"/>
      <c r="D312" s="16"/>
      <c r="E312" s="16"/>
      <c r="F312" s="16"/>
      <c r="G312" s="16"/>
      <c r="H312" s="18"/>
    </row>
    <row r="313" spans="1:8" hidden="1" x14ac:dyDescent="0.25">
      <c r="A313" s="16" t="s">
        <v>362</v>
      </c>
      <c r="B313" s="13" t="s">
        <v>134</v>
      </c>
      <c r="C313" s="16"/>
      <c r="D313" s="16"/>
      <c r="E313" s="16"/>
      <c r="F313" s="16"/>
      <c r="G313" s="16"/>
      <c r="H313" s="18"/>
    </row>
    <row r="314" spans="1:8" hidden="1" x14ac:dyDescent="0.25">
      <c r="A314" s="16" t="s">
        <v>363</v>
      </c>
      <c r="B314" s="13" t="s">
        <v>364</v>
      </c>
      <c r="C314" s="16"/>
      <c r="D314" s="16"/>
      <c r="E314" s="16"/>
      <c r="F314" s="16"/>
      <c r="G314" s="16"/>
      <c r="H314" s="18"/>
    </row>
    <row r="315" spans="1:8" ht="45" hidden="1" x14ac:dyDescent="0.25">
      <c r="A315" s="16" t="s">
        <v>365</v>
      </c>
      <c r="B315" s="13" t="s">
        <v>366</v>
      </c>
      <c r="C315" s="16">
        <v>120</v>
      </c>
      <c r="D315" s="16" t="s">
        <v>38</v>
      </c>
      <c r="E315" s="17"/>
      <c r="F315" s="16" t="str">
        <f>IF(ISBLANK(E315),"", PRODUCT(C315,E315))</f>
        <v/>
      </c>
      <c r="G315" s="18"/>
      <c r="H315" s="16"/>
    </row>
    <row r="316" spans="1:8" ht="45" hidden="1" x14ac:dyDescent="0.25">
      <c r="A316" s="16" t="s">
        <v>367</v>
      </c>
      <c r="B316" s="13" t="s">
        <v>368</v>
      </c>
      <c r="C316" s="16"/>
      <c r="D316" s="16"/>
      <c r="E316" s="16"/>
      <c r="F316" s="16"/>
      <c r="G316" s="16"/>
      <c r="H316" s="31" t="s">
        <v>528</v>
      </c>
    </row>
    <row r="317" spans="1:8" hidden="1" x14ac:dyDescent="0.25">
      <c r="A317" s="16" t="s">
        <v>369</v>
      </c>
      <c r="B317" s="13" t="s">
        <v>370</v>
      </c>
      <c r="C317" s="16"/>
      <c r="D317" s="16"/>
      <c r="E317" s="16"/>
      <c r="F317" s="16"/>
      <c r="G317" s="16"/>
      <c r="H317" s="18"/>
    </row>
    <row r="318" spans="1:8" hidden="1" x14ac:dyDescent="0.25">
      <c r="A318" s="16" t="s">
        <v>371</v>
      </c>
      <c r="B318" s="13" t="s">
        <v>372</v>
      </c>
      <c r="C318" s="16"/>
      <c r="D318" s="16"/>
      <c r="E318" s="16"/>
      <c r="F318" s="16"/>
      <c r="G318" s="16"/>
      <c r="H318" s="18"/>
    </row>
    <row r="319" spans="1:8" hidden="1" x14ac:dyDescent="0.25">
      <c r="A319" s="16" t="s">
        <v>373</v>
      </c>
      <c r="B319" s="13" t="s">
        <v>374</v>
      </c>
      <c r="C319" s="16"/>
      <c r="D319" s="16"/>
      <c r="E319" s="16"/>
      <c r="F319" s="16"/>
      <c r="G319" s="16"/>
      <c r="H319" s="18"/>
    </row>
    <row r="320" spans="1:8" hidden="1" x14ac:dyDescent="0.25">
      <c r="A320" s="16" t="s">
        <v>375</v>
      </c>
      <c r="B320" s="13" t="s">
        <v>376</v>
      </c>
      <c r="C320" s="16"/>
      <c r="D320" s="16"/>
      <c r="E320" s="16"/>
      <c r="F320" s="16"/>
      <c r="G320" s="16"/>
      <c r="H320" s="18"/>
    </row>
    <row r="321" spans="1:8" hidden="1" x14ac:dyDescent="0.25">
      <c r="A321" s="16" t="s">
        <v>377</v>
      </c>
      <c r="B321" s="13" t="s">
        <v>134</v>
      </c>
      <c r="C321" s="16"/>
      <c r="D321" s="16"/>
      <c r="E321" s="16"/>
      <c r="F321" s="16"/>
      <c r="G321" s="16"/>
      <c r="H321" s="18"/>
    </row>
    <row r="322" spans="1:8" hidden="1" x14ac:dyDescent="0.25">
      <c r="A322" s="16" t="s">
        <v>378</v>
      </c>
      <c r="B322" s="13" t="s">
        <v>364</v>
      </c>
      <c r="C322" s="16"/>
      <c r="D322" s="16"/>
      <c r="E322" s="16"/>
      <c r="F322" s="16"/>
      <c r="G322" s="16"/>
      <c r="H322" s="18"/>
    </row>
    <row r="323" spans="1:8" hidden="1" x14ac:dyDescent="0.25">
      <c r="A323" s="16" t="s">
        <v>379</v>
      </c>
      <c r="B323" s="13" t="s">
        <v>380</v>
      </c>
      <c r="C323" s="16"/>
      <c r="D323" s="16"/>
      <c r="E323" s="16"/>
      <c r="F323" s="16"/>
      <c r="G323" s="16"/>
      <c r="H323" s="18"/>
    </row>
    <row r="324" spans="1:8" ht="45" hidden="1" x14ac:dyDescent="0.25">
      <c r="A324" s="16" t="s">
        <v>381</v>
      </c>
      <c r="B324" s="13" t="s">
        <v>366</v>
      </c>
      <c r="C324" s="16">
        <v>120</v>
      </c>
      <c r="D324" s="16" t="s">
        <v>38</v>
      </c>
      <c r="E324" s="17"/>
      <c r="F324" s="16" t="str">
        <f>IF(ISBLANK(E324),"", PRODUCT(C324,E324))</f>
        <v/>
      </c>
      <c r="G324" s="18"/>
      <c r="H324" s="16"/>
    </row>
    <row r="325" spans="1:8" ht="45" hidden="1" x14ac:dyDescent="0.25">
      <c r="A325" s="16" t="s">
        <v>382</v>
      </c>
      <c r="B325" s="13" t="s">
        <v>368</v>
      </c>
      <c r="C325" s="16"/>
      <c r="D325" s="16"/>
      <c r="E325" s="16"/>
      <c r="F325" s="16"/>
      <c r="G325" s="16"/>
      <c r="H325" s="31" t="s">
        <v>529</v>
      </c>
    </row>
    <row r="326" spans="1:8" hidden="1" x14ac:dyDescent="0.25">
      <c r="A326" s="16" t="s">
        <v>383</v>
      </c>
      <c r="B326" s="13" t="s">
        <v>370</v>
      </c>
      <c r="C326" s="16"/>
      <c r="D326" s="16"/>
      <c r="E326" s="16"/>
      <c r="F326" s="16"/>
      <c r="G326" s="16"/>
      <c r="H326" s="18"/>
    </row>
    <row r="327" spans="1:8" hidden="1" x14ac:dyDescent="0.25">
      <c r="A327" s="16" t="s">
        <v>384</v>
      </c>
      <c r="B327" s="13" t="s">
        <v>385</v>
      </c>
      <c r="C327" s="16"/>
      <c r="D327" s="16"/>
      <c r="E327" s="16"/>
      <c r="F327" s="16"/>
      <c r="G327" s="16"/>
      <c r="H327" s="18"/>
    </row>
    <row r="328" spans="1:8" hidden="1" x14ac:dyDescent="0.25">
      <c r="A328" s="16" t="s">
        <v>386</v>
      </c>
      <c r="B328" s="13" t="s">
        <v>387</v>
      </c>
      <c r="C328" s="16"/>
      <c r="D328" s="16"/>
      <c r="E328" s="16"/>
      <c r="F328" s="16"/>
      <c r="G328" s="16"/>
      <c r="H328" s="18"/>
    </row>
    <row r="329" spans="1:8" hidden="1" x14ac:dyDescent="0.25">
      <c r="A329" s="16" t="s">
        <v>388</v>
      </c>
      <c r="B329" s="13" t="s">
        <v>376</v>
      </c>
      <c r="C329" s="16"/>
      <c r="D329" s="16"/>
      <c r="E329" s="16"/>
      <c r="F329" s="16"/>
      <c r="G329" s="16"/>
      <c r="H329" s="18"/>
    </row>
    <row r="330" spans="1:8" hidden="1" x14ac:dyDescent="0.25">
      <c r="A330" s="16" t="s">
        <v>389</v>
      </c>
      <c r="B330" s="13" t="s">
        <v>134</v>
      </c>
      <c r="C330" s="16"/>
      <c r="D330" s="16"/>
      <c r="E330" s="16"/>
      <c r="F330" s="16"/>
      <c r="G330" s="16"/>
      <c r="H330" s="18"/>
    </row>
    <row r="331" spans="1:8" hidden="1" x14ac:dyDescent="0.25">
      <c r="A331" s="16" t="s">
        <v>390</v>
      </c>
      <c r="B331" s="13" t="s">
        <v>364</v>
      </c>
      <c r="C331" s="16"/>
      <c r="D331" s="16"/>
      <c r="E331" s="16"/>
      <c r="F331" s="16"/>
      <c r="G331" s="16"/>
      <c r="H331" s="18"/>
    </row>
    <row r="332" spans="1:8" hidden="1" x14ac:dyDescent="0.25">
      <c r="A332" s="16" t="s">
        <v>391</v>
      </c>
      <c r="B332" s="13" t="s">
        <v>380</v>
      </c>
      <c r="C332" s="16"/>
      <c r="D332" s="16"/>
      <c r="E332" s="16"/>
      <c r="F332" s="16"/>
      <c r="G332" s="16"/>
      <c r="H332" s="18"/>
    </row>
    <row r="333" spans="1:8" ht="45" hidden="1" x14ac:dyDescent="0.25">
      <c r="A333" s="16" t="s">
        <v>392</v>
      </c>
      <c r="B333" s="13" t="s">
        <v>366</v>
      </c>
      <c r="C333" s="16">
        <v>120</v>
      </c>
      <c r="D333" s="16" t="s">
        <v>38</v>
      </c>
      <c r="E333" s="17"/>
      <c r="F333" s="16" t="str">
        <f>IF(ISBLANK(E333),"", PRODUCT(C333,E333))</f>
        <v/>
      </c>
      <c r="G333" s="18"/>
      <c r="H333" s="16"/>
    </row>
    <row r="334" spans="1:8" ht="45" hidden="1" x14ac:dyDescent="0.25">
      <c r="A334" s="16" t="s">
        <v>393</v>
      </c>
      <c r="B334" s="13" t="s">
        <v>368</v>
      </c>
      <c r="C334" s="16"/>
      <c r="D334" s="16"/>
      <c r="E334" s="16"/>
      <c r="F334" s="16"/>
      <c r="G334" s="16"/>
      <c r="H334" s="31" t="s">
        <v>522</v>
      </c>
    </row>
    <row r="335" spans="1:8" hidden="1" x14ac:dyDescent="0.25">
      <c r="A335" s="16" t="s">
        <v>394</v>
      </c>
      <c r="B335" s="13" t="s">
        <v>370</v>
      </c>
      <c r="C335" s="16"/>
      <c r="D335" s="16"/>
      <c r="E335" s="16"/>
      <c r="F335" s="16"/>
      <c r="G335" s="16"/>
      <c r="H335" s="18"/>
    </row>
    <row r="336" spans="1:8" hidden="1" x14ac:dyDescent="0.25">
      <c r="A336" s="16" t="s">
        <v>395</v>
      </c>
      <c r="B336" s="13" t="s">
        <v>385</v>
      </c>
      <c r="C336" s="16"/>
      <c r="D336" s="16"/>
      <c r="E336" s="16"/>
      <c r="F336" s="16"/>
      <c r="G336" s="16"/>
      <c r="H336" s="18"/>
    </row>
    <row r="337" spans="1:8" hidden="1" x14ac:dyDescent="0.25">
      <c r="A337" s="16" t="s">
        <v>396</v>
      </c>
      <c r="B337" s="13" t="s">
        <v>374</v>
      </c>
      <c r="C337" s="16"/>
      <c r="D337" s="16"/>
      <c r="E337" s="16"/>
      <c r="F337" s="16"/>
      <c r="G337" s="16"/>
      <c r="H337" s="18"/>
    </row>
    <row r="338" spans="1:8" hidden="1" x14ac:dyDescent="0.25">
      <c r="A338" s="16" t="s">
        <v>397</v>
      </c>
      <c r="B338" s="13" t="s">
        <v>376</v>
      </c>
      <c r="C338" s="16"/>
      <c r="D338" s="16"/>
      <c r="E338" s="16"/>
      <c r="F338" s="16"/>
      <c r="G338" s="16"/>
      <c r="H338" s="18"/>
    </row>
    <row r="339" spans="1:8" hidden="1" x14ac:dyDescent="0.25">
      <c r="A339" s="16" t="s">
        <v>398</v>
      </c>
      <c r="B339" s="13" t="s">
        <v>134</v>
      </c>
      <c r="C339" s="16"/>
      <c r="D339" s="16"/>
      <c r="E339" s="16"/>
      <c r="F339" s="16"/>
      <c r="G339" s="16"/>
      <c r="H339" s="18"/>
    </row>
    <row r="340" spans="1:8" hidden="1" x14ac:dyDescent="0.25">
      <c r="A340" s="16" t="s">
        <v>399</v>
      </c>
      <c r="B340" s="13" t="s">
        <v>364</v>
      </c>
      <c r="C340" s="16"/>
      <c r="D340" s="16"/>
      <c r="E340" s="16"/>
      <c r="F340" s="16"/>
      <c r="G340" s="16"/>
      <c r="H340" s="18"/>
    </row>
    <row r="341" spans="1:8" hidden="1" x14ac:dyDescent="0.25">
      <c r="A341" s="16" t="s">
        <v>400</v>
      </c>
      <c r="B341" s="13" t="s">
        <v>380</v>
      </c>
      <c r="C341" s="16"/>
      <c r="D341" s="16"/>
      <c r="E341" s="16"/>
      <c r="F341" s="16"/>
      <c r="G341" s="16"/>
      <c r="H341" s="18"/>
    </row>
    <row r="342" spans="1:8" ht="45" hidden="1" x14ac:dyDescent="0.25">
      <c r="A342" s="16" t="s">
        <v>401</v>
      </c>
      <c r="B342" s="13" t="s">
        <v>366</v>
      </c>
      <c r="C342" s="16">
        <v>120</v>
      </c>
      <c r="D342" s="16" t="s">
        <v>38</v>
      </c>
      <c r="E342" s="17"/>
      <c r="F342" s="16" t="str">
        <f>IF(ISBLANK(E342),"", PRODUCT(C342,E342))</f>
        <v/>
      </c>
      <c r="G342" s="18"/>
      <c r="H342" s="16"/>
    </row>
    <row r="343" spans="1:8" ht="45" hidden="1" x14ac:dyDescent="0.25">
      <c r="A343" s="16" t="s">
        <v>402</v>
      </c>
      <c r="B343" s="13" t="s">
        <v>368</v>
      </c>
      <c r="C343" s="16"/>
      <c r="D343" s="16"/>
      <c r="E343" s="16"/>
      <c r="F343" s="16"/>
      <c r="G343" s="16"/>
      <c r="H343" s="31" t="s">
        <v>524</v>
      </c>
    </row>
    <row r="344" spans="1:8" hidden="1" x14ac:dyDescent="0.25">
      <c r="A344" s="16" t="s">
        <v>403</v>
      </c>
      <c r="B344" s="13" t="s">
        <v>370</v>
      </c>
      <c r="C344" s="16"/>
      <c r="D344" s="16"/>
      <c r="E344" s="16"/>
      <c r="F344" s="16"/>
      <c r="G344" s="16"/>
      <c r="H344" s="18"/>
    </row>
    <row r="345" spans="1:8" hidden="1" x14ac:dyDescent="0.25">
      <c r="A345" s="16" t="s">
        <v>404</v>
      </c>
      <c r="B345" s="13" t="s">
        <v>385</v>
      </c>
      <c r="C345" s="16"/>
      <c r="D345" s="16"/>
      <c r="E345" s="16"/>
      <c r="F345" s="16"/>
      <c r="G345" s="16"/>
      <c r="H345" s="18"/>
    </row>
    <row r="346" spans="1:8" hidden="1" x14ac:dyDescent="0.25">
      <c r="A346" s="16" t="s">
        <v>405</v>
      </c>
      <c r="B346" s="13" t="s">
        <v>406</v>
      </c>
      <c r="C346" s="16"/>
      <c r="D346" s="16"/>
      <c r="E346" s="16"/>
      <c r="F346" s="16"/>
      <c r="G346" s="16"/>
      <c r="H346" s="18"/>
    </row>
    <row r="347" spans="1:8" hidden="1" x14ac:dyDescent="0.25">
      <c r="A347" s="16" t="s">
        <v>407</v>
      </c>
      <c r="B347" s="13" t="s">
        <v>376</v>
      </c>
      <c r="C347" s="16"/>
      <c r="D347" s="16"/>
      <c r="E347" s="16"/>
      <c r="F347" s="16"/>
      <c r="G347" s="16"/>
      <c r="H347" s="18"/>
    </row>
    <row r="348" spans="1:8" hidden="1" x14ac:dyDescent="0.25">
      <c r="A348" s="16" t="s">
        <v>408</v>
      </c>
      <c r="B348" s="13" t="s">
        <v>409</v>
      </c>
      <c r="C348" s="16"/>
      <c r="D348" s="16"/>
      <c r="E348" s="16"/>
      <c r="F348" s="16"/>
      <c r="G348" s="16"/>
      <c r="H348" s="18"/>
    </row>
    <row r="349" spans="1:8" hidden="1" x14ac:dyDescent="0.25">
      <c r="A349" s="16" t="s">
        <v>410</v>
      </c>
      <c r="B349" s="13" t="s">
        <v>364</v>
      </c>
      <c r="C349" s="16"/>
      <c r="D349" s="16"/>
      <c r="E349" s="16"/>
      <c r="F349" s="16"/>
      <c r="G349" s="16"/>
      <c r="H349" s="18"/>
    </row>
    <row r="350" spans="1:8" hidden="1" x14ac:dyDescent="0.25">
      <c r="A350" s="16" t="s">
        <v>411</v>
      </c>
      <c r="B350" s="13" t="s">
        <v>380</v>
      </c>
      <c r="C350" s="16"/>
      <c r="D350" s="16"/>
      <c r="E350" s="16"/>
      <c r="F350" s="16"/>
      <c r="G350" s="16"/>
      <c r="H350" s="18"/>
    </row>
    <row r="351" spans="1:8" hidden="1" x14ac:dyDescent="0.25">
      <c r="A351" s="16" t="s">
        <v>412</v>
      </c>
      <c r="B351" s="13" t="s">
        <v>413</v>
      </c>
      <c r="C351" s="16"/>
      <c r="D351" s="16"/>
      <c r="E351" s="16"/>
      <c r="F351" s="16"/>
      <c r="G351" s="16"/>
      <c r="H351" s="18"/>
    </row>
    <row r="352" spans="1:8" ht="45" hidden="1" x14ac:dyDescent="0.25">
      <c r="A352" s="16" t="s">
        <v>414</v>
      </c>
      <c r="B352" s="13" t="s">
        <v>366</v>
      </c>
      <c r="C352" s="16">
        <v>120</v>
      </c>
      <c r="D352" s="16" t="s">
        <v>38</v>
      </c>
      <c r="E352" s="17"/>
      <c r="F352" s="16" t="str">
        <f>IF(ISBLANK(E352),"", PRODUCT(C352,E352))</f>
        <v/>
      </c>
      <c r="G352" s="18"/>
      <c r="H352" s="16"/>
    </row>
    <row r="353" spans="1:8" ht="45" hidden="1" x14ac:dyDescent="0.25">
      <c r="A353" s="16" t="s">
        <v>415</v>
      </c>
      <c r="B353" s="13" t="s">
        <v>368</v>
      </c>
      <c r="C353" s="16"/>
      <c r="D353" s="16"/>
      <c r="E353" s="16"/>
      <c r="F353" s="16"/>
      <c r="G353" s="16"/>
      <c r="H353" s="31" t="s">
        <v>525</v>
      </c>
    </row>
    <row r="354" spans="1:8" hidden="1" x14ac:dyDescent="0.25">
      <c r="A354" s="16" t="s">
        <v>416</v>
      </c>
      <c r="B354" s="13" t="s">
        <v>370</v>
      </c>
      <c r="C354" s="16"/>
      <c r="D354" s="16"/>
      <c r="E354" s="16"/>
      <c r="F354" s="16"/>
      <c r="G354" s="16"/>
      <c r="H354" s="18"/>
    </row>
    <row r="355" spans="1:8" hidden="1" x14ac:dyDescent="0.25">
      <c r="A355" s="16" t="s">
        <v>417</v>
      </c>
      <c r="B355" s="13" t="s">
        <v>153</v>
      </c>
      <c r="C355" s="16"/>
      <c r="D355" s="16"/>
      <c r="E355" s="16"/>
      <c r="F355" s="16"/>
      <c r="G355" s="16"/>
      <c r="H355" s="18"/>
    </row>
    <row r="356" spans="1:8" hidden="1" x14ac:dyDescent="0.25">
      <c r="A356" s="16" t="s">
        <v>418</v>
      </c>
      <c r="B356" s="13" t="s">
        <v>419</v>
      </c>
      <c r="C356" s="16"/>
      <c r="D356" s="16"/>
      <c r="E356" s="16"/>
      <c r="F356" s="16"/>
      <c r="G356" s="16"/>
      <c r="H356" s="18"/>
    </row>
    <row r="357" spans="1:8" hidden="1" x14ac:dyDescent="0.25">
      <c r="A357" s="16" t="s">
        <v>420</v>
      </c>
      <c r="B357" s="13" t="s">
        <v>376</v>
      </c>
      <c r="C357" s="16"/>
      <c r="D357" s="16"/>
      <c r="E357" s="16"/>
      <c r="F357" s="16"/>
      <c r="G357" s="16"/>
      <c r="H357" s="18"/>
    </row>
    <row r="358" spans="1:8" hidden="1" x14ac:dyDescent="0.25">
      <c r="A358" s="16" t="s">
        <v>421</v>
      </c>
      <c r="B358" s="13" t="s">
        <v>85</v>
      </c>
      <c r="C358" s="16"/>
      <c r="D358" s="16"/>
      <c r="E358" s="16"/>
      <c r="F358" s="16"/>
      <c r="G358" s="16"/>
      <c r="H358" s="18"/>
    </row>
    <row r="359" spans="1:8" hidden="1" x14ac:dyDescent="0.25">
      <c r="A359" s="16" t="s">
        <v>422</v>
      </c>
      <c r="B359" s="13" t="s">
        <v>293</v>
      </c>
      <c r="C359" s="16"/>
      <c r="D359" s="16"/>
      <c r="E359" s="16"/>
      <c r="F359" s="16"/>
      <c r="G359" s="16"/>
      <c r="H359" s="18"/>
    </row>
    <row r="360" spans="1:8" hidden="1" x14ac:dyDescent="0.25">
      <c r="A360" s="16" t="s">
        <v>423</v>
      </c>
      <c r="B360" s="13" t="s">
        <v>424</v>
      </c>
      <c r="C360" s="16"/>
      <c r="D360" s="16"/>
      <c r="E360" s="16"/>
      <c r="F360" s="16"/>
      <c r="G360" s="16"/>
      <c r="H360" s="18"/>
    </row>
    <row r="361" spans="1:8" hidden="1" x14ac:dyDescent="0.25">
      <c r="A361" s="16" t="s">
        <v>425</v>
      </c>
      <c r="B361" s="13" t="s">
        <v>218</v>
      </c>
      <c r="C361" s="16"/>
      <c r="D361" s="16"/>
      <c r="E361" s="16"/>
      <c r="F361" s="16"/>
      <c r="G361" s="16"/>
      <c r="H361" s="18"/>
    </row>
    <row r="362" spans="1:8" ht="45" hidden="1" x14ac:dyDescent="0.25">
      <c r="A362" s="16" t="s">
        <v>426</v>
      </c>
      <c r="B362" s="13" t="s">
        <v>366</v>
      </c>
      <c r="C362" s="16">
        <v>120</v>
      </c>
      <c r="D362" s="16" t="s">
        <v>38</v>
      </c>
      <c r="E362" s="17"/>
      <c r="F362" s="16" t="str">
        <f>IF(ISBLANK(E362),"", PRODUCT(C362,E362))</f>
        <v/>
      </c>
      <c r="G362" s="18"/>
      <c r="H362" s="16"/>
    </row>
    <row r="363" spans="1:8" ht="45" hidden="1" x14ac:dyDescent="0.25">
      <c r="A363" s="16" t="s">
        <v>427</v>
      </c>
      <c r="B363" s="13" t="s">
        <v>368</v>
      </c>
      <c r="C363" s="16"/>
      <c r="D363" s="16"/>
      <c r="E363" s="16"/>
      <c r="F363" s="16"/>
      <c r="G363" s="16"/>
      <c r="H363" s="31" t="s">
        <v>523</v>
      </c>
    </row>
    <row r="364" spans="1:8" hidden="1" x14ac:dyDescent="0.25">
      <c r="A364" s="16" t="s">
        <v>428</v>
      </c>
      <c r="B364" s="13" t="s">
        <v>370</v>
      </c>
      <c r="C364" s="16"/>
      <c r="D364" s="16"/>
      <c r="E364" s="16"/>
      <c r="F364" s="16"/>
      <c r="G364" s="16"/>
      <c r="H364" s="18"/>
    </row>
    <row r="365" spans="1:8" hidden="1" x14ac:dyDescent="0.25">
      <c r="A365" s="16" t="s">
        <v>429</v>
      </c>
      <c r="B365" s="13" t="s">
        <v>140</v>
      </c>
      <c r="C365" s="16"/>
      <c r="D365" s="16"/>
      <c r="E365" s="16"/>
      <c r="F365" s="16"/>
      <c r="G365" s="16"/>
      <c r="H365" s="18"/>
    </row>
    <row r="366" spans="1:8" hidden="1" x14ac:dyDescent="0.25">
      <c r="A366" s="16" t="s">
        <v>430</v>
      </c>
      <c r="B366" s="13" t="s">
        <v>431</v>
      </c>
      <c r="C366" s="16"/>
      <c r="D366" s="16"/>
      <c r="E366" s="16"/>
      <c r="F366" s="16"/>
      <c r="G366" s="16"/>
      <c r="H366" s="18"/>
    </row>
    <row r="367" spans="1:8" hidden="1" x14ac:dyDescent="0.25">
      <c r="A367" s="16" t="s">
        <v>432</v>
      </c>
      <c r="B367" s="13" t="s">
        <v>433</v>
      </c>
      <c r="C367" s="16"/>
      <c r="D367" s="16"/>
      <c r="E367" s="16"/>
      <c r="F367" s="16"/>
      <c r="G367" s="16"/>
      <c r="H367" s="18"/>
    </row>
    <row r="368" spans="1:8" hidden="1" x14ac:dyDescent="0.25">
      <c r="A368" s="16" t="s">
        <v>434</v>
      </c>
      <c r="B368" s="13" t="s">
        <v>85</v>
      </c>
      <c r="C368" s="16"/>
      <c r="D368" s="16"/>
      <c r="E368" s="16"/>
      <c r="F368" s="16"/>
      <c r="G368" s="16"/>
      <c r="H368" s="18"/>
    </row>
    <row r="369" spans="1:8" hidden="1" x14ac:dyDescent="0.25">
      <c r="A369" s="16" t="s">
        <v>435</v>
      </c>
      <c r="B369" s="13" t="s">
        <v>436</v>
      </c>
      <c r="C369" s="16"/>
      <c r="D369" s="16"/>
      <c r="E369" s="16"/>
      <c r="F369" s="16"/>
      <c r="G369" s="16"/>
      <c r="H369" s="18"/>
    </row>
    <row r="370" spans="1:8" hidden="1" x14ac:dyDescent="0.25">
      <c r="A370" s="16" t="s">
        <v>437</v>
      </c>
      <c r="B370" s="13" t="s">
        <v>380</v>
      </c>
      <c r="C370" s="16"/>
      <c r="D370" s="16"/>
      <c r="E370" s="16"/>
      <c r="F370" s="16"/>
      <c r="G370" s="16"/>
      <c r="H370" s="18"/>
    </row>
    <row r="371" spans="1:8" hidden="1" x14ac:dyDescent="0.25">
      <c r="E371" s="15" t="s">
        <v>48</v>
      </c>
      <c r="F371" s="15" t="str">
        <f>IF((COUNT(C298:C370)&lt;&gt;COUNT(F298:F370)),"", ROUND(SUM(F298:F370),2))</f>
        <v/>
      </c>
      <c r="G371" s="14" t="str">
        <f>IF((COUNT(C298:C370)&lt;&gt;COUNT(F298:F370)),"Neužpildytos visų objektų kainos", "")</f>
        <v>Neužpildytos visų objektų kainos</v>
      </c>
    </row>
    <row r="372" spans="1:8" hidden="1" x14ac:dyDescent="0.25">
      <c r="C372" s="15" t="s">
        <v>49</v>
      </c>
      <c r="D372" s="18"/>
      <c r="E372" s="15" t="s">
        <v>50</v>
      </c>
      <c r="F372" s="15" t="str">
        <f>IF(OR(F371="",D372=""),"", ROUND(PRODUCT(D372,F371)/100,2))</f>
        <v/>
      </c>
      <c r="G372" s="14" t="str">
        <f>IF(D372="", "Nurodykite taikomą PVM dydį", "")</f>
        <v>Nurodykite taikomą PVM dydį</v>
      </c>
    </row>
    <row r="373" spans="1:8" hidden="1" x14ac:dyDescent="0.25">
      <c r="E373" s="15" t="s">
        <v>51</v>
      </c>
      <c r="F373" s="15">
        <f>IF(ISBLANK(F372), "", ROUND(SUM(F371:F372),2))</f>
        <v>0</v>
      </c>
      <c r="G373" s="14"/>
    </row>
    <row r="374" spans="1:8" hidden="1" x14ac:dyDescent="0.25"/>
    <row r="375" spans="1:8" hidden="1" x14ac:dyDescent="0.25"/>
    <row r="377" spans="1:8" ht="45" x14ac:dyDescent="0.25">
      <c r="A377" s="12" t="s">
        <v>438</v>
      </c>
      <c r="B377" s="25" t="s">
        <v>439</v>
      </c>
    </row>
    <row r="379" spans="1:8" x14ac:dyDescent="0.25">
      <c r="A379" s="12" t="s">
        <v>27</v>
      </c>
    </row>
    <row r="380" spans="1:8" ht="45" x14ac:dyDescent="0.25">
      <c r="A380" s="22" t="s">
        <v>28</v>
      </c>
      <c r="B380" s="22" t="s">
        <v>29</v>
      </c>
      <c r="C380" s="22" t="s">
        <v>30</v>
      </c>
      <c r="D380" s="22" t="s">
        <v>31</v>
      </c>
      <c r="E380" s="22" t="s">
        <v>521</v>
      </c>
      <c r="F380" s="22" t="s">
        <v>32</v>
      </c>
      <c r="G380" s="22" t="s">
        <v>33</v>
      </c>
      <c r="H380" s="22" t="s">
        <v>34</v>
      </c>
    </row>
    <row r="381" spans="1:8" ht="45" x14ac:dyDescent="0.25">
      <c r="A381" s="15" t="s">
        <v>440</v>
      </c>
      <c r="B381" s="22" t="s">
        <v>441</v>
      </c>
      <c r="C381" s="16"/>
      <c r="D381" s="16"/>
      <c r="E381" s="16"/>
      <c r="F381" s="16"/>
      <c r="G381" s="16"/>
      <c r="H381" s="16"/>
    </row>
    <row r="382" spans="1:8" ht="45" x14ac:dyDescent="0.25">
      <c r="A382" s="16" t="s">
        <v>442</v>
      </c>
      <c r="B382" s="13" t="s">
        <v>441</v>
      </c>
      <c r="C382" s="16">
        <v>120</v>
      </c>
      <c r="D382" s="16" t="s">
        <v>57</v>
      </c>
      <c r="E382" s="40">
        <v>23</v>
      </c>
      <c r="F382" s="16">
        <f>IF(ISBLANK(E382),"", PRODUCT(C382,E382))</f>
        <v>2760</v>
      </c>
      <c r="G382" s="35" t="s">
        <v>550</v>
      </c>
      <c r="H382" s="16"/>
    </row>
    <row r="383" spans="1:8" ht="105" x14ac:dyDescent="0.25">
      <c r="A383" s="16" t="s">
        <v>443</v>
      </c>
      <c r="B383" s="13" t="s">
        <v>444</v>
      </c>
      <c r="C383" s="16"/>
      <c r="D383" s="16"/>
      <c r="E383" s="16"/>
      <c r="F383" s="16"/>
      <c r="G383" s="16"/>
      <c r="H383" s="41" t="s">
        <v>555</v>
      </c>
    </row>
    <row r="384" spans="1:8" x14ac:dyDescent="0.25">
      <c r="A384" s="16" t="s">
        <v>445</v>
      </c>
      <c r="B384" s="34" t="s">
        <v>446</v>
      </c>
      <c r="C384" s="16"/>
      <c r="D384" s="16"/>
      <c r="E384" s="16"/>
      <c r="F384" s="16"/>
      <c r="G384" s="16"/>
      <c r="H384" s="18" t="s">
        <v>446</v>
      </c>
    </row>
    <row r="385" spans="1:8" x14ac:dyDescent="0.25">
      <c r="A385" s="16" t="s">
        <v>447</v>
      </c>
      <c r="B385" s="34" t="s">
        <v>448</v>
      </c>
      <c r="C385" s="16"/>
      <c r="D385" s="16"/>
      <c r="E385" s="16"/>
      <c r="F385" s="16"/>
      <c r="G385" s="16"/>
      <c r="H385" s="18" t="s">
        <v>448</v>
      </c>
    </row>
    <row r="386" spans="1:8" x14ac:dyDescent="0.25">
      <c r="A386" s="16" t="s">
        <v>449</v>
      </c>
      <c r="B386" s="13" t="s">
        <v>140</v>
      </c>
      <c r="C386" s="16"/>
      <c r="D386" s="16"/>
      <c r="E386" s="16"/>
      <c r="F386" s="16"/>
      <c r="G386" s="16"/>
      <c r="H386" s="36" t="s">
        <v>140</v>
      </c>
    </row>
    <row r="387" spans="1:8" x14ac:dyDescent="0.25">
      <c r="A387" s="16" t="s">
        <v>450</v>
      </c>
      <c r="B387" s="34" t="s">
        <v>451</v>
      </c>
      <c r="C387" s="16"/>
      <c r="D387" s="16"/>
      <c r="E387" s="16"/>
      <c r="F387" s="16"/>
      <c r="G387" s="16"/>
      <c r="H387" s="33" t="s">
        <v>541</v>
      </c>
    </row>
    <row r="388" spans="1:8" x14ac:dyDescent="0.25">
      <c r="A388" s="16" t="s">
        <v>452</v>
      </c>
      <c r="B388" s="34" t="s">
        <v>244</v>
      </c>
      <c r="C388" s="16"/>
      <c r="D388" s="16"/>
      <c r="E388" s="16"/>
      <c r="F388" s="16"/>
      <c r="G388" s="16"/>
      <c r="H388" s="18" t="s">
        <v>244</v>
      </c>
    </row>
    <row r="389" spans="1:8" ht="30" x14ac:dyDescent="0.25">
      <c r="A389" s="16" t="s">
        <v>453</v>
      </c>
      <c r="B389" s="34" t="s">
        <v>85</v>
      </c>
      <c r="C389" s="16"/>
      <c r="D389" s="16"/>
      <c r="E389" s="16"/>
      <c r="F389" s="16"/>
      <c r="G389" s="16"/>
      <c r="H389" s="38" t="s">
        <v>85</v>
      </c>
    </row>
    <row r="390" spans="1:8" x14ac:dyDescent="0.25">
      <c r="A390" s="16" t="s">
        <v>454</v>
      </c>
      <c r="B390" s="34" t="s">
        <v>455</v>
      </c>
      <c r="C390" s="16"/>
      <c r="D390" s="16"/>
      <c r="E390" s="16"/>
      <c r="F390" s="16"/>
      <c r="G390" s="16"/>
      <c r="H390" s="33" t="s">
        <v>542</v>
      </c>
    </row>
    <row r="391" spans="1:8" x14ac:dyDescent="0.25">
      <c r="A391" s="16" t="s">
        <v>456</v>
      </c>
      <c r="B391" s="34" t="s">
        <v>380</v>
      </c>
      <c r="C391" s="16"/>
      <c r="D391" s="16"/>
      <c r="E391" s="16"/>
      <c r="F391" s="16"/>
      <c r="G391" s="16"/>
      <c r="H391" s="33" t="s">
        <v>380</v>
      </c>
    </row>
    <row r="392" spans="1:8" x14ac:dyDescent="0.25">
      <c r="A392" s="16" t="s">
        <v>457</v>
      </c>
      <c r="B392" s="34" t="s">
        <v>218</v>
      </c>
      <c r="C392" s="16"/>
      <c r="D392" s="16"/>
      <c r="E392" s="16"/>
      <c r="F392" s="16"/>
      <c r="G392" s="16"/>
      <c r="H392" s="33" t="s">
        <v>543</v>
      </c>
    </row>
    <row r="393" spans="1:8" ht="45" x14ac:dyDescent="0.25">
      <c r="A393" s="16" t="s">
        <v>458</v>
      </c>
      <c r="B393" s="13" t="s">
        <v>441</v>
      </c>
      <c r="C393" s="16">
        <v>24</v>
      </c>
      <c r="D393" s="16" t="s">
        <v>57</v>
      </c>
      <c r="E393" s="40">
        <v>18</v>
      </c>
      <c r="F393" s="16">
        <f>IF(ISBLANK(E393),"", PRODUCT(C393,E393))</f>
        <v>432</v>
      </c>
      <c r="G393" s="35" t="s">
        <v>551</v>
      </c>
      <c r="H393" s="16"/>
    </row>
    <row r="394" spans="1:8" ht="105" x14ac:dyDescent="0.25">
      <c r="A394" s="16" t="s">
        <v>459</v>
      </c>
      <c r="B394" s="13" t="s">
        <v>444</v>
      </c>
      <c r="C394" s="16"/>
      <c r="D394" s="16"/>
      <c r="E394" s="16"/>
      <c r="F394" s="16"/>
      <c r="G394" s="16"/>
      <c r="H394" s="37" t="s">
        <v>554</v>
      </c>
    </row>
    <row r="395" spans="1:8" x14ac:dyDescent="0.25">
      <c r="A395" s="16" t="s">
        <v>460</v>
      </c>
      <c r="B395" s="13" t="s">
        <v>446</v>
      </c>
      <c r="C395" s="16"/>
      <c r="D395" s="16"/>
      <c r="E395" s="16"/>
      <c r="F395" s="16"/>
      <c r="G395" s="16"/>
      <c r="H395" s="18" t="s">
        <v>446</v>
      </c>
    </row>
    <row r="396" spans="1:8" x14ac:dyDescent="0.25">
      <c r="A396" s="16" t="s">
        <v>461</v>
      </c>
      <c r="B396" s="13" t="s">
        <v>448</v>
      </c>
      <c r="C396" s="16"/>
      <c r="D396" s="16"/>
      <c r="E396" s="16"/>
      <c r="F396" s="16"/>
      <c r="G396" s="16"/>
      <c r="H396" s="18" t="s">
        <v>448</v>
      </c>
    </row>
    <row r="397" spans="1:8" x14ac:dyDescent="0.25">
      <c r="A397" s="16" t="s">
        <v>462</v>
      </c>
      <c r="B397" s="13" t="s">
        <v>140</v>
      </c>
      <c r="C397" s="16"/>
      <c r="D397" s="16"/>
      <c r="E397" s="16"/>
      <c r="F397" s="16"/>
      <c r="G397" s="16"/>
      <c r="H397" s="36" t="s">
        <v>140</v>
      </c>
    </row>
    <row r="398" spans="1:8" x14ac:dyDescent="0.25">
      <c r="A398" s="16" t="s">
        <v>463</v>
      </c>
      <c r="B398" s="13" t="s">
        <v>464</v>
      </c>
      <c r="C398" s="16"/>
      <c r="D398" s="16"/>
      <c r="E398" s="16"/>
      <c r="F398" s="16"/>
      <c r="G398" s="16"/>
      <c r="H398" s="33" t="s">
        <v>544</v>
      </c>
    </row>
    <row r="399" spans="1:8" x14ac:dyDescent="0.25">
      <c r="A399" s="16" t="s">
        <v>465</v>
      </c>
      <c r="B399" s="13" t="s">
        <v>244</v>
      </c>
      <c r="C399" s="16"/>
      <c r="D399" s="16"/>
      <c r="E399" s="16"/>
      <c r="F399" s="16"/>
      <c r="G399" s="16"/>
      <c r="H399" s="18" t="s">
        <v>244</v>
      </c>
    </row>
    <row r="400" spans="1:8" ht="30" x14ac:dyDescent="0.25">
      <c r="A400" s="16" t="s">
        <v>466</v>
      </c>
      <c r="B400" s="13" t="s">
        <v>467</v>
      </c>
      <c r="C400" s="16"/>
      <c r="D400" s="16"/>
      <c r="E400" s="16"/>
      <c r="F400" s="16"/>
      <c r="G400" s="16"/>
      <c r="H400" s="35" t="s">
        <v>545</v>
      </c>
    </row>
    <row r="401" spans="1:8" x14ac:dyDescent="0.25">
      <c r="A401" s="16" t="s">
        <v>468</v>
      </c>
      <c r="B401" s="13" t="s">
        <v>469</v>
      </c>
      <c r="C401" s="16"/>
      <c r="D401" s="16"/>
      <c r="E401" s="16"/>
      <c r="F401" s="16"/>
      <c r="G401" s="16"/>
      <c r="H401" s="33" t="s">
        <v>546</v>
      </c>
    </row>
    <row r="402" spans="1:8" x14ac:dyDescent="0.25">
      <c r="A402" s="16" t="s">
        <v>470</v>
      </c>
      <c r="B402" s="13" t="s">
        <v>380</v>
      </c>
      <c r="C402" s="16"/>
      <c r="D402" s="16"/>
      <c r="E402" s="16"/>
      <c r="F402" s="16"/>
      <c r="G402" s="16"/>
      <c r="H402" s="33" t="s">
        <v>380</v>
      </c>
    </row>
    <row r="403" spans="1:8" x14ac:dyDescent="0.25">
      <c r="A403" s="16" t="s">
        <v>471</v>
      </c>
      <c r="B403" s="13" t="s">
        <v>218</v>
      </c>
      <c r="C403" s="16"/>
      <c r="D403" s="16"/>
      <c r="E403" s="16"/>
      <c r="F403" s="16"/>
      <c r="G403" s="16"/>
      <c r="H403" s="33" t="s">
        <v>543</v>
      </c>
    </row>
    <row r="404" spans="1:8" ht="45" x14ac:dyDescent="0.25">
      <c r="A404" s="16" t="s">
        <v>472</v>
      </c>
      <c r="B404" s="13" t="s">
        <v>441</v>
      </c>
      <c r="C404" s="16">
        <v>120</v>
      </c>
      <c r="D404" s="16" t="s">
        <v>57</v>
      </c>
      <c r="E404" s="40">
        <v>21</v>
      </c>
      <c r="F404" s="16">
        <f>IF(ISBLANK(E404),"", PRODUCT(C404,E404))</f>
        <v>2520</v>
      </c>
      <c r="G404" s="35" t="s">
        <v>552</v>
      </c>
      <c r="H404" s="16"/>
    </row>
    <row r="405" spans="1:8" ht="105" x14ac:dyDescent="0.25">
      <c r="A405" s="16" t="s">
        <v>473</v>
      </c>
      <c r="B405" s="13" t="s">
        <v>444</v>
      </c>
      <c r="C405" s="16"/>
      <c r="D405" s="16"/>
      <c r="E405" s="16"/>
      <c r="F405" s="16"/>
      <c r="G405" s="16"/>
      <c r="H405" s="37" t="s">
        <v>554</v>
      </c>
    </row>
    <row r="406" spans="1:8" x14ac:dyDescent="0.25">
      <c r="A406" s="16" t="s">
        <v>474</v>
      </c>
      <c r="B406" s="13" t="s">
        <v>446</v>
      </c>
      <c r="C406" s="16"/>
      <c r="D406" s="16"/>
      <c r="E406" s="16"/>
      <c r="F406" s="16"/>
      <c r="G406" s="16"/>
      <c r="H406" s="18" t="s">
        <v>446</v>
      </c>
    </row>
    <row r="407" spans="1:8" x14ac:dyDescent="0.25">
      <c r="A407" s="16" t="s">
        <v>475</v>
      </c>
      <c r="B407" s="13" t="s">
        <v>448</v>
      </c>
      <c r="C407" s="16"/>
      <c r="D407" s="16"/>
      <c r="E407" s="16"/>
      <c r="F407" s="16"/>
      <c r="G407" s="16"/>
      <c r="H407" s="18" t="s">
        <v>448</v>
      </c>
    </row>
    <row r="408" spans="1:8" x14ac:dyDescent="0.25">
      <c r="A408" s="16" t="s">
        <v>476</v>
      </c>
      <c r="B408" s="13" t="s">
        <v>153</v>
      </c>
      <c r="C408" s="16"/>
      <c r="D408" s="16"/>
      <c r="E408" s="16"/>
      <c r="F408" s="16"/>
      <c r="G408" s="16"/>
      <c r="H408" s="37" t="s">
        <v>153</v>
      </c>
    </row>
    <row r="409" spans="1:8" x14ac:dyDescent="0.25">
      <c r="A409" s="16" t="s">
        <v>477</v>
      </c>
      <c r="B409" s="13" t="s">
        <v>478</v>
      </c>
      <c r="C409" s="16"/>
      <c r="D409" s="16"/>
      <c r="E409" s="16"/>
      <c r="F409" s="16"/>
      <c r="G409" s="16"/>
      <c r="H409" s="33" t="s">
        <v>547</v>
      </c>
    </row>
    <row r="410" spans="1:8" x14ac:dyDescent="0.25">
      <c r="A410" s="16" t="s">
        <v>479</v>
      </c>
      <c r="B410" s="13" t="s">
        <v>244</v>
      </c>
      <c r="C410" s="16"/>
      <c r="D410" s="16"/>
      <c r="E410" s="16"/>
      <c r="F410" s="16"/>
      <c r="G410" s="16"/>
      <c r="H410" s="18" t="s">
        <v>244</v>
      </c>
    </row>
    <row r="411" spans="1:8" ht="30" x14ac:dyDescent="0.25">
      <c r="A411" s="16" t="s">
        <v>480</v>
      </c>
      <c r="B411" s="13" t="s">
        <v>85</v>
      </c>
      <c r="C411" s="16"/>
      <c r="D411" s="16"/>
      <c r="E411" s="16"/>
      <c r="F411" s="16"/>
      <c r="G411" s="16"/>
      <c r="H411" s="35" t="s">
        <v>85</v>
      </c>
    </row>
    <row r="412" spans="1:8" x14ac:dyDescent="0.25">
      <c r="A412" s="16" t="s">
        <v>481</v>
      </c>
      <c r="B412" s="13" t="s">
        <v>482</v>
      </c>
      <c r="C412" s="16"/>
      <c r="D412" s="16"/>
      <c r="E412" s="16"/>
      <c r="F412" s="16"/>
      <c r="G412" s="16"/>
      <c r="H412" s="33" t="s">
        <v>548</v>
      </c>
    </row>
    <row r="413" spans="1:8" x14ac:dyDescent="0.25">
      <c r="A413" s="16" t="s">
        <v>483</v>
      </c>
      <c r="B413" s="13" t="s">
        <v>380</v>
      </c>
      <c r="C413" s="16"/>
      <c r="D413" s="16"/>
      <c r="E413" s="16"/>
      <c r="F413" s="16"/>
      <c r="G413" s="16"/>
      <c r="H413" s="33" t="s">
        <v>380</v>
      </c>
    </row>
    <row r="414" spans="1:8" x14ac:dyDescent="0.25">
      <c r="A414" s="16" t="s">
        <v>484</v>
      </c>
      <c r="B414" s="13" t="s">
        <v>218</v>
      </c>
      <c r="C414" s="16"/>
      <c r="D414" s="16"/>
      <c r="E414" s="16"/>
      <c r="F414" s="16"/>
      <c r="G414" s="16"/>
      <c r="H414" s="33" t="s">
        <v>543</v>
      </c>
    </row>
    <row r="415" spans="1:8" ht="45" x14ac:dyDescent="0.25">
      <c r="A415" s="16" t="s">
        <v>485</v>
      </c>
      <c r="B415" s="13" t="s">
        <v>441</v>
      </c>
      <c r="C415" s="16">
        <v>120</v>
      </c>
      <c r="D415" s="16" t="s">
        <v>57</v>
      </c>
      <c r="E415" s="40">
        <v>23</v>
      </c>
      <c r="F415" s="16">
        <f>IF(ISBLANK(E415),"", PRODUCT(C415,E415))</f>
        <v>2760</v>
      </c>
      <c r="G415" s="35" t="s">
        <v>553</v>
      </c>
      <c r="H415" s="16"/>
    </row>
    <row r="416" spans="1:8" ht="105" x14ac:dyDescent="0.25">
      <c r="A416" s="16" t="s">
        <v>486</v>
      </c>
      <c r="B416" s="13" t="s">
        <v>444</v>
      </c>
      <c r="C416" s="16"/>
      <c r="D416" s="16"/>
      <c r="E416" s="16"/>
      <c r="F416" s="16"/>
      <c r="G416" s="16"/>
      <c r="H416" s="37" t="s">
        <v>554</v>
      </c>
    </row>
    <row r="417" spans="1:8" x14ac:dyDescent="0.25">
      <c r="A417" s="16" t="s">
        <v>487</v>
      </c>
      <c r="B417" s="13" t="s">
        <v>446</v>
      </c>
      <c r="C417" s="16"/>
      <c r="D417" s="16"/>
      <c r="E417" s="16"/>
      <c r="F417" s="16"/>
      <c r="G417" s="16"/>
      <c r="H417" s="18" t="s">
        <v>446</v>
      </c>
    </row>
    <row r="418" spans="1:8" x14ac:dyDescent="0.25">
      <c r="A418" s="16" t="s">
        <v>488</v>
      </c>
      <c r="B418" s="13" t="s">
        <v>448</v>
      </c>
      <c r="C418" s="16"/>
      <c r="D418" s="16"/>
      <c r="E418" s="16"/>
      <c r="F418" s="16"/>
      <c r="G418" s="16"/>
      <c r="H418" s="18" t="s">
        <v>448</v>
      </c>
    </row>
    <row r="419" spans="1:8" x14ac:dyDescent="0.25">
      <c r="A419" s="16" t="s">
        <v>489</v>
      </c>
      <c r="B419" s="13" t="s">
        <v>153</v>
      </c>
      <c r="C419" s="16"/>
      <c r="D419" s="16"/>
      <c r="E419" s="16"/>
      <c r="F419" s="16"/>
      <c r="G419" s="16"/>
      <c r="H419" s="37" t="s">
        <v>153</v>
      </c>
    </row>
    <row r="420" spans="1:8" x14ac:dyDescent="0.25">
      <c r="A420" s="16" t="s">
        <v>490</v>
      </c>
      <c r="B420" s="13" t="s">
        <v>491</v>
      </c>
      <c r="C420" s="16"/>
      <c r="D420" s="16"/>
      <c r="E420" s="16"/>
      <c r="F420" s="16"/>
      <c r="G420" s="16"/>
      <c r="H420" s="33" t="s">
        <v>541</v>
      </c>
    </row>
    <row r="421" spans="1:8" x14ac:dyDescent="0.25">
      <c r="A421" s="16" t="s">
        <v>492</v>
      </c>
      <c r="B421" s="13" t="s">
        <v>244</v>
      </c>
      <c r="C421" s="16"/>
      <c r="D421" s="16"/>
      <c r="E421" s="16"/>
      <c r="F421" s="16"/>
      <c r="G421" s="16"/>
      <c r="H421" s="18" t="s">
        <v>244</v>
      </c>
    </row>
    <row r="422" spans="1:8" ht="30" x14ac:dyDescent="0.25">
      <c r="A422" s="16" t="s">
        <v>493</v>
      </c>
      <c r="B422" s="13" t="s">
        <v>467</v>
      </c>
      <c r="C422" s="16"/>
      <c r="D422" s="16"/>
      <c r="E422" s="16"/>
      <c r="F422" s="16"/>
      <c r="G422" s="16"/>
      <c r="H422" s="35" t="s">
        <v>545</v>
      </c>
    </row>
    <row r="423" spans="1:8" x14ac:dyDescent="0.25">
      <c r="A423" s="16" t="s">
        <v>494</v>
      </c>
      <c r="B423" s="13" t="s">
        <v>455</v>
      </c>
      <c r="C423" s="16"/>
      <c r="D423" s="16"/>
      <c r="E423" s="16"/>
      <c r="F423" s="16"/>
      <c r="G423" s="16"/>
      <c r="H423" s="33" t="s">
        <v>549</v>
      </c>
    </row>
    <row r="424" spans="1:8" x14ac:dyDescent="0.25">
      <c r="A424" s="16" t="s">
        <v>495</v>
      </c>
      <c r="B424" s="13" t="s">
        <v>380</v>
      </c>
      <c r="C424" s="16"/>
      <c r="D424" s="16"/>
      <c r="E424" s="16"/>
      <c r="F424" s="16"/>
      <c r="G424" s="16"/>
      <c r="H424" s="33" t="s">
        <v>380</v>
      </c>
    </row>
    <row r="425" spans="1:8" x14ac:dyDescent="0.25">
      <c r="A425" s="16" t="s">
        <v>496</v>
      </c>
      <c r="B425" s="13" t="s">
        <v>218</v>
      </c>
      <c r="C425" s="16"/>
      <c r="D425" s="16"/>
      <c r="E425" s="16"/>
      <c r="F425" s="16"/>
      <c r="G425" s="16"/>
      <c r="H425" s="33" t="s">
        <v>543</v>
      </c>
    </row>
    <row r="426" spans="1:8" x14ac:dyDescent="0.25">
      <c r="E426" s="15" t="s">
        <v>48</v>
      </c>
      <c r="F426" s="15">
        <f>IF((COUNT(C382:C425)&lt;&gt;COUNT(F382:F425)),"", ROUND(SUM(F382:F425),2))</f>
        <v>8472</v>
      </c>
      <c r="G426" s="14" t="str">
        <f>IF((COUNT(C382:C425)&lt;&gt;COUNT(F382:F425)),"Neužpildytos visų objektų kainos", "")</f>
        <v/>
      </c>
    </row>
    <row r="427" spans="1:8" x14ac:dyDescent="0.25">
      <c r="C427" s="15" t="s">
        <v>49</v>
      </c>
      <c r="D427" s="39">
        <v>5</v>
      </c>
      <c r="E427" s="15" t="s">
        <v>50</v>
      </c>
      <c r="F427" s="15">
        <f>IF(OR(F426="",D427=""),"", ROUND(PRODUCT(D427,F426)/100,2))</f>
        <v>423.6</v>
      </c>
      <c r="G427" s="14" t="str">
        <f>IF(D427="", "Nurodykite taikomą PVM dydį", "")</f>
        <v/>
      </c>
    </row>
    <row r="428" spans="1:8" x14ac:dyDescent="0.25">
      <c r="E428" s="15" t="s">
        <v>51</v>
      </c>
      <c r="F428" s="15">
        <f>IF(ISBLANK(F427), "", ROUND(SUM(F426:F427),2))</f>
        <v>8895.6</v>
      </c>
      <c r="G428" s="14"/>
    </row>
  </sheetData>
  <mergeCells count="27">
    <mergeCell ref="A15:B15"/>
    <mergeCell ref="C19:F19"/>
    <mergeCell ref="C18:F18"/>
    <mergeCell ref="A29:F29"/>
    <mergeCell ref="A12:B12"/>
    <mergeCell ref="A21:B21"/>
    <mergeCell ref="A28:F28"/>
    <mergeCell ref="A14:B14"/>
    <mergeCell ref="A17:B17"/>
    <mergeCell ref="A24:F24"/>
    <mergeCell ref="A20:B20"/>
    <mergeCell ref="A19:B19"/>
    <mergeCell ref="A13:B13"/>
    <mergeCell ref="A25:F25"/>
    <mergeCell ref="A27:F27"/>
    <mergeCell ref="A26:F26"/>
    <mergeCell ref="A16:B16"/>
    <mergeCell ref="A23:F23"/>
    <mergeCell ref="A18:B18"/>
    <mergeCell ref="C20:F20"/>
    <mergeCell ref="C16:F16"/>
    <mergeCell ref="C21:F21"/>
    <mergeCell ref="C12:F12"/>
    <mergeCell ref="C13:F13"/>
    <mergeCell ref="C15:F15"/>
    <mergeCell ref="C17:F17"/>
    <mergeCell ref="C14:F14"/>
  </mergeCells>
  <pageMargins left="0.70866141732283472" right="0.70866141732283472" top="0.74803149606299213" bottom="0.74803149606299213" header="0.31496062992125984" footer="0.31496062992125984"/>
  <pageSetup paperSize="9" scale="10" fitToHeight="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topLeftCell="A28" workbookViewId="0">
      <selection activeCell="L30" sqref="L3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0" t="s">
        <v>497</v>
      </c>
      <c r="B2" s="51"/>
      <c r="C2" s="51"/>
      <c r="D2" s="51"/>
      <c r="E2" s="51"/>
      <c r="F2" s="51"/>
      <c r="G2" s="51"/>
      <c r="H2" s="51"/>
      <c r="I2" s="51"/>
      <c r="J2" s="51"/>
      <c r="K2" s="51"/>
    </row>
    <row r="3" spans="1:11" x14ac:dyDescent="0.25">
      <c r="A3" s="51"/>
      <c r="B3" s="51"/>
      <c r="C3" s="51"/>
      <c r="D3" s="51"/>
      <c r="E3" s="51"/>
      <c r="F3" s="51"/>
      <c r="G3" s="51"/>
      <c r="H3" s="51"/>
      <c r="I3" s="51"/>
      <c r="J3" s="51"/>
      <c r="K3" s="51"/>
    </row>
    <row r="4" spans="1:11" ht="15.95" customHeight="1" thickBot="1" x14ac:dyDescent="0.3">
      <c r="A4" s="6"/>
      <c r="B4" s="6"/>
      <c r="C4" s="6"/>
      <c r="D4" s="6"/>
      <c r="E4" s="6"/>
      <c r="F4" s="6"/>
      <c r="G4" s="6"/>
      <c r="H4" s="6"/>
      <c r="I4" s="6"/>
      <c r="J4" s="6"/>
    </row>
    <row r="5" spans="1:11" ht="48" customHeight="1" x14ac:dyDescent="0.25">
      <c r="A5" s="71" t="s">
        <v>498</v>
      </c>
      <c r="B5" s="70"/>
      <c r="C5" s="68" t="s">
        <v>499</v>
      </c>
      <c r="D5" s="69"/>
      <c r="E5" s="70"/>
      <c r="F5" s="68" t="s">
        <v>500</v>
      </c>
      <c r="G5" s="69"/>
      <c r="H5" s="70"/>
      <c r="I5" s="68" t="s">
        <v>501</v>
      </c>
      <c r="J5" s="70"/>
      <c r="K5" s="8" t="s">
        <v>502</v>
      </c>
    </row>
    <row r="6" spans="1:11" ht="48.95" customHeight="1" x14ac:dyDescent="0.25">
      <c r="A6" s="61"/>
      <c r="B6" s="53"/>
      <c r="C6" s="66"/>
      <c r="D6" s="63"/>
      <c r="E6" s="53"/>
      <c r="F6" s="66"/>
      <c r="G6" s="63"/>
      <c r="H6" s="53"/>
      <c r="I6" s="66"/>
      <c r="J6" s="53"/>
      <c r="K6" s="19"/>
    </row>
    <row r="7" spans="1:11" ht="48.95" customHeight="1" x14ac:dyDescent="0.25">
      <c r="A7" s="61"/>
      <c r="B7" s="53"/>
      <c r="C7" s="66"/>
      <c r="D7" s="63"/>
      <c r="E7" s="53"/>
      <c r="F7" s="66"/>
      <c r="G7" s="63"/>
      <c r="H7" s="53"/>
      <c r="I7" s="66"/>
      <c r="J7" s="53"/>
      <c r="K7" s="19"/>
    </row>
    <row r="8" spans="1:11" ht="48.95" customHeight="1" x14ac:dyDescent="0.25">
      <c r="A8" s="61"/>
      <c r="B8" s="53"/>
      <c r="C8" s="66"/>
      <c r="D8" s="63"/>
      <c r="E8" s="53"/>
      <c r="F8" s="66"/>
      <c r="G8" s="63"/>
      <c r="H8" s="53"/>
      <c r="I8" s="66"/>
      <c r="J8" s="53"/>
      <c r="K8" s="19"/>
    </row>
    <row r="9" spans="1:11" ht="18.95" customHeight="1" x14ac:dyDescent="0.25">
      <c r="A9" s="9"/>
      <c r="B9" s="9"/>
      <c r="C9" s="9"/>
      <c r="D9" s="9"/>
      <c r="E9" s="9"/>
      <c r="F9" s="9"/>
      <c r="G9" s="9"/>
      <c r="H9" s="9"/>
      <c r="I9" s="9"/>
      <c r="J9" s="9"/>
      <c r="K9" s="10"/>
    </row>
    <row r="10" spans="1:11" ht="48.95" customHeight="1" x14ac:dyDescent="0.25">
      <c r="A10" s="73" t="s">
        <v>503</v>
      </c>
      <c r="B10" s="51"/>
      <c r="C10" s="51"/>
      <c r="D10" s="51"/>
      <c r="E10" s="51"/>
      <c r="F10" s="51"/>
      <c r="G10" s="51"/>
      <c r="H10" s="51"/>
      <c r="I10" s="51"/>
      <c r="J10" s="51"/>
      <c r="K10" s="51"/>
    </row>
    <row r="11" spans="1:11" ht="15.95" customHeight="1" thickBot="1" x14ac:dyDescent="0.3">
      <c r="A11" s="9"/>
      <c r="B11" s="9"/>
      <c r="C11" s="9"/>
      <c r="D11" s="9"/>
      <c r="E11" s="9"/>
      <c r="F11" s="9"/>
      <c r="G11" s="9"/>
      <c r="H11" s="9"/>
      <c r="I11" s="9"/>
      <c r="J11" s="9"/>
      <c r="K11" s="10"/>
    </row>
    <row r="12" spans="1:11" ht="48.95" customHeight="1" x14ac:dyDescent="0.25">
      <c r="A12" s="71" t="s">
        <v>29</v>
      </c>
      <c r="B12" s="70"/>
      <c r="C12" s="68" t="s">
        <v>499</v>
      </c>
      <c r="D12" s="69"/>
      <c r="E12" s="70"/>
      <c r="F12" s="68" t="s">
        <v>504</v>
      </c>
      <c r="G12" s="69"/>
      <c r="H12" s="70"/>
      <c r="I12" s="74" t="s">
        <v>501</v>
      </c>
      <c r="J12" s="75"/>
      <c r="K12" s="10"/>
    </row>
    <row r="13" spans="1:11" ht="48.95" customHeight="1" x14ac:dyDescent="0.25">
      <c r="A13" s="61"/>
      <c r="B13" s="53"/>
      <c r="C13" s="66"/>
      <c r="D13" s="63"/>
      <c r="E13" s="53"/>
      <c r="F13" s="66"/>
      <c r="G13" s="63"/>
      <c r="H13" s="53"/>
      <c r="I13" s="67"/>
      <c r="J13" s="65"/>
      <c r="K13" s="10"/>
    </row>
    <row r="14" spans="1:11" ht="48.95" customHeight="1" x14ac:dyDescent="0.25">
      <c r="A14" s="61"/>
      <c r="B14" s="53"/>
      <c r="C14" s="66"/>
      <c r="D14" s="63"/>
      <c r="E14" s="53"/>
      <c r="F14" s="66"/>
      <c r="G14" s="63"/>
      <c r="H14" s="53"/>
      <c r="I14" s="67"/>
      <c r="J14" s="65"/>
      <c r="K14" s="10"/>
    </row>
    <row r="15" spans="1:11" ht="48.95" customHeight="1" x14ac:dyDescent="0.25">
      <c r="A15" s="61"/>
      <c r="B15" s="53"/>
      <c r="C15" s="66"/>
      <c r="D15" s="63"/>
      <c r="E15" s="53"/>
      <c r="F15" s="66"/>
      <c r="G15" s="63"/>
      <c r="H15" s="53"/>
      <c r="I15" s="67"/>
      <c r="J15" s="65"/>
      <c r="K15" s="10"/>
    </row>
    <row r="18" spans="1:10" ht="15.95" customHeight="1" x14ac:dyDescent="0.25">
      <c r="A18" s="79" t="s">
        <v>505</v>
      </c>
      <c r="B18" s="51"/>
      <c r="C18" s="51"/>
      <c r="D18" s="51"/>
      <c r="E18" s="51"/>
      <c r="F18" s="51"/>
      <c r="G18" s="51"/>
      <c r="H18" s="51"/>
      <c r="I18" s="51"/>
      <c r="J18" s="51"/>
    </row>
    <row r="19" spans="1:10" ht="15.95" customHeight="1" thickBot="1" x14ac:dyDescent="0.3"/>
    <row r="20" spans="1:10" ht="15.95" customHeight="1" x14ac:dyDescent="0.25">
      <c r="A20" s="7" t="s">
        <v>28</v>
      </c>
      <c r="B20" s="80" t="s">
        <v>506</v>
      </c>
      <c r="C20" s="69"/>
      <c r="D20" s="69"/>
      <c r="E20" s="69"/>
      <c r="F20" s="69"/>
      <c r="G20" s="70"/>
      <c r="H20" s="81" t="s">
        <v>507</v>
      </c>
      <c r="I20" s="69"/>
      <c r="J20" s="75"/>
    </row>
    <row r="21" spans="1:10" ht="48" customHeight="1" x14ac:dyDescent="0.25">
      <c r="A21" s="20" t="s">
        <v>508</v>
      </c>
      <c r="B21" s="62" t="s">
        <v>509</v>
      </c>
      <c r="C21" s="63"/>
      <c r="D21" s="63"/>
      <c r="E21" s="63"/>
      <c r="F21" s="63"/>
      <c r="G21" s="53"/>
      <c r="H21" s="64"/>
      <c r="I21" s="63"/>
      <c r="J21" s="65"/>
    </row>
    <row r="22" spans="1:10" ht="48" customHeight="1" x14ac:dyDescent="0.25">
      <c r="A22" s="20" t="s">
        <v>510</v>
      </c>
      <c r="B22" s="62" t="s">
        <v>511</v>
      </c>
      <c r="C22" s="63"/>
      <c r="D22" s="63"/>
      <c r="E22" s="63"/>
      <c r="F22" s="63"/>
      <c r="G22" s="53"/>
      <c r="H22" s="64"/>
      <c r="I22" s="63"/>
      <c r="J22" s="65"/>
    </row>
    <row r="23" spans="1:10" ht="48" customHeight="1" x14ac:dyDescent="0.25">
      <c r="A23" s="20" t="s">
        <v>512</v>
      </c>
      <c r="B23" s="62" t="s">
        <v>513</v>
      </c>
      <c r="C23" s="63"/>
      <c r="D23" s="63"/>
      <c r="E23" s="63"/>
      <c r="F23" s="63"/>
      <c r="G23" s="53"/>
      <c r="H23" s="64"/>
      <c r="I23" s="63"/>
      <c r="J23" s="65"/>
    </row>
    <row r="24" spans="1:10" ht="48" customHeight="1" x14ac:dyDescent="0.25">
      <c r="A24" s="21"/>
      <c r="B24" s="72"/>
      <c r="C24" s="63"/>
      <c r="D24" s="63"/>
      <c r="E24" s="63"/>
      <c r="F24" s="63"/>
      <c r="G24" s="53"/>
      <c r="H24" s="64"/>
      <c r="I24" s="63"/>
      <c r="J24" s="65"/>
    </row>
    <row r="25" spans="1:10" ht="48" customHeight="1" x14ac:dyDescent="0.25">
      <c r="A25" s="21"/>
      <c r="B25" s="72"/>
      <c r="C25" s="63"/>
      <c r="D25" s="63"/>
      <c r="E25" s="63"/>
      <c r="F25" s="63"/>
      <c r="G25" s="53"/>
      <c r="H25" s="64"/>
      <c r="I25" s="63"/>
      <c r="J25" s="65"/>
    </row>
    <row r="26" spans="1:10" ht="48" customHeight="1" x14ac:dyDescent="0.25">
      <c r="A26" s="21"/>
      <c r="B26" s="72"/>
      <c r="C26" s="63"/>
      <c r="D26" s="63"/>
      <c r="E26" s="63"/>
      <c r="F26" s="63"/>
      <c r="G26" s="53"/>
      <c r="H26" s="64"/>
      <c r="I26" s="63"/>
      <c r="J26" s="65"/>
    </row>
    <row r="27" spans="1:10" ht="48" customHeight="1" x14ac:dyDescent="0.25">
      <c r="A27" s="21"/>
      <c r="B27" s="72"/>
      <c r="C27" s="63"/>
      <c r="D27" s="63"/>
      <c r="E27" s="63"/>
      <c r="F27" s="63"/>
      <c r="G27" s="53"/>
      <c r="H27" s="64"/>
      <c r="I27" s="63"/>
      <c r="J27" s="65"/>
    </row>
    <row r="28" spans="1:10" ht="48" customHeight="1" x14ac:dyDescent="0.25">
      <c r="A28" s="21"/>
      <c r="B28" s="72"/>
      <c r="C28" s="63"/>
      <c r="D28" s="63"/>
      <c r="E28" s="63"/>
      <c r="F28" s="63"/>
      <c r="G28" s="53"/>
      <c r="H28" s="64"/>
      <c r="I28" s="63"/>
      <c r="J28" s="65"/>
    </row>
    <row r="30" spans="1:10" ht="102" customHeight="1" x14ac:dyDescent="0.25">
      <c r="A30" s="76" t="s">
        <v>514</v>
      </c>
      <c r="B30" s="51"/>
      <c r="C30" s="51"/>
      <c r="D30" s="51"/>
      <c r="E30" s="51"/>
      <c r="F30" s="51"/>
      <c r="G30" s="51"/>
      <c r="H30" s="51"/>
      <c r="I30" s="51"/>
      <c r="J30" s="51"/>
    </row>
    <row r="33" spans="1:10" x14ac:dyDescent="0.25">
      <c r="A33" s="77" t="s">
        <v>515</v>
      </c>
      <c r="B33" s="51"/>
      <c r="C33" s="51"/>
      <c r="D33" s="51"/>
      <c r="E33" s="78"/>
      <c r="F33" s="51"/>
      <c r="G33" s="51"/>
      <c r="H33" s="51"/>
      <c r="I33" s="51"/>
      <c r="J33" s="51"/>
    </row>
    <row r="35" spans="1:10" x14ac:dyDescent="0.25">
      <c r="A35" s="77" t="s">
        <v>516</v>
      </c>
      <c r="B35" s="51"/>
      <c r="C35" s="51"/>
      <c r="D35" s="51"/>
      <c r="E35" s="78"/>
      <c r="F35" s="51"/>
      <c r="G35" s="51"/>
      <c r="H35" s="51"/>
      <c r="I35" s="51"/>
      <c r="J35" s="51"/>
    </row>
    <row r="82" spans="1:1" ht="15.75" x14ac:dyDescent="0.25">
      <c r="A82" t="s">
        <v>517</v>
      </c>
    </row>
  </sheetData>
  <sheetProtection algorithmName="SHA-512" hashValue="3gYjuOesqO76QlYBkjgjmYFshT35kpCCRg02/D799c3YbWtA4lFQkV318dCfGfP9QprWWR9bdPuNc9gmIocYvw==" saltValue="aBVmlQaccosUPX27uDAWFw==" spinCount="100000" sheet="1"/>
  <mergeCells count="58">
    <mergeCell ref="H27:J27"/>
    <mergeCell ref="B26:G26"/>
    <mergeCell ref="B20:G20"/>
    <mergeCell ref="H20:J20"/>
    <mergeCell ref="I8:J8"/>
    <mergeCell ref="A8:B8"/>
    <mergeCell ref="F8:H8"/>
    <mergeCell ref="C14:E14"/>
    <mergeCell ref="F15:H15"/>
    <mergeCell ref="F14:H14"/>
    <mergeCell ref="A30:J30"/>
    <mergeCell ref="B23:G23"/>
    <mergeCell ref="A35:D35"/>
    <mergeCell ref="C15:E15"/>
    <mergeCell ref="A33:D33"/>
    <mergeCell ref="H23:J23"/>
    <mergeCell ref="H25:J25"/>
    <mergeCell ref="E35:J35"/>
    <mergeCell ref="B28:G28"/>
    <mergeCell ref="H24:J24"/>
    <mergeCell ref="A18:J18"/>
    <mergeCell ref="B21:G21"/>
    <mergeCell ref="A15:B15"/>
    <mergeCell ref="B25:G25"/>
    <mergeCell ref="E33:J33"/>
    <mergeCell ref="B24:G24"/>
    <mergeCell ref="H28:J28"/>
    <mergeCell ref="A13:B13"/>
    <mergeCell ref="F12:H12"/>
    <mergeCell ref="C5:E5"/>
    <mergeCell ref="H26:J26"/>
    <mergeCell ref="B27:G27"/>
    <mergeCell ref="H21:J21"/>
    <mergeCell ref="I13:J13"/>
    <mergeCell ref="A12:B12"/>
    <mergeCell ref="F13:H13"/>
    <mergeCell ref="A10:K10"/>
    <mergeCell ref="I14:J14"/>
    <mergeCell ref="A14:B14"/>
    <mergeCell ref="C13:E13"/>
    <mergeCell ref="I12:J12"/>
    <mergeCell ref="I7:J7"/>
    <mergeCell ref="A2:K3"/>
    <mergeCell ref="A6:B6"/>
    <mergeCell ref="B22:G22"/>
    <mergeCell ref="H22:J22"/>
    <mergeCell ref="C8:E8"/>
    <mergeCell ref="I15:J15"/>
    <mergeCell ref="C12:E12"/>
    <mergeCell ref="I5:J5"/>
    <mergeCell ref="F5:H5"/>
    <mergeCell ref="A7:B7"/>
    <mergeCell ref="I6:J6"/>
    <mergeCell ref="A5:B5"/>
    <mergeCell ref="F7:H7"/>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cp:lastPrinted>2024-08-13T08:26:40Z</cp:lastPrinted>
  <dcterms:created xsi:type="dcterms:W3CDTF">2023-04-04T12:16:45Z</dcterms:created>
  <dcterms:modified xsi:type="dcterms:W3CDTF">2024-11-13T11:58:36Z</dcterms:modified>
</cp:coreProperties>
</file>