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id1537\Documents\2023 pirkimai\35-118   2023-03-29\"/>
    </mc:Choice>
  </mc:AlternateContent>
  <xr:revisionPtr revIDLastSave="0" documentId="8_{83DF1571-3533-4FD8-B426-429851D55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_FilterDatabase" localSheetId="0" hidden="1">Lapas1!$H$1:$H$27</definedName>
    <definedName name="pvm">Lapas1!$G$5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H48" i="1" s="1"/>
  <c r="G47" i="1"/>
  <c r="H47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G10" i="1"/>
  <c r="H10" i="1" s="1"/>
  <c r="G11" i="1"/>
  <c r="H11" i="1" s="1"/>
  <c r="G12" i="1"/>
  <c r="H12" i="1" s="1"/>
  <c r="G13" i="1"/>
  <c r="H13" i="1" s="1"/>
  <c r="G14" i="1"/>
  <c r="H14" i="1" s="1"/>
  <c r="G15" i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9" i="1"/>
  <c r="H9" i="1" s="1"/>
  <c r="G49" i="1" l="1"/>
  <c r="H49" i="1"/>
  <c r="G43" i="1"/>
  <c r="H29" i="1"/>
  <c r="H43" i="1" s="1"/>
  <c r="G25" i="1"/>
  <c r="H15" i="1"/>
  <c r="H25" i="1" s="1"/>
  <c r="H50" i="1" l="1"/>
  <c r="G50" i="1"/>
</calcChain>
</file>

<file path=xl/sharedStrings.xml><?xml version="1.0" encoding="utf-8"?>
<sst xmlns="http://schemas.openxmlformats.org/spreadsheetml/2006/main" count="130" uniqueCount="81">
  <si>
    <t>Eil. Nr.</t>
  </si>
  <si>
    <t>Kodas (katalogo numeris) (arba lygiavertis)</t>
  </si>
  <si>
    <t>Dalies pavadinimas lietuviškai</t>
  </si>
  <si>
    <t>Reikšmingumas vertinant</t>
  </si>
  <si>
    <t>Mato vienetas</t>
  </si>
  <si>
    <t>Vnt.</t>
  </si>
  <si>
    <t>Viento įkainis be PVM</t>
  </si>
  <si>
    <t>Taikomo PVM tarifas:</t>
  </si>
  <si>
    <t>Suma</t>
  </si>
  <si>
    <t>Bendra visų lentelių suma:</t>
  </si>
  <si>
    <t>Viento įkainis su PVM, Eur</t>
  </si>
  <si>
    <t>Vertina-mas įkainis, Eur</t>
  </si>
  <si>
    <t>Core žarna C 05 OU (5 metrų)</t>
  </si>
  <si>
    <t>150.570.042</t>
  </si>
  <si>
    <t>Core žarna C 10 OU (10 metrų)</t>
  </si>
  <si>
    <t>150.570.043</t>
  </si>
  <si>
    <t>Core žarna C 15 OU (15 metrų)</t>
  </si>
  <si>
    <t>150.570.044</t>
  </si>
  <si>
    <t>Core žarna C 20 OU (20 metrų)</t>
  </si>
  <si>
    <t>150.570.095</t>
  </si>
  <si>
    <t>Core žarna C 05 BU (5 metrų)</t>
  </si>
  <si>
    <t>150.570.045</t>
  </si>
  <si>
    <t>Core žarna C 10 BU (10 metrų)</t>
  </si>
  <si>
    <t>150.570.046</t>
  </si>
  <si>
    <t>Core žarna C 15 BU (15 metrų)</t>
  </si>
  <si>
    <t>150.570.047</t>
  </si>
  <si>
    <t>Core žarna C 20 BU (20 metrų)</t>
  </si>
  <si>
    <t>150.570.096</t>
  </si>
  <si>
    <t>Core žarna C 05 GU (5 metrų)</t>
  </si>
  <si>
    <t>150.570.057</t>
  </si>
  <si>
    <t>Core žarna C 10 GU (10 metrų)</t>
  </si>
  <si>
    <t>150.570.058</t>
  </si>
  <si>
    <t>Core žarna C 15 GU (15 metrų)</t>
  </si>
  <si>
    <t>150.570.059</t>
  </si>
  <si>
    <t>Core žarna C 20 GU (20 metrų)</t>
  </si>
  <si>
    <t>150.570.146</t>
  </si>
  <si>
    <t>Core žarna C 05 ZU (5 metrų)</t>
  </si>
  <si>
    <t>150.570.060</t>
  </si>
  <si>
    <t>Core žarna C 10 ZU (10 metrų)</t>
  </si>
  <si>
    <t>150.570.061</t>
  </si>
  <si>
    <t>Core žarna C 15 ZU (15 metrų)</t>
  </si>
  <si>
    <t>150.570.062</t>
  </si>
  <si>
    <t>Core žarna C 20 ZU (20 metrų)</t>
  </si>
  <si>
    <t>150.570.225</t>
  </si>
  <si>
    <t>1 lentelė. GELBĖJIMO ĮRANGOS HOLMATRO „CORE“ ŽARNOS</t>
  </si>
  <si>
    <t>2 lentelė. GELBĖJIMO ĮRANGOS HOLMATRO STANDARTINĖS ŽARNOS</t>
  </si>
  <si>
    <t>Standartinės žarnos BVL 5 SOU (5 metrų)</t>
  </si>
  <si>
    <t>150.572.055</t>
  </si>
  <si>
    <t>Standartinės žarnos BVL 5 SGU (5 metrų)</t>
  </si>
  <si>
    <t>150.572.056</t>
  </si>
  <si>
    <t>Standartinės žarnos BVL 5 SRU (5 metrų)</t>
  </si>
  <si>
    <t>150.572.123</t>
  </si>
  <si>
    <t>Standartinės žarnos BVL 5 SBU (5 metrų)</t>
  </si>
  <si>
    <t>150.572.126</t>
  </si>
  <si>
    <t>Standartinės žarnos BVL 10 SOU (10 metrų)</t>
  </si>
  <si>
    <t>150.572.111</t>
  </si>
  <si>
    <t>Standartinės žarnos BVL 10 SGU (10 metrų)</t>
  </si>
  <si>
    <t>150.572.112</t>
  </si>
  <si>
    <t>Standartinės žarnos BVL 10 SRU (10 metrų)</t>
  </si>
  <si>
    <t>150.572.124</t>
  </si>
  <si>
    <t>Standartinės žarnos BVL 10 SBU (10 metrų)</t>
  </si>
  <si>
    <t>150.572.127</t>
  </si>
  <si>
    <t>Standartinės žarnos BVL 15 SOU (15 metrų)</t>
  </si>
  <si>
    <t>150.572.121</t>
  </si>
  <si>
    <t>Standartinės žarnos BVL 15 SGU (15 metrų)</t>
  </si>
  <si>
    <t>150.572.122</t>
  </si>
  <si>
    <t>Standartinės žarnos BVL 15 SRU (15 metrų)</t>
  </si>
  <si>
    <t>150.572.125</t>
  </si>
  <si>
    <t>Standartinės žarnos BVL 15 SBU (15 metrų)</t>
  </si>
  <si>
    <t>150.572.128</t>
  </si>
  <si>
    <t>Standartinės žarnos BVL 20 SOU (20 metrų)</t>
  </si>
  <si>
    <t>150.572.062</t>
  </si>
  <si>
    <t>Standartinės žarnos BVL 20 SGU (20 metrų)</t>
  </si>
  <si>
    <t>150.572.061</t>
  </si>
  <si>
    <t>3 lentelė. GELBĖJIMO ĮRANGOS HOLMATRO STANDARTINĖS ŽARNOS</t>
  </si>
  <si>
    <t>Vienguba žarna B 5 SOU (5 metrų)</t>
  </si>
  <si>
    <t>150.572.058</t>
  </si>
  <si>
    <t>Vienguba žarna B 5 SGU (5 metrų)</t>
  </si>
  <si>
    <t>150.572.059</t>
  </si>
  <si>
    <t>SIŪLOMŲ GELBĖJIMO ĮRANGOS HOLMATRO ŽARNŲ ĮKAINIAI (2 POD)</t>
  </si>
  <si>
    <t>Pasiūlymo priedas Nr.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</si>
</sst>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2" fontId="0" fillId="0" borderId="3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vertical="top"/>
    </xf>
    <xf numFmtId="2" fontId="0" fillId="0" borderId="6" xfId="0" applyNumberFormat="1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9" fontId="2" fillId="0" borderId="0" xfId="1" applyFont="1" applyAlignment="1" applyProtection="1">
      <alignment vertical="top"/>
      <protection locked="0"/>
    </xf>
    <xf numFmtId="2" fontId="0" fillId="0" borderId="0" xfId="0" applyNumberForma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H61"/>
  <sheetViews>
    <sheetView tabSelected="1" topLeftCell="A28" zoomScale="110" zoomScaleNormal="110" workbookViewId="0">
      <selection activeCell="G25" sqref="G25"/>
    </sheetView>
  </sheetViews>
  <sheetFormatPr defaultColWidth="9.140625" defaultRowHeight="15" x14ac:dyDescent="0.25"/>
  <cols>
    <col min="1" max="1" width="5.140625" style="1" customWidth="1"/>
    <col min="2" max="2" width="30.5703125" style="1" customWidth="1"/>
    <col min="3" max="3" width="14.140625" style="1" customWidth="1"/>
    <col min="4" max="4" width="9.42578125" style="2" customWidth="1"/>
    <col min="5" max="5" width="9.85546875" style="1" customWidth="1"/>
    <col min="6" max="6" width="11.85546875" style="25" customWidth="1"/>
    <col min="7" max="7" width="12" style="1" customWidth="1"/>
    <col min="8" max="16384" width="9.140625" style="1"/>
  </cols>
  <sheetData>
    <row r="1" spans="1:8" x14ac:dyDescent="0.25">
      <c r="A1" s="25"/>
      <c r="B1" s="25"/>
      <c r="C1" s="25"/>
      <c r="D1" s="25"/>
      <c r="E1" s="31" t="s">
        <v>80</v>
      </c>
      <c r="G1" s="25"/>
      <c r="H1" s="25"/>
    </row>
    <row r="2" spans="1:8" x14ac:dyDescent="0.25">
      <c r="A2" s="25"/>
      <c r="B2" s="25"/>
      <c r="C2" s="25"/>
      <c r="D2" s="31"/>
      <c r="E2" s="25"/>
      <c r="G2" s="25"/>
      <c r="H2" s="25"/>
    </row>
    <row r="3" spans="1:8" ht="15.75" x14ac:dyDescent="0.25">
      <c r="A3" s="32"/>
      <c r="B3" s="25"/>
      <c r="C3" s="25"/>
      <c r="D3" s="33" t="s">
        <v>79</v>
      </c>
      <c r="E3" s="25"/>
      <c r="G3" s="25"/>
      <c r="H3" s="25"/>
    </row>
    <row r="4" spans="1:8" ht="15.75" x14ac:dyDescent="0.25">
      <c r="A4" s="19"/>
      <c r="C4" s="20"/>
    </row>
    <row r="5" spans="1:8" ht="15.75" x14ac:dyDescent="0.25">
      <c r="A5" s="19"/>
      <c r="C5" s="20"/>
      <c r="D5" s="2" t="s">
        <v>7</v>
      </c>
      <c r="G5" s="30">
        <v>0.21</v>
      </c>
    </row>
    <row r="7" spans="1:8" x14ac:dyDescent="0.25">
      <c r="A7" s="3" t="s">
        <v>44</v>
      </c>
    </row>
    <row r="8" spans="1:8" s="4" customFormat="1" ht="60" x14ac:dyDescent="0.25">
      <c r="A8" s="14" t="s">
        <v>0</v>
      </c>
      <c r="B8" s="14" t="s">
        <v>2</v>
      </c>
      <c r="C8" s="14" t="s">
        <v>1</v>
      </c>
      <c r="D8" s="15" t="s">
        <v>4</v>
      </c>
      <c r="E8" s="14" t="s">
        <v>3</v>
      </c>
      <c r="F8" s="26" t="s">
        <v>6</v>
      </c>
      <c r="G8" s="14" t="s">
        <v>10</v>
      </c>
      <c r="H8" s="14" t="s">
        <v>11</v>
      </c>
    </row>
    <row r="9" spans="1:8" x14ac:dyDescent="0.25">
      <c r="A9" s="21">
        <v>1</v>
      </c>
      <c r="B9" s="21" t="s">
        <v>12</v>
      </c>
      <c r="C9" s="21" t="s">
        <v>13</v>
      </c>
      <c r="D9" s="22" t="s">
        <v>5</v>
      </c>
      <c r="E9" s="21">
        <v>1</v>
      </c>
      <c r="F9" s="35">
        <v>1020</v>
      </c>
      <c r="G9" s="36">
        <f t="shared" ref="G9" si="0">IF(F9&lt;&gt;"",ROUND(F9*(1+pvm),2),"")</f>
        <v>1234.2</v>
      </c>
      <c r="H9" s="37">
        <f>IF(G9&lt;&gt;"",E9*G9,"")</f>
        <v>1234.2</v>
      </c>
    </row>
    <row r="10" spans="1:8" x14ac:dyDescent="0.25">
      <c r="A10" s="6">
        <v>2</v>
      </c>
      <c r="B10" s="6" t="s">
        <v>14</v>
      </c>
      <c r="C10" s="6" t="s">
        <v>15</v>
      </c>
      <c r="D10" s="22" t="s">
        <v>5</v>
      </c>
      <c r="E10" s="21">
        <v>1</v>
      </c>
      <c r="F10" s="35">
        <v>1393.5</v>
      </c>
      <c r="G10" s="36">
        <f t="shared" ref="G10:G24" si="1">IF(F10&lt;&gt;"",ROUND(F10*(1+pvm),2),"")</f>
        <v>1686.14</v>
      </c>
      <c r="H10" s="37">
        <f t="shared" ref="H10:H24" si="2">IF(G10&lt;&gt;"",E10*G10,"")</f>
        <v>1686.14</v>
      </c>
    </row>
    <row r="11" spans="1:8" x14ac:dyDescent="0.25">
      <c r="A11" s="6">
        <v>3</v>
      </c>
      <c r="B11" s="6" t="s">
        <v>16</v>
      </c>
      <c r="C11" s="6" t="s">
        <v>17</v>
      </c>
      <c r="D11" s="22" t="s">
        <v>5</v>
      </c>
      <c r="E11" s="21">
        <v>1</v>
      </c>
      <c r="F11" s="35">
        <v>1740</v>
      </c>
      <c r="G11" s="36">
        <f t="shared" si="1"/>
        <v>2105.4</v>
      </c>
      <c r="H11" s="37">
        <f t="shared" si="2"/>
        <v>2105.4</v>
      </c>
    </row>
    <row r="12" spans="1:8" x14ac:dyDescent="0.25">
      <c r="A12" s="6">
        <v>4</v>
      </c>
      <c r="B12" s="6" t="s">
        <v>18</v>
      </c>
      <c r="C12" s="6" t="s">
        <v>19</v>
      </c>
      <c r="D12" s="22" t="s">
        <v>5</v>
      </c>
      <c r="E12" s="21">
        <v>1</v>
      </c>
      <c r="F12" s="35">
        <v>2227.5</v>
      </c>
      <c r="G12" s="36">
        <f t="shared" si="1"/>
        <v>2695.28</v>
      </c>
      <c r="H12" s="37">
        <f t="shared" si="2"/>
        <v>2695.28</v>
      </c>
    </row>
    <row r="13" spans="1:8" x14ac:dyDescent="0.25">
      <c r="A13" s="6">
        <v>5</v>
      </c>
      <c r="B13" s="6" t="s">
        <v>20</v>
      </c>
      <c r="C13" s="6" t="s">
        <v>21</v>
      </c>
      <c r="D13" s="22" t="s">
        <v>5</v>
      </c>
      <c r="E13" s="21">
        <v>1</v>
      </c>
      <c r="F13" s="35">
        <v>1020</v>
      </c>
      <c r="G13" s="36">
        <f t="shared" si="1"/>
        <v>1234.2</v>
      </c>
      <c r="H13" s="37">
        <f t="shared" si="2"/>
        <v>1234.2</v>
      </c>
    </row>
    <row r="14" spans="1:8" x14ac:dyDescent="0.25">
      <c r="A14" s="6">
        <v>6</v>
      </c>
      <c r="B14" s="6" t="s">
        <v>22</v>
      </c>
      <c r="C14" s="6" t="s">
        <v>23</v>
      </c>
      <c r="D14" s="22" t="s">
        <v>5</v>
      </c>
      <c r="E14" s="21">
        <v>1</v>
      </c>
      <c r="F14" s="35">
        <v>1394.4</v>
      </c>
      <c r="G14" s="36">
        <f t="shared" si="1"/>
        <v>1687.22</v>
      </c>
      <c r="H14" s="37">
        <f t="shared" si="2"/>
        <v>1687.22</v>
      </c>
    </row>
    <row r="15" spans="1:8" x14ac:dyDescent="0.25">
      <c r="A15" s="6">
        <v>7</v>
      </c>
      <c r="B15" s="6" t="s">
        <v>24</v>
      </c>
      <c r="C15" s="6" t="s">
        <v>25</v>
      </c>
      <c r="D15" s="22" t="s">
        <v>5</v>
      </c>
      <c r="E15" s="21">
        <v>1</v>
      </c>
      <c r="F15" s="35">
        <v>1740</v>
      </c>
      <c r="G15" s="36">
        <f t="shared" si="1"/>
        <v>2105.4</v>
      </c>
      <c r="H15" s="37">
        <f t="shared" si="2"/>
        <v>2105.4</v>
      </c>
    </row>
    <row r="16" spans="1:8" x14ac:dyDescent="0.25">
      <c r="A16" s="11">
        <v>8</v>
      </c>
      <c r="B16" s="11" t="s">
        <v>26</v>
      </c>
      <c r="C16" s="11" t="s">
        <v>27</v>
      </c>
      <c r="D16" s="22" t="s">
        <v>5</v>
      </c>
      <c r="E16" s="21">
        <v>1</v>
      </c>
      <c r="F16" s="35">
        <v>2227.5</v>
      </c>
      <c r="G16" s="36">
        <f t="shared" si="1"/>
        <v>2695.28</v>
      </c>
      <c r="H16" s="37">
        <f t="shared" si="2"/>
        <v>2695.28</v>
      </c>
    </row>
    <row r="17" spans="1:8" x14ac:dyDescent="0.25">
      <c r="A17" s="11">
        <v>9</v>
      </c>
      <c r="B17" s="11" t="s">
        <v>28</v>
      </c>
      <c r="C17" s="11" t="s">
        <v>29</v>
      </c>
      <c r="D17" s="22" t="s">
        <v>5</v>
      </c>
      <c r="E17" s="21">
        <v>1</v>
      </c>
      <c r="F17" s="35">
        <v>1020</v>
      </c>
      <c r="G17" s="36">
        <f t="shared" si="1"/>
        <v>1234.2</v>
      </c>
      <c r="H17" s="37">
        <f t="shared" si="2"/>
        <v>1234.2</v>
      </c>
    </row>
    <row r="18" spans="1:8" x14ac:dyDescent="0.25">
      <c r="A18" s="11">
        <v>10</v>
      </c>
      <c r="B18" s="11" t="s">
        <v>30</v>
      </c>
      <c r="C18" s="11" t="s">
        <v>31</v>
      </c>
      <c r="D18" s="22" t="s">
        <v>5</v>
      </c>
      <c r="E18" s="21">
        <v>1</v>
      </c>
      <c r="F18" s="35">
        <v>1394.4</v>
      </c>
      <c r="G18" s="36">
        <f t="shared" si="1"/>
        <v>1687.22</v>
      </c>
      <c r="H18" s="37">
        <f t="shared" si="2"/>
        <v>1687.22</v>
      </c>
    </row>
    <row r="19" spans="1:8" x14ac:dyDescent="0.25">
      <c r="A19" s="11">
        <v>11</v>
      </c>
      <c r="B19" s="11" t="s">
        <v>32</v>
      </c>
      <c r="C19" s="11" t="s">
        <v>33</v>
      </c>
      <c r="D19" s="22" t="s">
        <v>5</v>
      </c>
      <c r="E19" s="21">
        <v>1</v>
      </c>
      <c r="F19" s="35">
        <v>1740</v>
      </c>
      <c r="G19" s="36">
        <f t="shared" si="1"/>
        <v>2105.4</v>
      </c>
      <c r="H19" s="37">
        <f t="shared" si="2"/>
        <v>2105.4</v>
      </c>
    </row>
    <row r="20" spans="1:8" x14ac:dyDescent="0.25">
      <c r="A20" s="11">
        <v>12</v>
      </c>
      <c r="B20" s="11" t="s">
        <v>34</v>
      </c>
      <c r="C20" s="11" t="s">
        <v>35</v>
      </c>
      <c r="D20" s="22" t="s">
        <v>5</v>
      </c>
      <c r="E20" s="21">
        <v>1</v>
      </c>
      <c r="F20" s="35">
        <v>2227.5</v>
      </c>
      <c r="G20" s="36">
        <f t="shared" si="1"/>
        <v>2695.28</v>
      </c>
      <c r="H20" s="37">
        <f t="shared" si="2"/>
        <v>2695.28</v>
      </c>
    </row>
    <row r="21" spans="1:8" x14ac:dyDescent="0.25">
      <c r="A21" s="11">
        <v>13</v>
      </c>
      <c r="B21" s="11" t="s">
        <v>36</v>
      </c>
      <c r="C21" s="11" t="s">
        <v>37</v>
      </c>
      <c r="D21" s="22" t="s">
        <v>5</v>
      </c>
      <c r="E21" s="21">
        <v>1</v>
      </c>
      <c r="F21" s="35">
        <v>1020</v>
      </c>
      <c r="G21" s="36">
        <f t="shared" si="1"/>
        <v>1234.2</v>
      </c>
      <c r="H21" s="37">
        <f t="shared" si="2"/>
        <v>1234.2</v>
      </c>
    </row>
    <row r="22" spans="1:8" x14ac:dyDescent="0.25">
      <c r="A22" s="11">
        <v>14</v>
      </c>
      <c r="B22" s="11" t="s">
        <v>38</v>
      </c>
      <c r="C22" s="11" t="s">
        <v>39</v>
      </c>
      <c r="D22" s="22" t="s">
        <v>5</v>
      </c>
      <c r="E22" s="21">
        <v>1</v>
      </c>
      <c r="F22" s="35">
        <v>1393.5</v>
      </c>
      <c r="G22" s="36">
        <f t="shared" si="1"/>
        <v>1686.14</v>
      </c>
      <c r="H22" s="37">
        <f t="shared" si="2"/>
        <v>1686.14</v>
      </c>
    </row>
    <row r="23" spans="1:8" x14ac:dyDescent="0.25">
      <c r="A23" s="11">
        <v>15</v>
      </c>
      <c r="B23" s="11" t="s">
        <v>40</v>
      </c>
      <c r="C23" s="11" t="s">
        <v>41</v>
      </c>
      <c r="D23" s="22" t="s">
        <v>5</v>
      </c>
      <c r="E23" s="21">
        <v>1</v>
      </c>
      <c r="F23" s="35">
        <v>1740</v>
      </c>
      <c r="G23" s="36">
        <f t="shared" si="1"/>
        <v>2105.4</v>
      </c>
      <c r="H23" s="37">
        <f t="shared" si="2"/>
        <v>2105.4</v>
      </c>
    </row>
    <row r="24" spans="1:8" x14ac:dyDescent="0.25">
      <c r="A24" s="11">
        <v>16</v>
      </c>
      <c r="B24" s="11" t="s">
        <v>42</v>
      </c>
      <c r="C24" s="11" t="s">
        <v>43</v>
      </c>
      <c r="D24" s="22" t="s">
        <v>5</v>
      </c>
      <c r="E24" s="21">
        <v>1</v>
      </c>
      <c r="F24" s="35">
        <v>2227.5</v>
      </c>
      <c r="G24" s="36">
        <f t="shared" si="1"/>
        <v>2695.28</v>
      </c>
      <c r="H24" s="37">
        <f t="shared" si="2"/>
        <v>2695.28</v>
      </c>
    </row>
    <row r="25" spans="1:8" x14ac:dyDescent="0.25">
      <c r="A25" s="18"/>
      <c r="B25" s="5" t="s">
        <v>8</v>
      </c>
      <c r="C25" s="16"/>
      <c r="D25" s="17"/>
      <c r="E25" s="16"/>
      <c r="F25" s="34"/>
      <c r="G25" s="38">
        <f>SUM(G9:G24)</f>
        <v>30886.240000000002</v>
      </c>
      <c r="H25" s="38">
        <f>SUM(H9:H24)</f>
        <v>30886.240000000002</v>
      </c>
    </row>
    <row r="27" spans="1:8" x14ac:dyDescent="0.25">
      <c r="A27" s="3" t="s">
        <v>45</v>
      </c>
    </row>
    <row r="28" spans="1:8" ht="60" x14ac:dyDescent="0.25">
      <c r="A28" s="14" t="s">
        <v>0</v>
      </c>
      <c r="B28" s="14" t="s">
        <v>2</v>
      </c>
      <c r="C28" s="14" t="s">
        <v>1</v>
      </c>
      <c r="D28" s="15" t="s">
        <v>4</v>
      </c>
      <c r="E28" s="14" t="s">
        <v>3</v>
      </c>
      <c r="F28" s="26" t="s">
        <v>6</v>
      </c>
      <c r="G28" s="14" t="s">
        <v>10</v>
      </c>
      <c r="H28" s="14" t="s">
        <v>11</v>
      </c>
    </row>
    <row r="29" spans="1:8" ht="30" x14ac:dyDescent="0.25">
      <c r="A29" s="21">
        <v>1</v>
      </c>
      <c r="B29" s="24" t="s">
        <v>46</v>
      </c>
      <c r="C29" s="21" t="s">
        <v>47</v>
      </c>
      <c r="D29" s="22" t="s">
        <v>5</v>
      </c>
      <c r="E29" s="21">
        <v>1</v>
      </c>
      <c r="F29" s="35">
        <v>830.40000000000009</v>
      </c>
      <c r="G29" s="36">
        <f t="shared" ref="G29:G42" si="3">IF(F29&lt;&gt;"",ROUND(F29*(1+pvm),2),"")</f>
        <v>1004.78</v>
      </c>
      <c r="H29" s="37">
        <f>IF(G29&lt;&gt;"",E29*G29,"")</f>
        <v>1004.78</v>
      </c>
    </row>
    <row r="30" spans="1:8" ht="30" x14ac:dyDescent="0.25">
      <c r="A30" s="6">
        <v>2</v>
      </c>
      <c r="B30" s="12" t="s">
        <v>48</v>
      </c>
      <c r="C30" s="6" t="s">
        <v>49</v>
      </c>
      <c r="D30" s="22" t="s">
        <v>5</v>
      </c>
      <c r="E30" s="21">
        <v>1</v>
      </c>
      <c r="F30" s="35">
        <v>830.40000000000009</v>
      </c>
      <c r="G30" s="36">
        <f t="shared" si="3"/>
        <v>1004.78</v>
      </c>
      <c r="H30" s="37">
        <f t="shared" ref="H30:H42" si="4">IF(G30&lt;&gt;"",E30*G30,"")</f>
        <v>1004.78</v>
      </c>
    </row>
    <row r="31" spans="1:8" ht="30" x14ac:dyDescent="0.25">
      <c r="A31" s="6">
        <v>3</v>
      </c>
      <c r="B31" s="12" t="s">
        <v>50</v>
      </c>
      <c r="C31" s="6" t="s">
        <v>51</v>
      </c>
      <c r="D31" s="22" t="s">
        <v>5</v>
      </c>
      <c r="E31" s="21">
        <v>1</v>
      </c>
      <c r="F31" s="35">
        <v>803.40000000000009</v>
      </c>
      <c r="G31" s="36">
        <f t="shared" si="3"/>
        <v>972.11</v>
      </c>
      <c r="H31" s="37">
        <f t="shared" si="4"/>
        <v>972.11</v>
      </c>
    </row>
    <row r="32" spans="1:8" ht="30" x14ac:dyDescent="0.25">
      <c r="A32" s="6">
        <v>4</v>
      </c>
      <c r="B32" s="12" t="s">
        <v>52</v>
      </c>
      <c r="C32" s="6" t="s">
        <v>53</v>
      </c>
      <c r="D32" s="22" t="s">
        <v>5</v>
      </c>
      <c r="E32" s="21">
        <v>1</v>
      </c>
      <c r="F32" s="35">
        <v>803.40000000000009</v>
      </c>
      <c r="G32" s="36">
        <f t="shared" si="3"/>
        <v>972.11</v>
      </c>
      <c r="H32" s="37">
        <f t="shared" si="4"/>
        <v>972.11</v>
      </c>
    </row>
    <row r="33" spans="1:8" ht="30" x14ac:dyDescent="0.25">
      <c r="A33" s="6">
        <v>5</v>
      </c>
      <c r="B33" s="12" t="s">
        <v>54</v>
      </c>
      <c r="C33" s="6" t="s">
        <v>55</v>
      </c>
      <c r="D33" s="22" t="s">
        <v>5</v>
      </c>
      <c r="E33" s="21">
        <v>1</v>
      </c>
      <c r="F33" s="35">
        <v>1125.5999999999999</v>
      </c>
      <c r="G33" s="36">
        <f t="shared" si="3"/>
        <v>1361.98</v>
      </c>
      <c r="H33" s="37">
        <f t="shared" si="4"/>
        <v>1361.98</v>
      </c>
    </row>
    <row r="34" spans="1:8" ht="30" x14ac:dyDescent="0.25">
      <c r="A34" s="6">
        <v>6</v>
      </c>
      <c r="B34" s="12" t="s">
        <v>56</v>
      </c>
      <c r="C34" s="6" t="s">
        <v>57</v>
      </c>
      <c r="D34" s="22" t="s">
        <v>5</v>
      </c>
      <c r="E34" s="21">
        <v>1</v>
      </c>
      <c r="F34" s="35">
        <v>1125.5999999999999</v>
      </c>
      <c r="G34" s="36">
        <f t="shared" si="3"/>
        <v>1361.98</v>
      </c>
      <c r="H34" s="37">
        <f t="shared" si="4"/>
        <v>1361.98</v>
      </c>
    </row>
    <row r="35" spans="1:8" ht="30" x14ac:dyDescent="0.25">
      <c r="A35" s="6">
        <v>7</v>
      </c>
      <c r="B35" s="12" t="s">
        <v>58</v>
      </c>
      <c r="C35" s="6" t="s">
        <v>59</v>
      </c>
      <c r="D35" s="22" t="s">
        <v>5</v>
      </c>
      <c r="E35" s="21">
        <v>1</v>
      </c>
      <c r="F35" s="35">
        <v>1125.5999999999999</v>
      </c>
      <c r="G35" s="36">
        <f t="shared" si="3"/>
        <v>1361.98</v>
      </c>
      <c r="H35" s="37">
        <f t="shared" si="4"/>
        <v>1361.98</v>
      </c>
    </row>
    <row r="36" spans="1:8" ht="30" x14ac:dyDescent="0.25">
      <c r="A36" s="11">
        <v>8</v>
      </c>
      <c r="B36" s="23" t="s">
        <v>60</v>
      </c>
      <c r="C36" s="11" t="s">
        <v>61</v>
      </c>
      <c r="D36" s="22" t="s">
        <v>5</v>
      </c>
      <c r="E36" s="21">
        <v>1</v>
      </c>
      <c r="F36" s="35">
        <v>1125.5999999999999</v>
      </c>
      <c r="G36" s="36">
        <f t="shared" si="3"/>
        <v>1361.98</v>
      </c>
      <c r="H36" s="37">
        <f t="shared" si="4"/>
        <v>1361.98</v>
      </c>
    </row>
    <row r="37" spans="1:8" ht="30" x14ac:dyDescent="0.25">
      <c r="A37" s="11">
        <v>9</v>
      </c>
      <c r="B37" s="23" t="s">
        <v>62</v>
      </c>
      <c r="C37" s="11" t="s">
        <v>63</v>
      </c>
      <c r="D37" s="22" t="s">
        <v>5</v>
      </c>
      <c r="E37" s="21">
        <v>1</v>
      </c>
      <c r="F37" s="35">
        <v>1408.8000000000002</v>
      </c>
      <c r="G37" s="36">
        <f t="shared" si="3"/>
        <v>1704.65</v>
      </c>
      <c r="H37" s="37">
        <f t="shared" si="4"/>
        <v>1704.65</v>
      </c>
    </row>
    <row r="38" spans="1:8" ht="30" x14ac:dyDescent="0.25">
      <c r="A38" s="11">
        <v>10</v>
      </c>
      <c r="B38" s="23" t="s">
        <v>64</v>
      </c>
      <c r="C38" s="11" t="s">
        <v>65</v>
      </c>
      <c r="D38" s="22" t="s">
        <v>5</v>
      </c>
      <c r="E38" s="21">
        <v>1</v>
      </c>
      <c r="F38" s="35">
        <v>1408.8000000000002</v>
      </c>
      <c r="G38" s="36">
        <f t="shared" si="3"/>
        <v>1704.65</v>
      </c>
      <c r="H38" s="37">
        <f t="shared" si="4"/>
        <v>1704.65</v>
      </c>
    </row>
    <row r="39" spans="1:8" ht="30" x14ac:dyDescent="0.25">
      <c r="A39" s="11">
        <v>11</v>
      </c>
      <c r="B39" s="23" t="s">
        <v>66</v>
      </c>
      <c r="C39" s="11" t="s">
        <v>67</v>
      </c>
      <c r="D39" s="22" t="s">
        <v>5</v>
      </c>
      <c r="E39" s="21">
        <v>1</v>
      </c>
      <c r="F39" s="35">
        <v>1408.8000000000002</v>
      </c>
      <c r="G39" s="36">
        <f t="shared" si="3"/>
        <v>1704.65</v>
      </c>
      <c r="H39" s="37">
        <f t="shared" si="4"/>
        <v>1704.65</v>
      </c>
    </row>
    <row r="40" spans="1:8" ht="30" x14ac:dyDescent="0.25">
      <c r="A40" s="11">
        <v>12</v>
      </c>
      <c r="B40" s="23" t="s">
        <v>68</v>
      </c>
      <c r="C40" s="11" t="s">
        <v>69</v>
      </c>
      <c r="D40" s="22" t="s">
        <v>5</v>
      </c>
      <c r="E40" s="21">
        <v>1</v>
      </c>
      <c r="F40" s="35">
        <v>1408.8000000000002</v>
      </c>
      <c r="G40" s="36">
        <f t="shared" si="3"/>
        <v>1704.65</v>
      </c>
      <c r="H40" s="37">
        <f t="shared" si="4"/>
        <v>1704.65</v>
      </c>
    </row>
    <row r="41" spans="1:8" ht="30" x14ac:dyDescent="0.25">
      <c r="A41" s="11">
        <v>13</v>
      </c>
      <c r="B41" s="23" t="s">
        <v>70</v>
      </c>
      <c r="C41" s="11" t="s">
        <v>71</v>
      </c>
      <c r="D41" s="22" t="s">
        <v>5</v>
      </c>
      <c r="E41" s="21">
        <v>1</v>
      </c>
      <c r="F41" s="35">
        <v>1711.1999999999998</v>
      </c>
      <c r="G41" s="36">
        <f t="shared" si="3"/>
        <v>2070.5500000000002</v>
      </c>
      <c r="H41" s="37">
        <f t="shared" si="4"/>
        <v>2070.5500000000002</v>
      </c>
    </row>
    <row r="42" spans="1:8" ht="30" x14ac:dyDescent="0.25">
      <c r="A42" s="11">
        <v>14</v>
      </c>
      <c r="B42" s="23" t="s">
        <v>72</v>
      </c>
      <c r="C42" s="11" t="s">
        <v>73</v>
      </c>
      <c r="D42" s="22" t="s">
        <v>5</v>
      </c>
      <c r="E42" s="21">
        <v>1</v>
      </c>
      <c r="F42" s="35">
        <v>1711.1999999999998</v>
      </c>
      <c r="G42" s="36">
        <f t="shared" si="3"/>
        <v>2070.5500000000002</v>
      </c>
      <c r="H42" s="37">
        <f t="shared" si="4"/>
        <v>2070.5500000000002</v>
      </c>
    </row>
    <row r="43" spans="1:8" x14ac:dyDescent="0.25">
      <c r="A43" s="18"/>
      <c r="B43" s="5" t="s">
        <v>8</v>
      </c>
      <c r="C43" s="16"/>
      <c r="D43" s="17"/>
      <c r="E43" s="16"/>
      <c r="F43" s="34"/>
      <c r="G43" s="10">
        <f>SUM(G29:G42)</f>
        <v>20361.399999999998</v>
      </c>
      <c r="H43" s="10">
        <f>SUM(H29:H42)</f>
        <v>20361.399999999998</v>
      </c>
    </row>
    <row r="45" spans="1:8" x14ac:dyDescent="0.25">
      <c r="A45" s="3" t="s">
        <v>74</v>
      </c>
    </row>
    <row r="46" spans="1:8" ht="60" x14ac:dyDescent="0.25">
      <c r="A46" s="14" t="s">
        <v>0</v>
      </c>
      <c r="B46" s="14" t="s">
        <v>2</v>
      </c>
      <c r="C46" s="14" t="s">
        <v>1</v>
      </c>
      <c r="D46" s="15" t="s">
        <v>4</v>
      </c>
      <c r="E46" s="14" t="s">
        <v>3</v>
      </c>
      <c r="F46" s="26" t="s">
        <v>6</v>
      </c>
      <c r="G46" s="14" t="s">
        <v>10</v>
      </c>
      <c r="H46" s="14" t="s">
        <v>11</v>
      </c>
    </row>
    <row r="47" spans="1:8" x14ac:dyDescent="0.25">
      <c r="A47" s="21">
        <v>1</v>
      </c>
      <c r="B47" s="21" t="s">
        <v>75</v>
      </c>
      <c r="C47" s="21" t="s">
        <v>76</v>
      </c>
      <c r="D47" s="22" t="s">
        <v>5</v>
      </c>
      <c r="E47" s="21">
        <v>1</v>
      </c>
      <c r="F47" s="27">
        <v>448.79999999999995</v>
      </c>
      <c r="G47" s="36">
        <f t="shared" ref="G47" si="5">IF(F47&lt;&gt;"",ROUND(F47*(1+pvm),2),"")</f>
        <v>543.04999999999995</v>
      </c>
      <c r="H47" s="37">
        <f t="shared" ref="H47" si="6">IF(G47&lt;&gt;"",E47*G47,"")</f>
        <v>543.04999999999995</v>
      </c>
    </row>
    <row r="48" spans="1:8" x14ac:dyDescent="0.25">
      <c r="A48" s="6">
        <v>2</v>
      </c>
      <c r="B48" s="6" t="s">
        <v>77</v>
      </c>
      <c r="C48" s="6" t="s">
        <v>78</v>
      </c>
      <c r="D48" s="22" t="s">
        <v>5</v>
      </c>
      <c r="E48" s="21">
        <v>1</v>
      </c>
      <c r="F48" s="28">
        <v>448.79999999999995</v>
      </c>
      <c r="G48" s="36">
        <f t="shared" ref="G48" si="7">IF(F48&lt;&gt;"",ROUND(F48*(1+pvm),2),"")</f>
        <v>543.04999999999995</v>
      </c>
      <c r="H48" s="37">
        <f t="shared" ref="H48" si="8">IF(G48&lt;&gt;"",E48*G48,"")</f>
        <v>543.04999999999995</v>
      </c>
    </row>
    <row r="49" spans="1:8" x14ac:dyDescent="0.25">
      <c r="A49" s="18"/>
      <c r="B49" s="5" t="s">
        <v>8</v>
      </c>
      <c r="C49" s="16"/>
      <c r="D49" s="17"/>
      <c r="E49" s="16"/>
      <c r="F49" s="34"/>
      <c r="G49" s="38">
        <f>SUM(G47:G48)</f>
        <v>1086.0999999999999</v>
      </c>
      <c r="H49" s="38">
        <f>SUM(H47:H48)</f>
        <v>1086.0999999999999</v>
      </c>
    </row>
    <row r="50" spans="1:8" x14ac:dyDescent="0.25">
      <c r="A50" s="7"/>
      <c r="B50" s="13" t="s">
        <v>9</v>
      </c>
      <c r="C50" s="8"/>
      <c r="D50" s="9"/>
      <c r="E50" s="8"/>
      <c r="F50" s="29"/>
      <c r="G50" s="39">
        <f>G25+G43+G49</f>
        <v>52333.74</v>
      </c>
      <c r="H50" s="39">
        <f>H25+H43+H49</f>
        <v>52333.74</v>
      </c>
    </row>
    <row r="52" spans="1:8" x14ac:dyDescent="0.25">
      <c r="D52" s="1"/>
      <c r="F52" s="1"/>
    </row>
    <row r="53" spans="1:8" x14ac:dyDescent="0.25">
      <c r="D53" s="1"/>
      <c r="F53" s="1"/>
    </row>
    <row r="54" spans="1:8" x14ac:dyDescent="0.25">
      <c r="D54" s="1"/>
      <c r="F54" s="1"/>
    </row>
    <row r="55" spans="1:8" x14ac:dyDescent="0.25">
      <c r="D55" s="1"/>
      <c r="F55" s="1"/>
    </row>
    <row r="56" spans="1:8" x14ac:dyDescent="0.25">
      <c r="D56" s="1"/>
      <c r="F56" s="1"/>
    </row>
    <row r="61" spans="1:8" x14ac:dyDescent="0.25">
      <c r="D61" s="1"/>
      <c r="F61" s="1"/>
    </row>
  </sheetData>
  <sheetProtection formatCells="0" formatColumns="0" selectLockedCells="1"/>
  <pageMargins left="0.7" right="0.7" top="0.75" bottom="0.75" header="0.3" footer="0.3"/>
  <pageSetup paperSize="9" orientation="landscape" horizontalDpi="4294967295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Marijona Žalynaitė</cp:lastModifiedBy>
  <cp:lastPrinted>2023-01-13T09:11:09Z</cp:lastPrinted>
  <dcterms:created xsi:type="dcterms:W3CDTF">2021-03-25T11:54:58Z</dcterms:created>
  <dcterms:modified xsi:type="dcterms:W3CDTF">2024-11-15T07:29:41Z</dcterms:modified>
</cp:coreProperties>
</file>