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ARBAS\VIESIEJI PIRKIMAI\09 13 Kauno lig med apranga\"/>
    </mc:Choice>
  </mc:AlternateContent>
  <bookViews>
    <workbookView xWindow="-108" yWindow="-108" windowWidth="23256" windowHeight="12456"/>
  </bookViews>
  <sheets>
    <sheet name="Pasiūlymas" sheetId="1" r:id="rId1"/>
    <sheet name="Subtiekėjai ir priedai"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3" i="1" l="1"/>
  <c r="F246" i="1"/>
  <c r="F236" i="1"/>
  <c r="F226" i="1"/>
  <c r="G252" i="1" s="1"/>
  <c r="G216" i="1"/>
  <c r="F205" i="1"/>
  <c r="F215" i="1" s="1"/>
  <c r="F216" i="1" s="1"/>
  <c r="F217" i="1" s="1"/>
  <c r="G195" i="1"/>
  <c r="F181" i="1"/>
  <c r="G194" i="1" s="1"/>
  <c r="G171" i="1"/>
  <c r="F151" i="1"/>
  <c r="G170" i="1" s="1"/>
  <c r="F134" i="1"/>
  <c r="G124" i="1"/>
  <c r="F106" i="1"/>
  <c r="F89" i="1"/>
  <c r="F72" i="1"/>
  <c r="F55" i="1"/>
  <c r="F37" i="1"/>
  <c r="G21" i="1"/>
  <c r="F170" i="1" l="1"/>
  <c r="F171" i="1" s="1"/>
  <c r="F172" i="1" s="1"/>
  <c r="G123" i="1"/>
  <c r="G215" i="1"/>
  <c r="F252" i="1"/>
  <c r="F253" i="1" s="1"/>
  <c r="F254" i="1" s="1"/>
  <c r="F123" i="1"/>
  <c r="F124" i="1" s="1"/>
  <c r="F125" i="1" s="1"/>
  <c r="F194" i="1"/>
  <c r="F195" i="1" s="1"/>
  <c r="F196" i="1" s="1"/>
</calcChain>
</file>

<file path=xl/sharedStrings.xml><?xml version="1.0" encoding="utf-8"?>
<sst xmlns="http://schemas.openxmlformats.org/spreadsheetml/2006/main" count="566" uniqueCount="399">
  <si>
    <t>PIRKIMO SĄLYGŲ PRIEDAS "PASIŪLYMO FORMA"</t>
  </si>
  <si>
    <t>MEDIKŲ APRANGA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</si>
  <si>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</si>
  <si>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</si>
  <si>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</si>
  <si>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</si>
  <si>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</si>
  <si>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</si>
  <si>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</si>
  <si>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</si>
  <si>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</si>
  <si>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</si>
  <si>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</si>
  <si>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</si>
  <si>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</si>
  <si>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</si>
  <si>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</si>
  <si>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</si>
  <si>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</si>
  <si>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</si>
  <si>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</si>
  <si>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</si>
  <si>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</si>
  <si>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</si>
  <si>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</si>
  <si>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</si>
  <si>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</si>
  <si>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MEDIKŲ DRABUŽIAI</t>
  </si>
  <si>
    <t>Tiekėjo pasiūlymas:</t>
  </si>
  <si>
    <t>Nr.</t>
  </si>
  <si>
    <t>Pavadinimas</t>
  </si>
  <si>
    <t>Mato vienetas</t>
  </si>
  <si>
    <t>Kaina be PVM, Eur</t>
  </si>
  <si>
    <t>Suma be PVM, Eur</t>
  </si>
  <si>
    <t>1.</t>
  </si>
  <si>
    <t>Medikų drabužiai</t>
  </si>
  <si>
    <t>1.1.</t>
  </si>
  <si>
    <t>Kostiumas (palaidinė ir kelnės) tinkantis vyrams ir moterims (Unisex)</t>
  </si>
  <si>
    <t>vnt.</t>
  </si>
  <si>
    <t>1.1.1.</t>
  </si>
  <si>
    <t>1.1.2.</t>
  </si>
  <si>
    <t>1.1.3.</t>
  </si>
  <si>
    <t>Audinys: 180 +/-5g/m2,  sudėtis:40 %+/-5 poliesterio, 60 % +/-5 medvilnės</t>
  </si>
  <si>
    <t>1.1.4.</t>
  </si>
  <si>
    <t>Skalbimo temperatūra: ne mažiau kaip 60 ° C</t>
  </si>
  <si>
    <t>1.1.5.</t>
  </si>
  <si>
    <t>Galima džiovinti džiovyklėje</t>
  </si>
  <si>
    <t>1.1.6.</t>
  </si>
  <si>
    <t>Lyginimo temperatūra: ne mažiau kaip 150 °С</t>
  </si>
  <si>
    <t>1.1.7.</t>
  </si>
  <si>
    <t>Galimas cheminis valymas</t>
  </si>
  <si>
    <t>1.1.8.</t>
  </si>
  <si>
    <t>Matmenų stabilumas po skalbimo ne daugiau 3 proc.</t>
  </si>
  <si>
    <t>1.1.9.</t>
  </si>
  <si>
    <t>Atsparumas trinčiai ≥ 20000 ciklų.</t>
  </si>
  <si>
    <t>1.1.10.</t>
  </si>
  <si>
    <t>Pumpuravimos atsparumas: 3-4 klasė.</t>
  </si>
  <si>
    <t>1.1.11.</t>
  </si>
  <si>
    <t>Spalvos patvarumas skalbiant: spalvos kitimas 4-5 klasė.</t>
  </si>
  <si>
    <t>1.1.12.</t>
  </si>
  <si>
    <t>Spalvos atsparumas prakaitui: spalvos kitimas 3-4 klasė</t>
  </si>
  <si>
    <t>1.1.13.</t>
  </si>
  <si>
    <t>1.1.14.</t>
  </si>
  <si>
    <t>Dydžiai: XS- 6XL, palaidinės ilgis nugarinėje dalyje M dydžiui 72 cm.(± 5 cm) . Konkretūs dydžiai bus derinami sutarties vykdymo metu. </t>
  </si>
  <si>
    <t>1.1.15.</t>
  </si>
  <si>
    <t>1.1.16.</t>
  </si>
  <si>
    <t>Ant drabužio turi būti prisiūta gaminio sudėties ir priežiūros etiketė.</t>
  </si>
  <si>
    <t>1.1.17.</t>
  </si>
  <si>
    <t>1.2.</t>
  </si>
  <si>
    <t>Puschalatis (moteriškas)</t>
  </si>
  <si>
    <t>1.2.1.</t>
  </si>
  <si>
    <t>Spalva: balta</t>
  </si>
  <si>
    <t>1.2.2.</t>
  </si>
  <si>
    <t>1.2.3.</t>
  </si>
  <si>
    <t>Audinys: 190 +/-10g/m2,  sudėtis:50 %+/-5 poliesterio, 50 % +/-5 medvilnės</t>
  </si>
  <si>
    <t>1.2.4.</t>
  </si>
  <si>
    <t>1.2.5.</t>
  </si>
  <si>
    <t>1.2.6.</t>
  </si>
  <si>
    <t>1.2.7.</t>
  </si>
  <si>
    <t>1.2.8.</t>
  </si>
  <si>
    <t>Matmenų stabilumas po skalbimo: ne daugiau - 3 proc</t>
  </si>
  <si>
    <t>1.2.9.</t>
  </si>
  <si>
    <t>Atsparumas trinčiai: ≥ 20000 ciklų</t>
  </si>
  <si>
    <t>1.2.10.</t>
  </si>
  <si>
    <t>Pumpuravimos atsparumas: 3-4 klasė</t>
  </si>
  <si>
    <t>1.2.11.</t>
  </si>
  <si>
    <t>Spalvos patvarumas skalbiant: spalvos kitimas 4-5 klasė</t>
  </si>
  <si>
    <t>1.2.12.</t>
  </si>
  <si>
    <t>1.2.13.</t>
  </si>
  <si>
    <t>1.2.14.</t>
  </si>
  <si>
    <t>1.2.15.</t>
  </si>
  <si>
    <t xml:space="preserve">Ant drabužio turi būti prisiūta gaminio  sudėties ir priežiūros etiketė. </t>
  </si>
  <si>
    <t>1.2.16.</t>
  </si>
  <si>
    <t>Gaminio audinys turi atitikti LR aplinkos ministro 2011 m. birželio 28 d. įsakymo N. D1-508 (a.r.) 1 priedo IX skyriuje nustatytus reikalavimus.</t>
  </si>
  <si>
    <t>1.3.</t>
  </si>
  <si>
    <t>Puschalatis vyriškas</t>
  </si>
  <si>
    <t>1.3.1.</t>
  </si>
  <si>
    <t>1.3.2.</t>
  </si>
  <si>
    <t>1.3.3.</t>
  </si>
  <si>
    <t>Audinys: 190 +/-10g/m2,  sudėtis:50 % +/-5 poliesterio, 50 % +/-5 medvilnės</t>
  </si>
  <si>
    <t>1.3.4.</t>
  </si>
  <si>
    <t>1.3.5.</t>
  </si>
  <si>
    <t>1.3.6.</t>
  </si>
  <si>
    <t>1.3.7.</t>
  </si>
  <si>
    <t>1.3.8.</t>
  </si>
  <si>
    <t>Matmenų stabilumas po skalbimo: ne daugiau  - 3 proc</t>
  </si>
  <si>
    <t>1.3.9.</t>
  </si>
  <si>
    <t>1.3.10.</t>
  </si>
  <si>
    <t>1.3.11.</t>
  </si>
  <si>
    <t>1.3.12.</t>
  </si>
  <si>
    <t>1.3.13.</t>
  </si>
  <si>
    <t>Dydžiai: M-5XL. Nugarinės dalies ilgis M išmierai 100 cm(± 10 cm).Išmieros derinamos perkant. Konkretūs dydžiai bus derinami sutarties vykdymo metu. </t>
  </si>
  <si>
    <t>1.3.14.</t>
  </si>
  <si>
    <t>Logotipas: priekyje kairėje pushalačio pusėje.Užrašo dydis  ne mažiau  2.5 x.,5 cm  Užrašas siuvinėtas .Logotipo pavyzdys pridėtas Nr.2</t>
  </si>
  <si>
    <t>1.3.15.</t>
  </si>
  <si>
    <t>1.3.16.</t>
  </si>
  <si>
    <t>1.4.</t>
  </si>
  <si>
    <t>Puschalatis medvilninis (moteriškas)</t>
  </si>
  <si>
    <t>1.4.1.</t>
  </si>
  <si>
    <t>1.4.2.</t>
  </si>
  <si>
    <t>1.4.3.</t>
  </si>
  <si>
    <t>Audinys: 185 +/-5 g/m2, sudėtis: 100% medvilnė</t>
  </si>
  <si>
    <t>1.4.4.</t>
  </si>
  <si>
    <t>Skalbimo temperatūra: ne mažiau kaip 60 C</t>
  </si>
  <si>
    <t>1.4.5.</t>
  </si>
  <si>
    <t>1.4.6.</t>
  </si>
  <si>
    <t>1.4.7.</t>
  </si>
  <si>
    <t>1.4.8.</t>
  </si>
  <si>
    <t>Matmenų stabilumas po skalbimo: ne daugiau  - 5 proc</t>
  </si>
  <si>
    <t>1.4.9.</t>
  </si>
  <si>
    <t>1.4.10.</t>
  </si>
  <si>
    <t>1.4.11.</t>
  </si>
  <si>
    <t>1.4.12.</t>
  </si>
  <si>
    <t>1.4.13.</t>
  </si>
  <si>
    <t>Dydžiai: XS -6XL. Nugarinės dalies ilgis (M išmieros) 80 cm +/- 5 cm. Konkretūs dydžiai bus derinami sutarties vykdymo metu. </t>
  </si>
  <si>
    <t>1.4.14.</t>
  </si>
  <si>
    <t>1.4.15.</t>
  </si>
  <si>
    <t>Ant drabužio turi būti prisiūta gaminio  sudėties ir priežiūros etiketė</t>
  </si>
  <si>
    <t>1.4.16.</t>
  </si>
  <si>
    <t>1.5.</t>
  </si>
  <si>
    <t>Chalatas ( moteriškas)</t>
  </si>
  <si>
    <t>1.5.1.</t>
  </si>
  <si>
    <t>Spalva balta</t>
  </si>
  <si>
    <t>1.5.2.</t>
  </si>
  <si>
    <t>Modelio aprašymas: moteriškas chalatas 3/4 rankovėmis. Liemenuotas kirpimas, šiek tiek platėjantis į apačią. Šonuose skeltukai.  Konstrukcija  uždaru kaklu,  su stačia apykakle. Apykaklės aukštis 3,5 cm+-0,5 cm. Paslėptas užsegimas spaudėmis. Kokybiškos galvanizuotos metalinės spaudės, atlaiko 95 laipsnių skalbimo temperatūrą bei džiovinimą karščiausiu režimu, nerūdijančios.  Dvi talpios šoninės kišenės, (plotis – 18 cm (± 1 cm), aukštis - 20 cm (± 1 cm)), papildoma kišenė ant krūtinės(plotis – 11 cm (± 1 cm), aukštis - 13 cm (± 1 cm)). Nugaroje dirželis per liemenį,ne mažiau  4 cm pločio, reguliuojamas spaudėmis</t>
  </si>
  <si>
    <t>1.5.3.</t>
  </si>
  <si>
    <t>Audinys: 195 +/-5g/m2,  sudėtis:50 %+/-5 poliesterio, 50 % +/-5 medvilnės</t>
  </si>
  <si>
    <t>1.5.4.</t>
  </si>
  <si>
    <t>1.5.5.</t>
  </si>
  <si>
    <t>Skalbimo temperatūra: ne mažiau kaip 60° C</t>
  </si>
  <si>
    <t>1.5.6.</t>
  </si>
  <si>
    <t>1.5.7.</t>
  </si>
  <si>
    <t>1.5.8.</t>
  </si>
  <si>
    <t>1.5.9.</t>
  </si>
  <si>
    <t>Matmenų stabilumas po skalbimo: maksimalus - 3 proc</t>
  </si>
  <si>
    <t>1.5.10.</t>
  </si>
  <si>
    <t>1.5.11.</t>
  </si>
  <si>
    <t>1.5.12.</t>
  </si>
  <si>
    <t>1.5.13.</t>
  </si>
  <si>
    <t>1.5.14.</t>
  </si>
  <si>
    <t>Dydžiai: S -5XL. Nugarinės dalies ilgis (M išmieros) 95 cm +/- 5 cm. Konkretūs dydžiai bus derinami sutarties vykdymo metu. </t>
  </si>
  <si>
    <t>1.5.15.</t>
  </si>
  <si>
    <t>1.5.16.</t>
  </si>
  <si>
    <t>Suma be PVM</t>
  </si>
  <si>
    <t>Taikomas PVM dydis (%)</t>
  </si>
  <si>
    <t>PVM suma</t>
  </si>
  <si>
    <t>Suma su PVM</t>
  </si>
  <si>
    <t>2. DALIS</t>
  </si>
  <si>
    <t>APRANGA OPERACINEI</t>
  </si>
  <si>
    <t>2.</t>
  </si>
  <si>
    <t>Apranga operacinei</t>
  </si>
  <si>
    <t>2.1.</t>
  </si>
  <si>
    <t>Kostiumas (palaidinė ir kelnės), operacinei. Tinkantis vyrams ir moterims Unisex</t>
  </si>
  <si>
    <t>2.1.1.</t>
  </si>
  <si>
    <t>2.1.2.</t>
  </si>
  <si>
    <t>2.1.3.</t>
  </si>
  <si>
    <t>Audinys: 180 +/-5 g/m2, sudėtis: 100% medvilnė</t>
  </si>
  <si>
    <t>2.1.4.</t>
  </si>
  <si>
    <t>Skalbimo temperatūra: ne mažiau kaip 60-70 C</t>
  </si>
  <si>
    <t>2.1.5.</t>
  </si>
  <si>
    <t>2.1.6.</t>
  </si>
  <si>
    <t>2.1.7.</t>
  </si>
  <si>
    <t>2.1.8.</t>
  </si>
  <si>
    <t>2.1.9.</t>
  </si>
  <si>
    <t>2.1.10.</t>
  </si>
  <si>
    <t>2.1.11.</t>
  </si>
  <si>
    <t>2.1.12.</t>
  </si>
  <si>
    <t>2.1.13.</t>
  </si>
  <si>
    <t>Spalva -sodriai žalia</t>
  </si>
  <si>
    <t>2.1.14.</t>
  </si>
  <si>
    <t>2.1.15.</t>
  </si>
  <si>
    <t>Dydžiai: S -4XL. Nugarinės dalies ilgis (M išmieros) 80 cm +/- 5 cm. Konkretūs dydžiai bus derinami sutarties vykdymo metu. </t>
  </si>
  <si>
    <t>2.1.16.</t>
  </si>
  <si>
    <t>2.2.</t>
  </si>
  <si>
    <t xml:space="preserve">Chalatas operacinei </t>
  </si>
  <si>
    <t>2.2.1.</t>
  </si>
  <si>
    <t xml:space="preserve">Rankovės ilgos su tampriais elastingais rankogaliais ( rankogalių  plotis 11 cm (± 2 cm), ilgis 10 cm (± 3 cm)). </t>
  </si>
  <si>
    <t>2.2.2.</t>
  </si>
  <si>
    <t>2.2.3.</t>
  </si>
  <si>
    <t>2.2.4.</t>
  </si>
  <si>
    <t xml:space="preserve">Apvalus kaklo kirpimas su apykakle 26-30 cm. </t>
  </si>
  <si>
    <t>2.2.5.</t>
  </si>
  <si>
    <t>2.2.6.</t>
  </si>
  <si>
    <t>2.2.7.</t>
  </si>
  <si>
    <t>2.2.8.</t>
  </si>
  <si>
    <t>2.2.9.</t>
  </si>
  <si>
    <t>2.2.10.</t>
  </si>
  <si>
    <t>2.2.11.</t>
  </si>
  <si>
    <t>2.2.12.</t>
  </si>
  <si>
    <t>2.2.13.</t>
  </si>
  <si>
    <t>2.2.14.</t>
  </si>
  <si>
    <t>2.2.15.</t>
  </si>
  <si>
    <t>2.2.16.</t>
  </si>
  <si>
    <t>2.2.17.</t>
  </si>
  <si>
    <t>  Dydžiai: S-6XL, 165-190 cm ūgiui. Nugarinės dalies ilgis 130 cm (± 10 cm). Konkretūs dydžiai bus derinami sutarties vykdymo metu. </t>
  </si>
  <si>
    <t>2.2.18.</t>
  </si>
  <si>
    <t>3. DALIS</t>
  </si>
  <si>
    <t>STRIUKĖS</t>
  </si>
  <si>
    <t>3.</t>
  </si>
  <si>
    <t>Striukės</t>
  </si>
  <si>
    <t>3.1.</t>
  </si>
  <si>
    <t>3.1.1.</t>
  </si>
  <si>
    <t>3.1.2.</t>
  </si>
  <si>
    <t>3.1.3.</t>
  </si>
  <si>
    <t>3.1.4.</t>
  </si>
  <si>
    <t>Su gobtuvu</t>
  </si>
  <si>
    <t>3.1.5.</t>
  </si>
  <si>
    <t>Dvi užtrauktuku užsegamos kišenės juosmens srityje</t>
  </si>
  <si>
    <t>3.1.6.</t>
  </si>
  <si>
    <t>Audinio sudėtis: išorėje - 94% +/-1 g , poliesteris, 6% +/-1  elastanas</t>
  </si>
  <si>
    <t>3.1.7.</t>
  </si>
  <si>
    <t>Spalva -  pilka</t>
  </si>
  <si>
    <t>3.1.8.</t>
  </si>
  <si>
    <t>3.1.9.</t>
  </si>
  <si>
    <t>Dydžiai : S-5XL. Konkretūs dydžiai bus derinami sutarties vykdymo metu. </t>
  </si>
  <si>
    <t>3.1.10.</t>
  </si>
  <si>
    <t>Modelis : Unisex</t>
  </si>
  <si>
    <t>3.1.11.</t>
  </si>
  <si>
    <t>Ant drabužio turi būti prisiūta sudeties etiketė</t>
  </si>
  <si>
    <t>3.1.12.</t>
  </si>
  <si>
    <t>4. DALIS</t>
  </si>
  <si>
    <t>DŽEMPERIS</t>
  </si>
  <si>
    <t>4.</t>
  </si>
  <si>
    <t>Džemperis</t>
  </si>
  <si>
    <t>4.1.</t>
  </si>
  <si>
    <t>4.1.1.</t>
  </si>
  <si>
    <t>4.1.2.</t>
  </si>
  <si>
    <t xml:space="preserve">Su atsegamu užtrauktuku per visą ilgį </t>
  </si>
  <si>
    <t>4.1.3.</t>
  </si>
  <si>
    <t>4.1.4.</t>
  </si>
  <si>
    <t>Atsparus pumpuravimuisi</t>
  </si>
  <si>
    <t>4.1.5.</t>
  </si>
  <si>
    <t>Audinio tankis 300g/m2 +/- 10g/m2</t>
  </si>
  <si>
    <t>4.1.6.</t>
  </si>
  <si>
    <t>4.1.7.</t>
  </si>
  <si>
    <t>Ant drabužio turi būti prisiūta sudeties ir priežiūros  etiketė</t>
  </si>
  <si>
    <t>4.1.8.</t>
  </si>
  <si>
    <t>4.1.9.</t>
  </si>
  <si>
    <t>Dydžiai XS-5XL. Konkretūs dydžiai bus derinami sutarties vykdymo metu. </t>
  </si>
  <si>
    <t>5. DALIS</t>
  </si>
  <si>
    <t>AVALYNĖ MEDIKAMS</t>
  </si>
  <si>
    <t>5.</t>
  </si>
  <si>
    <t>Avalynė medikams</t>
  </si>
  <si>
    <t>5.1.</t>
  </si>
  <si>
    <t>Avalynė moteriška</t>
  </si>
  <si>
    <t>5.1.1.</t>
  </si>
  <si>
    <t>Batviršis. Batviršis iš natūralios  odos be tekstilės intarpų, oda 1,80 mm+/-0,2mm storio. Batviršio odos atsparumas plyšimui ne mažiau 170 N,  batviršio laidumas vandens garams ≥ 2,5 mg/(cm2*h), vandens garų koeficientas ≥ 30 mg/cm2</t>
  </si>
  <si>
    <t>5.1.2.</t>
  </si>
  <si>
    <t>5.1.3.</t>
  </si>
  <si>
    <t> Uždaras priekis, su reguliuojamu užkulnio dirželiu ir reguliuojamu kelties dirželiu</t>
  </si>
  <si>
    <t>5.1.4.</t>
  </si>
  <si>
    <t>Atitinka avalynės saugumo standartą PN  EN ISO 20347: 2005</t>
  </si>
  <si>
    <t>5.1.5.</t>
  </si>
  <si>
    <t>Pamušalas – garų pralaidumas ne mažiau 10 mg/(cm2*h), vandens garų koeficiantas ne mažiau 90 mg/cm2.</t>
  </si>
  <si>
    <t>5.1.6.</t>
  </si>
  <si>
    <t>5.1.7.</t>
  </si>
  <si>
    <t>Klumpės turi būti neslidžios ir antistatinės. Atsparumas rūgštims ir šarmams. Pado atsparumas (SRC) slydimui ant keramikos paviršiaus  ne mažiau - NaLS kulnu ≥ 0,29</t>
  </si>
  <si>
    <t>5.1.8.</t>
  </si>
  <si>
    <t>Avalynės pusporė (t.y. 1 batas) 42 dydžio - ne daugiau  420 g.</t>
  </si>
  <si>
    <t>5.1.9.</t>
  </si>
  <si>
    <t>Dydžiai 36- 42. Konkretūs dydžiai bus derinami sutarties vykdymo metu. </t>
  </si>
  <si>
    <t>5.2.</t>
  </si>
  <si>
    <t>Avalynė vyriška</t>
  </si>
  <si>
    <t>5.2.1.</t>
  </si>
  <si>
    <t>5.2.2.</t>
  </si>
  <si>
    <t>5.2.3.</t>
  </si>
  <si>
    <t>5.2.4.</t>
  </si>
  <si>
    <t>5.2.5.</t>
  </si>
  <si>
    <t>5.2.6.</t>
  </si>
  <si>
    <t>5.2.7.</t>
  </si>
  <si>
    <t>5.2.8.</t>
  </si>
  <si>
    <t>Avalynės pusporė (t.y. 1 batas) 42 dydžio - ne daugiau 420 g.</t>
  </si>
  <si>
    <t>5.2.9.</t>
  </si>
  <si>
    <t>Dydžiai 38- 48. Konkretūs dydžiai bus derinami sutarties vykdymo metu. </t>
  </si>
  <si>
    <t>5.3.</t>
  </si>
  <si>
    <t>Guminiai batai (Crocs tipo)</t>
  </si>
  <si>
    <t>5.3.1.</t>
  </si>
  <si>
    <t>5.3.2.</t>
  </si>
  <si>
    <t>Uždaras priekis, su perforacija, su užkulnio dirželiu.</t>
  </si>
  <si>
    <t>5.3.3.</t>
  </si>
  <si>
    <t>Dydžiai: 37-46. Konkretūs dydžiai bus derinami sutarties vykdymo metu. </t>
  </si>
  <si>
    <t>5.3.4.</t>
  </si>
  <si>
    <t>Spalvos: pilka ir/arba žalia ir/arba mėlyna.</t>
  </si>
  <si>
    <t>5.3.5.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</si>
  <si>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</si>
  <si>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</si>
  <si>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</si>
  <si>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</si>
  <si>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</si>
  <si>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</si>
  <si>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</si>
  <si>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</si>
  <si>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</si>
  <si>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</si>
  <si>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</si>
  <si>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</si>
  <si>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</si>
  <si>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</si>
  <si>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</si>
  <si>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</si>
  <si>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</si>
  <si>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</si>
  <si>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</si>
  <si>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</si>
  <si>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</si>
  <si>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</si>
  <si>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8518-1 2024-07-17 09:58:26</t>
  </si>
  <si>
    <t>Rankogaliai reguliuojamo dydžio su Velcro (arba lygiaverčiu) užsegimu</t>
  </si>
  <si>
    <t>Logotipas: nugaroje ne mažiau 20 cm x 7 cm, priekyje ne mažiau 8 cm x3 cm. Atliktas šilkografinė trasfera arba lygiaverčiu būdu. Logotipo pavyzdys pridėtas priede  Nr.1.</t>
  </si>
  <si>
    <t>Audinys  100% flysas (arba lygiavertis)</t>
  </si>
  <si>
    <t>Avalynės pusporės (t.y. 1 bato) 42 dydžio svoris - nuo 270 iki 300 g (imtinai).</t>
  </si>
  <si>
    <t>Maksimalus kiekis</t>
  </si>
  <si>
    <t>Palaidinė: be sagų, užvelkama per galvą, V formos apykaklė, trumpos rankovės, 3 uždėtinės kišenės. Dvi kišenės juosmens srityje ties klubais  (plotis – 15 cm (± 2 cm), aukštis 17 cm (± 3 cm), viena kišenė krūtinės srityje kairėje pusėje. Šonuose du skeltukai (aukštis - 7cm (± 2 cm)).</t>
  </si>
  <si>
    <t xml:space="preserve">Kelnes:  su guma juosmens srityje, ilgos.Tiesus kirpimas. Liemuo – elastinė juosta (plotis - 3 cm (± 1 cm)), juosmenyje apsiūta anga, skirta gumos pakeitimui (plotis -  3 cm (± 1 cm)). </t>
  </si>
  <si>
    <t>Galimas spalvų pasirinkimas ne mažaiu  8 spalvos, tame tarpe privalomos spalvos šviesiai mėlyna (ne mažiau 2 atspalviai).</t>
  </si>
  <si>
    <t>Logotipas: priekyje kairėje palaidinės pusėje. Užrašo dydis ne mažiau 2,5 x2,5 cm. Užrašas siuvinėtas.Logotipo pavyzdys pridėtas priede Nr. 2</t>
  </si>
  <si>
    <t>Puschalatis su 3/4 rankovėmis, liemenuotas kirpimas šiek tiek platėjantis į apačią. Šonuose du skeltukai (aukštis - 7cm (± 2 cm) užsegimas 5 spaudėmis, 3 uždėtinės kišenės, ties klubais (plotis – 15 cm (± 3 cm), aukštis - 17 cm (± 3 cm)) ir ant krūtinės kairėje pusėje. V formos iškirptė su apykakle. Nugarinėje dalyje viena arba dvi siūlės nuo apykaklės iki apačios.</t>
  </si>
  <si>
    <t>Logotipas: priekyje kairėje puschalačio pusėje. Užrašo dydis ne mažiau 2,5 x 2,50 cm. Užrašas siuvinėtas. Logotipo pavyzdys pridėtas Nr. 2</t>
  </si>
  <si>
    <t>Dydžiai: XS -6XL, Nugarinės dalies ilgis (M išmieros) 80 cm +/- 5 cm. Konkretūs dydžiai bus derinami sutarties vykdymo metu. </t>
  </si>
  <si>
    <t xml:space="preserve"> Tiesus kirpimas  su ilgomis rankovėmis, užsegimas galvanizuotomis metalinėmis spaudėmis (atlaiko iki 95C skalbimo temperatūrą bei džiovinimą iki 150C, nerūdijančios). 3 kišenės: dvi talpios šoninės kišenės ties klubais (17 cm (± 3 cm), aukštis 17 cm (± 3 cm)) , atverčiama apykaklė. Nugarinėje dalyje viena arba dvi siūlės nuo apykaklės iki apačios, su skeltuku (skeltuko plotis ne mažiau kaip 5 cm, aukštis - 20 cm (± 3 cm)).</t>
  </si>
  <si>
    <t>Puschalatis su 3/4 rankovėmis, liemenuotas kirpimas šiek tiek platėjantis į apačią. Šonuose du skeltukai (aukštis - 7cm (± 2 cm) užsegimas 5 spaudėmis, 3 uždėtinės kišenės: ties klubais (plotis – 15 cm (± 3 cm), aukštis - 17 cm (± 3 cm)) ir ant krūtinės kairėje pusėje. V formos iškirptė su apykakle. Nugarinėje dalyje viena arba dvi siūlės nuo apykaklės iki apačios</t>
  </si>
  <si>
    <t>Logotipas: priekyje kairėje pushalačio pusėje. Užrašo dydis ne mažiau 2.5 x2.5 cm Užrašas siuvinėtas. Logotipo pavyzdys pridėtas Nr. 2</t>
  </si>
  <si>
    <t>Logotipas: priekyje kairėje chalato pusėje. Užrašo dydis ne mažiau 2.5 x2.5 cm Užrašas siuvinėtas. Logotipo pavyzdys pridėtas Nr. 2</t>
  </si>
  <si>
    <t>Palaidinė: be sagų, užvelkama per galvą, V formos apykaklė, trumpos rankovės, 3 uždėtinės kišenės. Dvi kišenės juosmens srityje ties klubais  (plotis – 15 cm (± 2 cm), aukštis 17 cm (± 3 cm), viena kišenė krūtinės srityje kairėje pusėje. Šonuose du skeltukai (aukštis - 5cm (± 2 cm)).</t>
  </si>
  <si>
    <t>Nugarinė chalato dalis prakirpta. Surišimui naudojami ne mažiau 5 poros raištelių. Raišteliai papildomai sutvirtinti, kad neišplyštų iš pagrindo</t>
  </si>
  <si>
    <t>Chalato surišimo diržas ne mažiau 3 cm, pritvirtintas ties juosmeniu šoninėse chalato siūlėse.</t>
  </si>
  <si>
    <t>Sudetis : Softshell (arba lygiavertis) audinys (išorinis poliesteris, membrana, vidinis trumpai kirptas flisinio (arba lygiaverčio)audinio džemperis), suteikiantis šiluminį komfortą ir neleidžiantis kūnui peršalti: puikiai apsaugantis nuo vėjo ir lietaus, laidus orui</t>
  </si>
  <si>
    <t>Iš išorės vandeniui nelaidus audinys ne mažiau kaip 8000 mm su specialia termopoliuretano (TPU) (arba lygiaverčia) membrana</t>
  </si>
  <si>
    <t>Logotipas: Priekyje ne mažiau 8 cm x3 cm. Logotipas siuvinėtas.  Logotipo pavyzdys pridėtas priede  Nr.1</t>
  </si>
  <si>
    <t>Spalva – balta. Gali būti pastelinės spalvos intarpai.</t>
  </si>
  <si>
    <t xml:space="preserve"> Spalva – balta. Gali būti pastelinės  spalvos intarpai</t>
  </si>
  <si>
    <t>(Įsispiriami batai pagaminti iš ypatingai lengvos EVA medžiagos ar lygiavertės). Avalynės pusporė (t.y. 1 batas) 42 dydžio - ne daugiau 420 g.</t>
  </si>
  <si>
    <t>Siūlomos prekės pavadinimas, gamintojas, katalogas</t>
  </si>
  <si>
    <t>Siūlomų parametrų reikšmės ir pridedamo dokumento puslapis, patvirtinantis siūlomo parametro reikšmę</t>
  </si>
  <si>
    <t>Gaminio audinys turi atitikti LR aplinkos ministro 2011 m. birželio 28 d. įsakymo N. D1-508 (a.r.) 1 priedo IX skyriuje nustatytus reikalavimus</t>
  </si>
  <si>
    <t>Pakulnė 3,0 cm +/- 0,5 cm aukščio. Vidpadis integruotas (neišimamas)</t>
  </si>
  <si>
    <t>Pakulnė 3 cm ( +/- 0,5 cm) aukščio, vidpadis integruotas (neišiimamas)</t>
  </si>
  <si>
    <t>Kostiumas operacinei, IĮ Gevaina</t>
  </si>
  <si>
    <t>Palaidinė: be sagų, užvelkama per galvą, V formos apykaklė, trumpos rankovės, 3 uždėtinės kišenės. Dvi kišenės juosmens srityje ties klubais  (plotis – 15 cm), aukštis 17 cm), viena kišenė krūtinės srityje kairėje pusėje. Šonuose du skeltukai (aukštis - 5cm ).</t>
  </si>
  <si>
    <t>Audinys: 180 g/m2, sudėtis: 100% medvilnė</t>
  </si>
  <si>
    <t>Skalbimo temperatūra: 60-70 C</t>
  </si>
  <si>
    <t>Lyginimo temperatūra: 150 °С</t>
  </si>
  <si>
    <t>Matmenų stabilumas po skalbimo:  - 5 proc</t>
  </si>
  <si>
    <t>Ant drabužio prisiūta gaminio  sudėties ir priežiūros etiketė</t>
  </si>
  <si>
    <t>Gaminio audinys  atitinka LR aplinkos ministro 2011 m. birželio 28 d. įsakymo N. D1-508 (a.r.) 1 priedo IX skyriuje nustatytus reikalavimus.</t>
  </si>
  <si>
    <t xml:space="preserve">Rankovės ilgos su tampriais elastingais rankogaliais ( rankogalių  plotis 11 cm, ilgis 10 cm). </t>
  </si>
  <si>
    <t>Nugarinė chalato dalis prakirpta. Surišimui naudojami 5 poros raištelių. Raišteliai papildomai sutvirtinti, kad neišplyštų iš pagrindo</t>
  </si>
  <si>
    <t>Chalato surišimo diržas 3 cm, pritvirtintas ties juosmeniu šoninėse chalato siūlėse.</t>
  </si>
  <si>
    <t>Audinys: 180g/m2, sudėtis: 100% medvilnė</t>
  </si>
  <si>
    <t>Skalbimo temperatūra: n 60-70 C</t>
  </si>
  <si>
    <t>Lyginimo temperatūra:  150 °С</t>
  </si>
  <si>
    <t>Matmenų stabilumas po skalbimo:  - 5 proc</t>
  </si>
  <si>
    <t>Gaminio audinys atitinka LR aplinkos ministro 2011 m. birželio 28 d. įsakymo N. D1-508 (a.r.) 1 priedo IX skyriuje nustatytus reikalavimus.</t>
  </si>
  <si>
    <t>Chalatas operacinei, IĮ Gevaina</t>
  </si>
  <si>
    <t xml:space="preserve">Kaunas </t>
  </si>
  <si>
    <t>IĮ Gevaina</t>
  </si>
  <si>
    <t>Naglio 12-64, Kaunas</t>
  </si>
  <si>
    <t>LT100004290619</t>
  </si>
  <si>
    <t>LT 907300010110146398, Swedbank AB, b.k.73000</t>
  </si>
  <si>
    <t xml:space="preserve">060055597,info@gevaina.lt </t>
  </si>
  <si>
    <t xml:space="preserve">savininkas Gediminas Pileckis </t>
  </si>
  <si>
    <t xml:space="preserve">savininkas Gediminas Pileckis, 060055597,info@gevaina.lt </t>
  </si>
  <si>
    <t>-</t>
  </si>
  <si>
    <t>ne</t>
  </si>
  <si>
    <t xml:space="preserve">ne </t>
  </si>
  <si>
    <t xml:space="preserve">Kelnes:  su guma juosmens srityje, ilgos.Tiesus kirpimas. Liemuo – elastinė juosta (plotis - 2 cm), juosmenyje apsiūta anga, skirta gumos pakeitimui (plotis -  3 cm). </t>
  </si>
  <si>
    <t>  Dydžiai: S-6XL, 165-190 cm ūgiui. Nugarinės dalies ilgis 120 cm. Konkretūs dydžiai bus derinami sutarties vykdymo metu. </t>
  </si>
  <si>
    <t>Dydžiai: S -4XL. Nugarinės dalies ilgis (M išmieros) 75 cm. Konkretūs dydžiai bus derinami sutarties vykdymo metu. </t>
  </si>
  <si>
    <t>savininkas</t>
  </si>
  <si>
    <t xml:space="preserve">Gediminas Pileckis </t>
  </si>
  <si>
    <t>savininkas Gediminas Pileckis</t>
  </si>
  <si>
    <t>Tiekėjo deklaracija</t>
  </si>
  <si>
    <t>6.</t>
  </si>
  <si>
    <t>Deklaracija dėl atsakingų asmenų</t>
  </si>
  <si>
    <t>7.</t>
  </si>
  <si>
    <t>Pakuotės patvirtinimas</t>
  </si>
  <si>
    <t>8.</t>
  </si>
  <si>
    <t>Sertifikatas Oeko</t>
  </si>
  <si>
    <t>taip</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</si>
</sst>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4" borderId="23" xfId="0" applyFont="1" applyFill="1" applyBorder="1" applyAlignment="1" applyProtection="1">
      <alignment wrapText="1"/>
      <protection locked="0"/>
    </xf>
    <xf numFmtId="0" fontId="1" fillId="4" borderId="23" xfId="0" applyFont="1" applyFill="1" applyBorder="1" applyProtection="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4"/>
  <sheetViews>
    <sheetView tabSelected="1" topLeftCell="A169" zoomScaleNormal="100" workbookViewId="0">
      <selection activeCell="G135" sqref="G135"/>
    </sheetView>
  </sheetViews>
  <sheetFormatPr defaultColWidth="10.8984375" defaultRowHeight="14.4" x14ac:dyDescent="0.3"/>
  <cols>
    <col min="1" max="1" width="9.09765625" style="7" customWidth="1"/>
    <col min="2" max="2" width="83.3984375" style="7" customWidth="1"/>
    <col min="3" max="3" width="14.69921875" style="7" customWidth="1"/>
    <col min="4" max="4" width="11.59765625" style="7" customWidth="1"/>
    <col min="5" max="5" width="14.69921875" style="7" customWidth="1"/>
    <col min="6" max="6" width="15" style="7" customWidth="1"/>
    <col min="7" max="7" width="23.69921875" style="7" customWidth="1"/>
    <col min="8" max="8" width="42" style="7" customWidth="1"/>
    <col min="9" max="15" width="25" style="7" customWidth="1"/>
    <col min="16" max="16" width="10.8984375" style="7" customWidth="1"/>
    <col min="17" max="16384" width="10.89843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29">
        <v>45547</v>
      </c>
    </row>
    <row r="9" spans="1:6" x14ac:dyDescent="0.3">
      <c r="A9" s="2" t="s">
        <v>5</v>
      </c>
      <c r="B9" s="13">
        <v>34</v>
      </c>
    </row>
    <row r="10" spans="1:6" x14ac:dyDescent="0.3">
      <c r="A10" s="2" t="s">
        <v>6</v>
      </c>
      <c r="B10" s="13" t="s">
        <v>374</v>
      </c>
    </row>
    <row r="12" spans="1:6" ht="15.6" x14ac:dyDescent="0.3">
      <c r="A12" s="37" t="s">
        <v>7</v>
      </c>
      <c r="B12" s="38"/>
      <c r="C12" s="31" t="s">
        <v>375</v>
      </c>
      <c r="D12" s="32"/>
      <c r="E12" s="32"/>
      <c r="F12" s="33"/>
    </row>
    <row r="13" spans="1:6" ht="15.9" customHeight="1" x14ac:dyDescent="0.3">
      <c r="A13" s="42" t="s">
        <v>8</v>
      </c>
      <c r="B13" s="35"/>
      <c r="C13" s="31">
        <v>301835636</v>
      </c>
      <c r="D13" s="32"/>
      <c r="E13" s="32"/>
      <c r="F13" s="33"/>
    </row>
    <row r="14" spans="1:6" ht="15.9" customHeight="1" x14ac:dyDescent="0.3">
      <c r="A14" s="42" t="s">
        <v>9</v>
      </c>
      <c r="B14" s="35"/>
      <c r="C14" s="31" t="s">
        <v>376</v>
      </c>
      <c r="D14" s="32"/>
      <c r="E14" s="32"/>
      <c r="F14" s="33"/>
    </row>
    <row r="15" spans="1:6" ht="15.9" customHeight="1" x14ac:dyDescent="0.3">
      <c r="A15" s="37" t="s">
        <v>10</v>
      </c>
      <c r="B15" s="38"/>
      <c r="C15" s="31" t="s">
        <v>377</v>
      </c>
      <c r="D15" s="32"/>
      <c r="E15" s="32"/>
      <c r="F15" s="33"/>
    </row>
    <row r="16" spans="1:6" ht="63" customHeight="1" x14ac:dyDescent="0.3">
      <c r="A16" s="34" t="s">
        <v>11</v>
      </c>
      <c r="B16" s="35"/>
      <c r="C16" s="31" t="s">
        <v>378</v>
      </c>
      <c r="D16" s="32"/>
      <c r="E16" s="32"/>
      <c r="F16" s="33"/>
    </row>
    <row r="17" spans="1:7" ht="15.9" customHeight="1" x14ac:dyDescent="0.3">
      <c r="A17" s="37" t="s">
        <v>12</v>
      </c>
      <c r="B17" s="38"/>
      <c r="C17" s="31" t="s">
        <v>390</v>
      </c>
      <c r="D17" s="32"/>
      <c r="E17" s="32"/>
      <c r="F17" s="33"/>
    </row>
    <row r="18" spans="1:7" ht="15.9" customHeight="1" x14ac:dyDescent="0.3">
      <c r="A18" s="37" t="s">
        <v>13</v>
      </c>
      <c r="B18" s="38"/>
      <c r="C18" s="31" t="s">
        <v>379</v>
      </c>
      <c r="D18" s="32"/>
      <c r="E18" s="32"/>
      <c r="F18" s="33"/>
    </row>
    <row r="19" spans="1:7" ht="48" customHeight="1" x14ac:dyDescent="0.3">
      <c r="A19" s="37" t="s">
        <v>14</v>
      </c>
      <c r="B19" s="38"/>
      <c r="C19" s="31" t="s">
        <v>380</v>
      </c>
      <c r="D19" s="32"/>
      <c r="E19" s="32"/>
      <c r="F19" s="33"/>
    </row>
    <row r="20" spans="1:7" ht="54.9" customHeight="1" x14ac:dyDescent="0.3">
      <c r="A20" s="37" t="s">
        <v>15</v>
      </c>
      <c r="B20" s="38"/>
      <c r="C20" s="31" t="s">
        <v>381</v>
      </c>
      <c r="D20" s="32"/>
      <c r="E20" s="32"/>
      <c r="F20" s="33"/>
    </row>
    <row r="21" spans="1:7" ht="71.099999999999994" customHeight="1" x14ac:dyDescent="0.3">
      <c r="A21" s="39" t="s">
        <v>16</v>
      </c>
      <c r="B21" s="40"/>
      <c r="C21" s="43" t="s">
        <v>380</v>
      </c>
      <c r="D21" s="44"/>
      <c r="E21" s="44"/>
      <c r="F21" s="44"/>
      <c r="G21" s="14" t="str">
        <f>IF((SUMPRODUCT(--(C21=""))&gt;0), "Privaloma užpildyti, kai taikomi pašalinimo pagrindai", "")</f>
        <v/>
      </c>
    </row>
    <row r="22" spans="1:7" ht="18" customHeight="1" x14ac:dyDescent="0.3">
      <c r="A22" s="8"/>
      <c r="B22" s="8"/>
      <c r="C22" s="9"/>
      <c r="D22" s="9"/>
      <c r="E22" s="9"/>
      <c r="F22" s="9"/>
    </row>
    <row r="23" spans="1:7" x14ac:dyDescent="0.3">
      <c r="A23" s="36"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2.1" customHeight="1" x14ac:dyDescent="0.3">
      <c r="A28" s="41" t="s">
        <v>22</v>
      </c>
      <c r="B28" s="30"/>
      <c r="C28" s="30"/>
      <c r="D28" s="30"/>
      <c r="E28" s="30"/>
      <c r="F28" s="30"/>
    </row>
    <row r="29" spans="1:7" x14ac:dyDescent="0.3">
      <c r="A29" s="30" t="s">
        <v>23</v>
      </c>
      <c r="B29" s="30"/>
      <c r="C29" s="30"/>
      <c r="D29" s="30"/>
      <c r="E29" s="30"/>
      <c r="F29" s="30"/>
    </row>
    <row r="30" spans="1:7" x14ac:dyDescent="0.3">
      <c r="A30" s="14" t="s">
        <v>24</v>
      </c>
      <c r="D30" s="15" t="s">
        <v>382</v>
      </c>
    </row>
    <row r="31" spans="1:7" x14ac:dyDescent="0.3">
      <c r="A31" s="14" t="s">
        <v>25</v>
      </c>
    </row>
    <row r="32" spans="1:7" x14ac:dyDescent="0.3">
      <c r="A32" s="12" t="s">
        <v>26</v>
      </c>
      <c r="B32" s="12" t="s">
        <v>27</v>
      </c>
    </row>
    <row r="34" spans="1:8" x14ac:dyDescent="0.3">
      <c r="A34" s="12" t="s">
        <v>28</v>
      </c>
    </row>
    <row r="35" spans="1:8" ht="43.2" x14ac:dyDescent="0.3">
      <c r="A35" s="16" t="s">
        <v>29</v>
      </c>
      <c r="B35" s="16" t="s">
        <v>30</v>
      </c>
      <c r="C35" s="16" t="s">
        <v>331</v>
      </c>
      <c r="D35" s="16" t="s">
        <v>31</v>
      </c>
      <c r="E35" s="16" t="s">
        <v>32</v>
      </c>
      <c r="F35" s="16" t="s">
        <v>33</v>
      </c>
      <c r="G35" s="26" t="s">
        <v>352</v>
      </c>
      <c r="H35" s="26" t="s">
        <v>353</v>
      </c>
    </row>
    <row r="36" spans="1:8" x14ac:dyDescent="0.3">
      <c r="A36" s="16" t="s">
        <v>34</v>
      </c>
      <c r="B36" s="16" t="s">
        <v>35</v>
      </c>
      <c r="C36" s="17"/>
      <c r="D36" s="17"/>
      <c r="E36" s="17"/>
      <c r="F36" s="17"/>
      <c r="G36" s="17"/>
      <c r="H36" s="17"/>
    </row>
    <row r="37" spans="1:8" x14ac:dyDescent="0.3">
      <c r="A37" s="17" t="s">
        <v>36</v>
      </c>
      <c r="B37" s="17" t="s">
        <v>37</v>
      </c>
      <c r="C37" s="17">
        <v>2500</v>
      </c>
      <c r="D37" s="17" t="s">
        <v>38</v>
      </c>
      <c r="E37" s="18"/>
      <c r="F37" s="17" t="str">
        <f>IF(ISBLANK(E37),"", PRODUCT(C37,E37))</f>
        <v/>
      </c>
      <c r="G37" s="19"/>
      <c r="H37" s="17"/>
    </row>
    <row r="38" spans="1:8" ht="43.2" x14ac:dyDescent="0.3">
      <c r="A38" s="17" t="s">
        <v>39</v>
      </c>
      <c r="B38" s="25" t="s">
        <v>332</v>
      </c>
      <c r="C38" s="17"/>
      <c r="D38" s="17"/>
      <c r="E38" s="17"/>
      <c r="F38" s="17"/>
      <c r="G38" s="17"/>
      <c r="H38" s="19"/>
    </row>
    <row r="39" spans="1:8" ht="28.8" x14ac:dyDescent="0.3">
      <c r="A39" s="17" t="s">
        <v>40</v>
      </c>
      <c r="B39" s="25" t="s">
        <v>333</v>
      </c>
      <c r="C39" s="17"/>
      <c r="D39" s="17"/>
      <c r="E39" s="17"/>
      <c r="F39" s="17"/>
      <c r="G39" s="17"/>
      <c r="H39" s="19"/>
    </row>
    <row r="40" spans="1:8" x14ac:dyDescent="0.3">
      <c r="A40" s="17" t="s">
        <v>41</v>
      </c>
      <c r="B40" s="17" t="s">
        <v>42</v>
      </c>
      <c r="C40" s="17"/>
      <c r="D40" s="17"/>
      <c r="E40" s="17"/>
      <c r="F40" s="17"/>
      <c r="G40" s="17"/>
      <c r="H40" s="19"/>
    </row>
    <row r="41" spans="1:8" x14ac:dyDescent="0.3">
      <c r="A41" s="17" t="s">
        <v>43</v>
      </c>
      <c r="B41" s="17" t="s">
        <v>44</v>
      </c>
      <c r="C41" s="17"/>
      <c r="D41" s="17"/>
      <c r="E41" s="17"/>
      <c r="F41" s="17"/>
      <c r="G41" s="17"/>
      <c r="H41" s="19"/>
    </row>
    <row r="42" spans="1:8" x14ac:dyDescent="0.3">
      <c r="A42" s="17" t="s">
        <v>45</v>
      </c>
      <c r="B42" s="17" t="s">
        <v>46</v>
      </c>
      <c r="C42" s="17"/>
      <c r="D42" s="17"/>
      <c r="E42" s="17"/>
      <c r="F42" s="17"/>
      <c r="G42" s="17"/>
      <c r="H42" s="19"/>
    </row>
    <row r="43" spans="1:8" x14ac:dyDescent="0.3">
      <c r="A43" s="17" t="s">
        <v>47</v>
      </c>
      <c r="B43" s="17" t="s">
        <v>48</v>
      </c>
      <c r="C43" s="17"/>
      <c r="D43" s="17"/>
      <c r="E43" s="17"/>
      <c r="F43" s="17"/>
      <c r="G43" s="17"/>
      <c r="H43" s="19"/>
    </row>
    <row r="44" spans="1:8" x14ac:dyDescent="0.3">
      <c r="A44" s="17" t="s">
        <v>49</v>
      </c>
      <c r="B44" s="17" t="s">
        <v>50</v>
      </c>
      <c r="C44" s="17"/>
      <c r="D44" s="17"/>
      <c r="E44" s="17"/>
      <c r="F44" s="17"/>
      <c r="G44" s="17"/>
      <c r="H44" s="19"/>
    </row>
    <row r="45" spans="1:8" x14ac:dyDescent="0.3">
      <c r="A45" s="17" t="s">
        <v>51</v>
      </c>
      <c r="B45" s="17" t="s">
        <v>52</v>
      </c>
      <c r="C45" s="17"/>
      <c r="D45" s="17"/>
      <c r="E45" s="17"/>
      <c r="F45" s="17"/>
      <c r="G45" s="17"/>
      <c r="H45" s="19"/>
    </row>
    <row r="46" spans="1:8" x14ac:dyDescent="0.3">
      <c r="A46" s="17" t="s">
        <v>53</v>
      </c>
      <c r="B46" s="17" t="s">
        <v>54</v>
      </c>
      <c r="C46" s="17"/>
      <c r="D46" s="17"/>
      <c r="E46" s="17"/>
      <c r="F46" s="17"/>
      <c r="G46" s="17"/>
      <c r="H46" s="19"/>
    </row>
    <row r="47" spans="1:8" x14ac:dyDescent="0.3">
      <c r="A47" s="17" t="s">
        <v>55</v>
      </c>
      <c r="B47" s="17" t="s">
        <v>56</v>
      </c>
      <c r="C47" s="17"/>
      <c r="D47" s="17"/>
      <c r="E47" s="17"/>
      <c r="F47" s="17"/>
      <c r="G47" s="17"/>
      <c r="H47" s="19"/>
    </row>
    <row r="48" spans="1:8" x14ac:dyDescent="0.3">
      <c r="A48" s="17" t="s">
        <v>57</v>
      </c>
      <c r="B48" s="17" t="s">
        <v>58</v>
      </c>
      <c r="C48" s="17"/>
      <c r="D48" s="17"/>
      <c r="E48" s="17"/>
      <c r="F48" s="17"/>
      <c r="G48" s="17"/>
      <c r="H48" s="19"/>
    </row>
    <row r="49" spans="1:8" x14ac:dyDescent="0.3">
      <c r="A49" s="17" t="s">
        <v>59</v>
      </c>
      <c r="B49" s="17" t="s">
        <v>60</v>
      </c>
      <c r="C49" s="17"/>
      <c r="D49" s="17"/>
      <c r="E49" s="17"/>
      <c r="F49" s="17"/>
      <c r="G49" s="17"/>
      <c r="H49" s="19"/>
    </row>
    <row r="50" spans="1:8" ht="28.8" x14ac:dyDescent="0.3">
      <c r="A50" s="17" t="s">
        <v>61</v>
      </c>
      <c r="B50" s="25" t="s">
        <v>334</v>
      </c>
      <c r="C50" s="17"/>
      <c r="D50" s="17"/>
      <c r="E50" s="17"/>
      <c r="F50" s="17"/>
      <c r="G50" s="17"/>
      <c r="H50" s="19"/>
    </row>
    <row r="51" spans="1:8" ht="28.8" x14ac:dyDescent="0.3">
      <c r="A51" s="17" t="s">
        <v>62</v>
      </c>
      <c r="B51" s="25" t="s">
        <v>63</v>
      </c>
      <c r="C51" s="17"/>
      <c r="D51" s="17"/>
      <c r="E51" s="17"/>
      <c r="F51" s="17"/>
      <c r="G51" s="17"/>
      <c r="H51" s="19"/>
    </row>
    <row r="52" spans="1:8" ht="28.8" x14ac:dyDescent="0.3">
      <c r="A52" s="17" t="s">
        <v>64</v>
      </c>
      <c r="B52" s="25" t="s">
        <v>335</v>
      </c>
      <c r="C52" s="17"/>
      <c r="D52" s="17"/>
      <c r="E52" s="17"/>
      <c r="F52" s="17"/>
      <c r="G52" s="17"/>
      <c r="H52" s="19"/>
    </row>
    <row r="53" spans="1:8" x14ac:dyDescent="0.3">
      <c r="A53" s="17" t="s">
        <v>65</v>
      </c>
      <c r="B53" s="17" t="s">
        <v>66</v>
      </c>
      <c r="C53" s="17"/>
      <c r="D53" s="17"/>
      <c r="E53" s="17"/>
      <c r="F53" s="17"/>
      <c r="G53" s="17"/>
      <c r="H53" s="19"/>
    </row>
    <row r="54" spans="1:8" ht="28.8" x14ac:dyDescent="0.3">
      <c r="A54" s="17" t="s">
        <v>67</v>
      </c>
      <c r="B54" s="25" t="s">
        <v>354</v>
      </c>
      <c r="C54" s="17"/>
      <c r="D54" s="17"/>
      <c r="E54" s="17"/>
      <c r="F54" s="17"/>
      <c r="G54" s="17"/>
      <c r="H54" s="19"/>
    </row>
    <row r="55" spans="1:8" x14ac:dyDescent="0.3">
      <c r="A55" s="17" t="s">
        <v>68</v>
      </c>
      <c r="B55" s="17" t="s">
        <v>69</v>
      </c>
      <c r="C55" s="17">
        <v>1400</v>
      </c>
      <c r="D55" s="17" t="s">
        <v>38</v>
      </c>
      <c r="E55" s="18"/>
      <c r="F55" s="17" t="str">
        <f>IF(ISBLANK(E55),"", PRODUCT(C55,E55))</f>
        <v/>
      </c>
      <c r="G55" s="19"/>
      <c r="H55" s="17"/>
    </row>
    <row r="56" spans="1:8" x14ac:dyDescent="0.3">
      <c r="A56" s="17" t="s">
        <v>70</v>
      </c>
      <c r="B56" s="17" t="s">
        <v>71</v>
      </c>
      <c r="C56" s="17"/>
      <c r="D56" s="17"/>
      <c r="E56" s="17"/>
      <c r="F56" s="17"/>
      <c r="G56" s="17"/>
      <c r="H56" s="19"/>
    </row>
    <row r="57" spans="1:8" ht="57.6" x14ac:dyDescent="0.3">
      <c r="A57" s="17" t="s">
        <v>72</v>
      </c>
      <c r="B57" s="25" t="s">
        <v>336</v>
      </c>
      <c r="C57" s="17"/>
      <c r="D57" s="17"/>
      <c r="E57" s="17"/>
      <c r="F57" s="17"/>
      <c r="G57" s="17"/>
      <c r="H57" s="19"/>
    </row>
    <row r="58" spans="1:8" x14ac:dyDescent="0.3">
      <c r="A58" s="17" t="s">
        <v>73</v>
      </c>
      <c r="B58" s="17" t="s">
        <v>74</v>
      </c>
      <c r="C58" s="17"/>
      <c r="D58" s="17"/>
      <c r="E58" s="17"/>
      <c r="F58" s="17"/>
      <c r="G58" s="17"/>
      <c r="H58" s="19"/>
    </row>
    <row r="59" spans="1:8" x14ac:dyDescent="0.3">
      <c r="A59" s="17" t="s">
        <v>75</v>
      </c>
      <c r="B59" s="17" t="s">
        <v>44</v>
      </c>
      <c r="C59" s="17"/>
      <c r="D59" s="17"/>
      <c r="E59" s="17"/>
      <c r="F59" s="17"/>
      <c r="G59" s="17"/>
      <c r="H59" s="19"/>
    </row>
    <row r="60" spans="1:8" x14ac:dyDescent="0.3">
      <c r="A60" s="17" t="s">
        <v>76</v>
      </c>
      <c r="B60" s="17" t="s">
        <v>46</v>
      </c>
      <c r="C60" s="17"/>
      <c r="D60" s="17"/>
      <c r="E60" s="17"/>
      <c r="F60" s="17"/>
      <c r="G60" s="17"/>
      <c r="H60" s="19"/>
    </row>
    <row r="61" spans="1:8" x14ac:dyDescent="0.3">
      <c r="A61" s="17" t="s">
        <v>77</v>
      </c>
      <c r="B61" s="17" t="s">
        <v>48</v>
      </c>
      <c r="C61" s="17"/>
      <c r="D61" s="17"/>
      <c r="E61" s="17"/>
      <c r="F61" s="17"/>
      <c r="G61" s="17"/>
      <c r="H61" s="19"/>
    </row>
    <row r="62" spans="1:8" x14ac:dyDescent="0.3">
      <c r="A62" s="17" t="s">
        <v>78</v>
      </c>
      <c r="B62" s="17" t="s">
        <v>50</v>
      </c>
      <c r="C62" s="17"/>
      <c r="D62" s="17"/>
      <c r="E62" s="17"/>
      <c r="F62" s="17"/>
      <c r="G62" s="17"/>
      <c r="H62" s="19"/>
    </row>
    <row r="63" spans="1:8" x14ac:dyDescent="0.3">
      <c r="A63" s="17" t="s">
        <v>79</v>
      </c>
      <c r="B63" s="17" t="s">
        <v>80</v>
      </c>
      <c r="C63" s="17"/>
      <c r="D63" s="17"/>
      <c r="E63" s="17"/>
      <c r="F63" s="17"/>
      <c r="G63" s="17"/>
      <c r="H63" s="19"/>
    </row>
    <row r="64" spans="1:8" x14ac:dyDescent="0.3">
      <c r="A64" s="17" t="s">
        <v>81</v>
      </c>
      <c r="B64" s="17" t="s">
        <v>82</v>
      </c>
      <c r="C64" s="17"/>
      <c r="D64" s="17"/>
      <c r="E64" s="17"/>
      <c r="F64" s="17"/>
      <c r="G64" s="17"/>
      <c r="H64" s="19"/>
    </row>
    <row r="65" spans="1:8" x14ac:dyDescent="0.3">
      <c r="A65" s="17" t="s">
        <v>83</v>
      </c>
      <c r="B65" s="17" t="s">
        <v>84</v>
      </c>
      <c r="C65" s="17"/>
      <c r="D65" s="17"/>
      <c r="E65" s="17"/>
      <c r="F65" s="17"/>
      <c r="G65" s="17"/>
      <c r="H65" s="19"/>
    </row>
    <row r="66" spans="1:8" x14ac:dyDescent="0.3">
      <c r="A66" s="17" t="s">
        <v>85</v>
      </c>
      <c r="B66" s="17" t="s">
        <v>86</v>
      </c>
      <c r="C66" s="17"/>
      <c r="D66" s="17"/>
      <c r="E66" s="17"/>
      <c r="F66" s="17"/>
      <c r="G66" s="17"/>
      <c r="H66" s="19"/>
    </row>
    <row r="67" spans="1:8" x14ac:dyDescent="0.3">
      <c r="A67" s="17" t="s">
        <v>87</v>
      </c>
      <c r="B67" s="17" t="s">
        <v>60</v>
      </c>
      <c r="C67" s="17"/>
      <c r="D67" s="17"/>
      <c r="E67" s="17"/>
      <c r="F67" s="17"/>
      <c r="G67" s="17"/>
      <c r="H67" s="19"/>
    </row>
    <row r="68" spans="1:8" ht="28.8" x14ac:dyDescent="0.3">
      <c r="A68" s="17" t="s">
        <v>88</v>
      </c>
      <c r="B68" s="25" t="s">
        <v>337</v>
      </c>
      <c r="C68" s="17"/>
      <c r="D68" s="17"/>
      <c r="E68" s="17"/>
      <c r="F68" s="17"/>
      <c r="G68" s="17"/>
      <c r="H68" s="19"/>
    </row>
    <row r="69" spans="1:8" ht="28.8" x14ac:dyDescent="0.3">
      <c r="A69" s="17" t="s">
        <v>89</v>
      </c>
      <c r="B69" s="25" t="s">
        <v>338</v>
      </c>
      <c r="C69" s="17"/>
      <c r="D69" s="17"/>
      <c r="E69" s="17"/>
      <c r="F69" s="17"/>
      <c r="G69" s="17"/>
      <c r="H69" s="19"/>
    </row>
    <row r="70" spans="1:8" x14ac:dyDescent="0.3">
      <c r="A70" s="17" t="s">
        <v>90</v>
      </c>
      <c r="B70" s="17" t="s">
        <v>91</v>
      </c>
      <c r="C70" s="17"/>
      <c r="D70" s="17"/>
      <c r="E70" s="17"/>
      <c r="F70" s="17"/>
      <c r="G70" s="17"/>
      <c r="H70" s="19"/>
    </row>
    <row r="71" spans="1:8" ht="28.8" x14ac:dyDescent="0.3">
      <c r="A71" s="17" t="s">
        <v>92</v>
      </c>
      <c r="B71" s="25" t="s">
        <v>93</v>
      </c>
      <c r="C71" s="17"/>
      <c r="D71" s="17"/>
      <c r="E71" s="17"/>
      <c r="F71" s="17"/>
      <c r="G71" s="17"/>
      <c r="H71" s="19"/>
    </row>
    <row r="72" spans="1:8" x14ac:dyDescent="0.3">
      <c r="A72" s="17" t="s">
        <v>94</v>
      </c>
      <c r="B72" s="17" t="s">
        <v>95</v>
      </c>
      <c r="C72" s="17">
        <v>270</v>
      </c>
      <c r="D72" s="17" t="s">
        <v>38</v>
      </c>
      <c r="E72" s="18"/>
      <c r="F72" s="17" t="str">
        <f>IF(ISBLANK(E72),"", PRODUCT(C72,E72))</f>
        <v/>
      </c>
      <c r="G72" s="19"/>
      <c r="H72" s="17"/>
    </row>
    <row r="73" spans="1:8" x14ac:dyDescent="0.3">
      <c r="A73" s="17" t="s">
        <v>96</v>
      </c>
      <c r="B73" s="17" t="s">
        <v>71</v>
      </c>
      <c r="C73" s="17"/>
      <c r="D73" s="17"/>
      <c r="E73" s="17"/>
      <c r="F73" s="17"/>
      <c r="G73" s="17"/>
      <c r="H73" s="19"/>
    </row>
    <row r="74" spans="1:8" ht="57.6" x14ac:dyDescent="0.3">
      <c r="A74" s="17" t="s">
        <v>97</v>
      </c>
      <c r="B74" s="25" t="s">
        <v>339</v>
      </c>
      <c r="C74" s="17"/>
      <c r="D74" s="17"/>
      <c r="E74" s="17"/>
      <c r="F74" s="17"/>
      <c r="G74" s="17"/>
      <c r="H74" s="19"/>
    </row>
    <row r="75" spans="1:8" x14ac:dyDescent="0.3">
      <c r="A75" s="17" t="s">
        <v>98</v>
      </c>
      <c r="B75" s="17" t="s">
        <v>99</v>
      </c>
      <c r="C75" s="17"/>
      <c r="D75" s="17"/>
      <c r="E75" s="17"/>
      <c r="F75" s="17"/>
      <c r="G75" s="17"/>
      <c r="H75" s="19"/>
    </row>
    <row r="76" spans="1:8" x14ac:dyDescent="0.3">
      <c r="A76" s="17" t="s">
        <v>100</v>
      </c>
      <c r="B76" s="17" t="s">
        <v>44</v>
      </c>
      <c r="C76" s="17"/>
      <c r="D76" s="17"/>
      <c r="E76" s="17"/>
      <c r="F76" s="17"/>
      <c r="G76" s="17"/>
      <c r="H76" s="19"/>
    </row>
    <row r="77" spans="1:8" x14ac:dyDescent="0.3">
      <c r="A77" s="17" t="s">
        <v>101</v>
      </c>
      <c r="B77" s="17" t="s">
        <v>46</v>
      </c>
      <c r="C77" s="17"/>
      <c r="D77" s="17"/>
      <c r="E77" s="17"/>
      <c r="F77" s="17"/>
      <c r="G77" s="17"/>
      <c r="H77" s="19"/>
    </row>
    <row r="78" spans="1:8" x14ac:dyDescent="0.3">
      <c r="A78" s="17" t="s">
        <v>102</v>
      </c>
      <c r="B78" s="17" t="s">
        <v>48</v>
      </c>
      <c r="C78" s="17"/>
      <c r="D78" s="17"/>
      <c r="E78" s="17"/>
      <c r="F78" s="17"/>
      <c r="G78" s="17"/>
      <c r="H78" s="19"/>
    </row>
    <row r="79" spans="1:8" x14ac:dyDescent="0.3">
      <c r="A79" s="17" t="s">
        <v>103</v>
      </c>
      <c r="B79" s="17" t="s">
        <v>50</v>
      </c>
      <c r="C79" s="17"/>
      <c r="D79" s="17"/>
      <c r="E79" s="17"/>
      <c r="F79" s="17"/>
      <c r="G79" s="17"/>
      <c r="H79" s="19"/>
    </row>
    <row r="80" spans="1:8" x14ac:dyDescent="0.3">
      <c r="A80" s="17" t="s">
        <v>104</v>
      </c>
      <c r="B80" s="17" t="s">
        <v>105</v>
      </c>
      <c r="C80" s="17"/>
      <c r="D80" s="17"/>
      <c r="E80" s="17"/>
      <c r="F80" s="17"/>
      <c r="G80" s="17"/>
      <c r="H80" s="19"/>
    </row>
    <row r="81" spans="1:8" x14ac:dyDescent="0.3">
      <c r="A81" s="17" t="s">
        <v>106</v>
      </c>
      <c r="B81" s="17" t="s">
        <v>82</v>
      </c>
      <c r="C81" s="17"/>
      <c r="D81" s="17"/>
      <c r="E81" s="17"/>
      <c r="F81" s="17"/>
      <c r="G81" s="17"/>
      <c r="H81" s="19"/>
    </row>
    <row r="82" spans="1:8" x14ac:dyDescent="0.3">
      <c r="A82" s="17" t="s">
        <v>107</v>
      </c>
      <c r="B82" s="17" t="s">
        <v>84</v>
      </c>
      <c r="C82" s="17"/>
      <c r="D82" s="17"/>
      <c r="E82" s="17"/>
      <c r="F82" s="17"/>
      <c r="G82" s="17"/>
      <c r="H82" s="19"/>
    </row>
    <row r="83" spans="1:8" x14ac:dyDescent="0.3">
      <c r="A83" s="17" t="s">
        <v>108</v>
      </c>
      <c r="B83" s="17" t="s">
        <v>86</v>
      </c>
      <c r="C83" s="17"/>
      <c r="D83" s="17"/>
      <c r="E83" s="17"/>
      <c r="F83" s="17"/>
      <c r="G83" s="17"/>
      <c r="H83" s="19"/>
    </row>
    <row r="84" spans="1:8" x14ac:dyDescent="0.3">
      <c r="A84" s="17" t="s">
        <v>109</v>
      </c>
      <c r="B84" s="17" t="s">
        <v>60</v>
      </c>
      <c r="C84" s="17"/>
      <c r="D84" s="17"/>
      <c r="E84" s="17"/>
      <c r="F84" s="17"/>
      <c r="G84" s="17"/>
      <c r="H84" s="19"/>
    </row>
    <row r="85" spans="1:8" ht="28.8" x14ac:dyDescent="0.3">
      <c r="A85" s="17" t="s">
        <v>110</v>
      </c>
      <c r="B85" s="25" t="s">
        <v>111</v>
      </c>
      <c r="C85" s="17"/>
      <c r="D85" s="17"/>
      <c r="E85" s="17"/>
      <c r="F85" s="17"/>
      <c r="G85" s="17"/>
      <c r="H85" s="19"/>
    </row>
    <row r="86" spans="1:8" ht="28.8" x14ac:dyDescent="0.3">
      <c r="A86" s="17" t="s">
        <v>112</v>
      </c>
      <c r="B86" s="25" t="s">
        <v>113</v>
      </c>
      <c r="C86" s="17"/>
      <c r="D86" s="17"/>
      <c r="E86" s="17"/>
      <c r="F86" s="17"/>
      <c r="G86" s="17"/>
      <c r="H86" s="19"/>
    </row>
    <row r="87" spans="1:8" x14ac:dyDescent="0.3">
      <c r="A87" s="17" t="s">
        <v>114</v>
      </c>
      <c r="B87" s="17" t="s">
        <v>91</v>
      </c>
      <c r="C87" s="17"/>
      <c r="D87" s="17"/>
      <c r="E87" s="17"/>
      <c r="F87" s="17"/>
      <c r="G87" s="17"/>
      <c r="H87" s="19"/>
    </row>
    <row r="88" spans="1:8" ht="28.8" x14ac:dyDescent="0.3">
      <c r="A88" s="17" t="s">
        <v>115</v>
      </c>
      <c r="B88" s="25" t="s">
        <v>354</v>
      </c>
      <c r="C88" s="17"/>
      <c r="D88" s="17"/>
      <c r="E88" s="17"/>
      <c r="F88" s="17"/>
      <c r="G88" s="17"/>
      <c r="H88" s="19"/>
    </row>
    <row r="89" spans="1:8" x14ac:dyDescent="0.3">
      <c r="A89" s="17" t="s">
        <v>116</v>
      </c>
      <c r="B89" s="17" t="s">
        <v>117</v>
      </c>
      <c r="C89" s="17">
        <v>285</v>
      </c>
      <c r="D89" s="17" t="s">
        <v>38</v>
      </c>
      <c r="E89" s="18"/>
      <c r="F89" s="17" t="str">
        <f>IF(ISBLANK(E89),"", PRODUCT(C89,E89))</f>
        <v/>
      </c>
      <c r="G89" s="19"/>
      <c r="H89" s="17"/>
    </row>
    <row r="90" spans="1:8" x14ac:dyDescent="0.3">
      <c r="A90" s="17" t="s">
        <v>118</v>
      </c>
      <c r="B90" s="17" t="s">
        <v>71</v>
      </c>
      <c r="C90" s="17"/>
      <c r="D90" s="17"/>
      <c r="E90" s="17"/>
      <c r="F90" s="17"/>
      <c r="G90" s="17"/>
      <c r="H90" s="19"/>
    </row>
    <row r="91" spans="1:8" ht="57.6" x14ac:dyDescent="0.3">
      <c r="A91" s="17" t="s">
        <v>119</v>
      </c>
      <c r="B91" s="25" t="s">
        <v>340</v>
      </c>
      <c r="C91" s="17"/>
      <c r="D91" s="17"/>
      <c r="E91" s="17"/>
      <c r="F91" s="17"/>
      <c r="G91" s="17"/>
      <c r="H91" s="19"/>
    </row>
    <row r="92" spans="1:8" x14ac:dyDescent="0.3">
      <c r="A92" s="17" t="s">
        <v>120</v>
      </c>
      <c r="B92" s="17" t="s">
        <v>121</v>
      </c>
      <c r="C92" s="17"/>
      <c r="D92" s="17"/>
      <c r="E92" s="17"/>
      <c r="F92" s="17"/>
      <c r="G92" s="17"/>
      <c r="H92" s="19"/>
    </row>
    <row r="93" spans="1:8" x14ac:dyDescent="0.3">
      <c r="A93" s="17" t="s">
        <v>122</v>
      </c>
      <c r="B93" s="17" t="s">
        <v>123</v>
      </c>
      <c r="C93" s="17"/>
      <c r="D93" s="17"/>
      <c r="E93" s="17"/>
      <c r="F93" s="17"/>
      <c r="G93" s="17"/>
      <c r="H93" s="19"/>
    </row>
    <row r="94" spans="1:8" x14ac:dyDescent="0.3">
      <c r="A94" s="17" t="s">
        <v>124</v>
      </c>
      <c r="B94" s="17" t="s">
        <v>46</v>
      </c>
      <c r="C94" s="17"/>
      <c r="D94" s="17"/>
      <c r="E94" s="17"/>
      <c r="F94" s="17"/>
      <c r="G94" s="17"/>
      <c r="H94" s="19"/>
    </row>
    <row r="95" spans="1:8" x14ac:dyDescent="0.3">
      <c r="A95" s="17" t="s">
        <v>125</v>
      </c>
      <c r="B95" s="17" t="s">
        <v>48</v>
      </c>
      <c r="C95" s="17"/>
      <c r="D95" s="17"/>
      <c r="E95" s="17"/>
      <c r="F95" s="17"/>
      <c r="G95" s="17"/>
      <c r="H95" s="19"/>
    </row>
    <row r="96" spans="1:8" x14ac:dyDescent="0.3">
      <c r="A96" s="17" t="s">
        <v>126</v>
      </c>
      <c r="B96" s="17" t="s">
        <v>50</v>
      </c>
      <c r="C96" s="17"/>
      <c r="D96" s="17"/>
      <c r="E96" s="17"/>
      <c r="F96" s="17"/>
      <c r="G96" s="17"/>
      <c r="H96" s="19"/>
    </row>
    <row r="97" spans="1:8" x14ac:dyDescent="0.3">
      <c r="A97" s="17" t="s">
        <v>127</v>
      </c>
      <c r="B97" s="17" t="s">
        <v>128</v>
      </c>
      <c r="C97" s="17"/>
      <c r="D97" s="17"/>
      <c r="E97" s="17"/>
      <c r="F97" s="17"/>
      <c r="G97" s="17"/>
      <c r="H97" s="19"/>
    </row>
    <row r="98" spans="1:8" x14ac:dyDescent="0.3">
      <c r="A98" s="17" t="s">
        <v>129</v>
      </c>
      <c r="B98" s="17" t="s">
        <v>82</v>
      </c>
      <c r="C98" s="17"/>
      <c r="D98" s="17"/>
      <c r="E98" s="17"/>
      <c r="F98" s="17"/>
      <c r="G98" s="17"/>
      <c r="H98" s="19"/>
    </row>
    <row r="99" spans="1:8" x14ac:dyDescent="0.3">
      <c r="A99" s="17" t="s">
        <v>130</v>
      </c>
      <c r="B99" s="17" t="s">
        <v>84</v>
      </c>
      <c r="C99" s="17"/>
      <c r="D99" s="17"/>
      <c r="E99" s="17"/>
      <c r="F99" s="17"/>
      <c r="G99" s="17"/>
      <c r="H99" s="19"/>
    </row>
    <row r="100" spans="1:8" x14ac:dyDescent="0.3">
      <c r="A100" s="17" t="s">
        <v>131</v>
      </c>
      <c r="B100" s="17" t="s">
        <v>86</v>
      </c>
      <c r="C100" s="17"/>
      <c r="D100" s="17"/>
      <c r="E100" s="17"/>
      <c r="F100" s="17"/>
      <c r="G100" s="17"/>
      <c r="H100" s="19"/>
    </row>
    <row r="101" spans="1:8" x14ac:dyDescent="0.3">
      <c r="A101" s="17" t="s">
        <v>132</v>
      </c>
      <c r="B101" s="17" t="s">
        <v>60</v>
      </c>
      <c r="C101" s="17"/>
      <c r="D101" s="17"/>
      <c r="E101" s="17"/>
      <c r="F101" s="17"/>
      <c r="G101" s="17"/>
      <c r="H101" s="19"/>
    </row>
    <row r="102" spans="1:8" ht="28.8" x14ac:dyDescent="0.3">
      <c r="A102" s="17" t="s">
        <v>133</v>
      </c>
      <c r="B102" s="25" t="s">
        <v>134</v>
      </c>
      <c r="C102" s="17"/>
      <c r="D102" s="17"/>
      <c r="E102" s="17"/>
      <c r="F102" s="17"/>
      <c r="G102" s="17"/>
      <c r="H102" s="19"/>
    </row>
    <row r="103" spans="1:8" ht="28.8" x14ac:dyDescent="0.3">
      <c r="A103" s="17" t="s">
        <v>135</v>
      </c>
      <c r="B103" s="25" t="s">
        <v>341</v>
      </c>
      <c r="C103" s="17"/>
      <c r="D103" s="17"/>
      <c r="E103" s="17"/>
      <c r="F103" s="17"/>
      <c r="G103" s="17"/>
      <c r="H103" s="19"/>
    </row>
    <row r="104" spans="1:8" x14ac:dyDescent="0.3">
      <c r="A104" s="17" t="s">
        <v>136</v>
      </c>
      <c r="B104" s="17" t="s">
        <v>137</v>
      </c>
      <c r="C104" s="17"/>
      <c r="D104" s="17"/>
      <c r="E104" s="17"/>
      <c r="F104" s="17"/>
      <c r="G104" s="17"/>
      <c r="H104" s="19"/>
    </row>
    <row r="105" spans="1:8" ht="28.8" x14ac:dyDescent="0.3">
      <c r="A105" s="17" t="s">
        <v>138</v>
      </c>
      <c r="B105" s="25" t="s">
        <v>93</v>
      </c>
      <c r="C105" s="17"/>
      <c r="D105" s="17"/>
      <c r="E105" s="17"/>
      <c r="F105" s="17"/>
      <c r="G105" s="17"/>
      <c r="H105" s="19"/>
    </row>
    <row r="106" spans="1:8" x14ac:dyDescent="0.3">
      <c r="A106" s="17" t="s">
        <v>139</v>
      </c>
      <c r="B106" s="17" t="s">
        <v>140</v>
      </c>
      <c r="C106" s="17">
        <v>16</v>
      </c>
      <c r="D106" s="17" t="s">
        <v>38</v>
      </c>
      <c r="E106" s="18"/>
      <c r="F106" s="17" t="str">
        <f>IF(ISBLANK(E106),"", PRODUCT(C106,E106))</f>
        <v/>
      </c>
      <c r="G106" s="19"/>
      <c r="H106" s="17"/>
    </row>
    <row r="107" spans="1:8" x14ac:dyDescent="0.3">
      <c r="A107" s="17" t="s">
        <v>141</v>
      </c>
      <c r="B107" s="17" t="s">
        <v>142</v>
      </c>
      <c r="C107" s="17"/>
      <c r="D107" s="17"/>
      <c r="E107" s="17"/>
      <c r="F107" s="17"/>
      <c r="G107" s="17"/>
      <c r="H107" s="19"/>
    </row>
    <row r="108" spans="1:8" ht="86.4" x14ac:dyDescent="0.3">
      <c r="A108" s="17" t="s">
        <v>143</v>
      </c>
      <c r="B108" s="25" t="s">
        <v>144</v>
      </c>
      <c r="C108" s="17"/>
      <c r="D108" s="17"/>
      <c r="E108" s="17"/>
      <c r="F108" s="17"/>
      <c r="G108" s="17"/>
      <c r="H108" s="19"/>
    </row>
    <row r="109" spans="1:8" x14ac:dyDescent="0.3">
      <c r="A109" s="17" t="s">
        <v>145</v>
      </c>
      <c r="B109" s="17" t="s">
        <v>146</v>
      </c>
      <c r="C109" s="17"/>
      <c r="D109" s="17"/>
      <c r="E109" s="17"/>
      <c r="F109" s="17"/>
      <c r="G109" s="17"/>
      <c r="H109" s="19"/>
    </row>
    <row r="110" spans="1:8" ht="28.8" x14ac:dyDescent="0.3">
      <c r="A110" s="17" t="s">
        <v>147</v>
      </c>
      <c r="B110" s="25" t="s">
        <v>342</v>
      </c>
      <c r="C110" s="17"/>
      <c r="D110" s="17"/>
      <c r="E110" s="17"/>
      <c r="F110" s="17"/>
      <c r="G110" s="17"/>
      <c r="H110" s="19"/>
    </row>
    <row r="111" spans="1:8" x14ac:dyDescent="0.3">
      <c r="A111" s="17" t="s">
        <v>148</v>
      </c>
      <c r="B111" s="17" t="s">
        <v>149</v>
      </c>
      <c r="C111" s="17"/>
      <c r="D111" s="17"/>
      <c r="E111" s="17"/>
      <c r="F111" s="17"/>
      <c r="G111" s="17"/>
      <c r="H111" s="19"/>
    </row>
    <row r="112" spans="1:8" x14ac:dyDescent="0.3">
      <c r="A112" s="17" t="s">
        <v>150</v>
      </c>
      <c r="B112" s="17" t="s">
        <v>46</v>
      </c>
      <c r="C112" s="17"/>
      <c r="D112" s="17"/>
      <c r="E112" s="17"/>
      <c r="F112" s="17"/>
      <c r="G112" s="17"/>
      <c r="H112" s="19"/>
    </row>
    <row r="113" spans="1:8" x14ac:dyDescent="0.3">
      <c r="A113" s="17" t="s">
        <v>151</v>
      </c>
      <c r="B113" s="17" t="s">
        <v>48</v>
      </c>
      <c r="C113" s="17"/>
      <c r="D113" s="17"/>
      <c r="E113" s="17"/>
      <c r="F113" s="17"/>
      <c r="G113" s="17"/>
      <c r="H113" s="19"/>
    </row>
    <row r="114" spans="1:8" x14ac:dyDescent="0.3">
      <c r="A114" s="17" t="s">
        <v>152</v>
      </c>
      <c r="B114" s="17" t="s">
        <v>50</v>
      </c>
      <c r="C114" s="17"/>
      <c r="D114" s="17"/>
      <c r="E114" s="17"/>
      <c r="F114" s="17"/>
      <c r="G114" s="17"/>
      <c r="H114" s="19"/>
    </row>
    <row r="115" spans="1:8" x14ac:dyDescent="0.3">
      <c r="A115" s="17" t="s">
        <v>153</v>
      </c>
      <c r="B115" s="17" t="s">
        <v>154</v>
      </c>
      <c r="C115" s="17"/>
      <c r="D115" s="17"/>
      <c r="E115" s="17"/>
      <c r="F115" s="17"/>
      <c r="G115" s="17"/>
      <c r="H115" s="19"/>
    </row>
    <row r="116" spans="1:8" x14ac:dyDescent="0.3">
      <c r="A116" s="17" t="s">
        <v>155</v>
      </c>
      <c r="B116" s="17" t="s">
        <v>82</v>
      </c>
      <c r="C116" s="17"/>
      <c r="D116" s="17"/>
      <c r="E116" s="17"/>
      <c r="F116" s="17"/>
      <c r="G116" s="17"/>
      <c r="H116" s="19"/>
    </row>
    <row r="117" spans="1:8" x14ac:dyDescent="0.3">
      <c r="A117" s="17" t="s">
        <v>156</v>
      </c>
      <c r="B117" s="17" t="s">
        <v>84</v>
      </c>
      <c r="C117" s="17"/>
      <c r="D117" s="17"/>
      <c r="E117" s="17"/>
      <c r="F117" s="17"/>
      <c r="G117" s="17"/>
      <c r="H117" s="19"/>
    </row>
    <row r="118" spans="1:8" x14ac:dyDescent="0.3">
      <c r="A118" s="17" t="s">
        <v>157</v>
      </c>
      <c r="B118" s="17" t="s">
        <v>86</v>
      </c>
      <c r="C118" s="17"/>
      <c r="D118" s="17"/>
      <c r="E118" s="17"/>
      <c r="F118" s="17"/>
      <c r="G118" s="17"/>
      <c r="H118" s="19"/>
    </row>
    <row r="119" spans="1:8" x14ac:dyDescent="0.3">
      <c r="A119" s="17" t="s">
        <v>158</v>
      </c>
      <c r="B119" s="17" t="s">
        <v>60</v>
      </c>
      <c r="C119" s="17"/>
      <c r="D119" s="17"/>
      <c r="E119" s="17"/>
      <c r="F119" s="17"/>
      <c r="G119" s="17"/>
      <c r="H119" s="19"/>
    </row>
    <row r="120" spans="1:8" ht="28.8" x14ac:dyDescent="0.3">
      <c r="A120" s="17" t="s">
        <v>159</v>
      </c>
      <c r="B120" s="25" t="s">
        <v>160</v>
      </c>
      <c r="C120" s="17"/>
      <c r="D120" s="17"/>
      <c r="E120" s="17"/>
      <c r="F120" s="17"/>
      <c r="G120" s="17"/>
      <c r="H120" s="19"/>
    </row>
    <row r="121" spans="1:8" x14ac:dyDescent="0.3">
      <c r="A121" s="17" t="s">
        <v>161</v>
      </c>
      <c r="B121" s="17" t="s">
        <v>137</v>
      </c>
      <c r="C121" s="17"/>
      <c r="D121" s="17"/>
      <c r="E121" s="17"/>
      <c r="F121" s="17"/>
      <c r="G121" s="17"/>
      <c r="H121" s="19"/>
    </row>
    <row r="122" spans="1:8" ht="28.8" x14ac:dyDescent="0.3">
      <c r="A122" s="17" t="s">
        <v>162</v>
      </c>
      <c r="B122" s="25" t="s">
        <v>93</v>
      </c>
      <c r="C122" s="17"/>
      <c r="D122" s="17"/>
      <c r="E122" s="17"/>
      <c r="F122" s="17"/>
      <c r="G122" s="17"/>
      <c r="H122" s="19"/>
    </row>
    <row r="123" spans="1:8" x14ac:dyDescent="0.3">
      <c r="E123" s="16" t="s">
        <v>163</v>
      </c>
      <c r="F123" s="16" t="str">
        <f>IF((COUNT(C37:C122)&lt;&gt;COUNT(F37:F122)),"", ROUND(SUM(F37:F122),2))</f>
        <v/>
      </c>
      <c r="G123" s="14" t="str">
        <f>IF((COUNT(C37:C122)&lt;&gt;COUNT(F37:F122)),"Neužpildytos visų objektų kainos", "")</f>
        <v>Neužpildytos visų objektų kainos</v>
      </c>
    </row>
    <row r="124" spans="1:8" x14ac:dyDescent="0.3">
      <c r="C124" s="16" t="s">
        <v>164</v>
      </c>
      <c r="D124" s="19"/>
      <c r="E124" s="16" t="s">
        <v>165</v>
      </c>
      <c r="F124" s="16" t="str">
        <f>IF(OR(F123="",D124=""),"", ROUND(PRODUCT(D124,F123)/100,2))</f>
        <v/>
      </c>
      <c r="G124" s="14" t="str">
        <f>IF(D124="", "Nurodykite taikomą PVM dydį", "")</f>
        <v>Nurodykite taikomą PVM dydį</v>
      </c>
    </row>
    <row r="125" spans="1:8" x14ac:dyDescent="0.3">
      <c r="E125" s="16" t="s">
        <v>166</v>
      </c>
      <c r="F125" s="16">
        <f>IF(ISBLANK(F124), "", ROUND(SUM(F123:F124),2))</f>
        <v>0</v>
      </c>
    </row>
    <row r="129" spans="1:8" x14ac:dyDescent="0.3">
      <c r="A129" s="12" t="s">
        <v>167</v>
      </c>
      <c r="B129" s="12" t="s">
        <v>168</v>
      </c>
    </row>
    <row r="131" spans="1:8" x14ac:dyDescent="0.3">
      <c r="A131" s="12" t="s">
        <v>28</v>
      </c>
    </row>
    <row r="132" spans="1:8" ht="43.2" x14ac:dyDescent="0.3">
      <c r="A132" s="16" t="s">
        <v>29</v>
      </c>
      <c r="B132" s="16" t="s">
        <v>30</v>
      </c>
      <c r="C132" s="16" t="s">
        <v>331</v>
      </c>
      <c r="D132" s="16" t="s">
        <v>31</v>
      </c>
      <c r="E132" s="16" t="s">
        <v>32</v>
      </c>
      <c r="F132" s="16" t="s">
        <v>33</v>
      </c>
      <c r="G132" s="26" t="s">
        <v>352</v>
      </c>
      <c r="H132" s="26" t="s">
        <v>353</v>
      </c>
    </row>
    <row r="133" spans="1:8" x14ac:dyDescent="0.3">
      <c r="A133" s="16" t="s">
        <v>169</v>
      </c>
      <c r="B133" s="16" t="s">
        <v>170</v>
      </c>
      <c r="C133" s="17"/>
      <c r="D133" s="17"/>
      <c r="E133" s="17"/>
      <c r="F133" s="17"/>
      <c r="G133" s="17"/>
      <c r="H133" s="17"/>
    </row>
    <row r="134" spans="1:8" x14ac:dyDescent="0.3">
      <c r="A134" s="17" t="s">
        <v>171</v>
      </c>
      <c r="B134" s="17" t="s">
        <v>172</v>
      </c>
      <c r="C134" s="17">
        <v>1200</v>
      </c>
      <c r="D134" s="17" t="s">
        <v>38</v>
      </c>
      <c r="E134" s="18">
        <v>12.69</v>
      </c>
      <c r="F134" s="17">
        <f>IF(ISBLANK(E134),"", PRODUCT(C134,E134))</f>
        <v>15228</v>
      </c>
      <c r="G134" s="19" t="s">
        <v>357</v>
      </c>
      <c r="H134" s="17"/>
    </row>
    <row r="135" spans="1:8" ht="72" x14ac:dyDescent="0.3">
      <c r="A135" s="17" t="s">
        <v>173</v>
      </c>
      <c r="B135" s="25" t="s">
        <v>343</v>
      </c>
      <c r="C135" s="17"/>
      <c r="D135" s="17"/>
      <c r="E135" s="17"/>
      <c r="F135" s="17"/>
      <c r="G135" s="17"/>
      <c r="H135" s="27" t="s">
        <v>358</v>
      </c>
    </row>
    <row r="136" spans="1:8" ht="43.2" x14ac:dyDescent="0.3">
      <c r="A136" s="17" t="s">
        <v>174</v>
      </c>
      <c r="B136" s="25" t="s">
        <v>333</v>
      </c>
      <c r="C136" s="17"/>
      <c r="D136" s="17"/>
      <c r="E136" s="17"/>
      <c r="F136" s="17"/>
      <c r="G136" s="17"/>
      <c r="H136" s="27" t="s">
        <v>385</v>
      </c>
    </row>
    <row r="137" spans="1:8" x14ac:dyDescent="0.3">
      <c r="A137" s="17" t="s">
        <v>175</v>
      </c>
      <c r="B137" s="17" t="s">
        <v>176</v>
      </c>
      <c r="C137" s="17"/>
      <c r="D137" s="17"/>
      <c r="E137" s="17"/>
      <c r="F137" s="17"/>
      <c r="G137" s="17"/>
      <c r="H137" s="28" t="s">
        <v>359</v>
      </c>
    </row>
    <row r="138" spans="1:8" x14ac:dyDescent="0.3">
      <c r="A138" s="17" t="s">
        <v>177</v>
      </c>
      <c r="B138" s="17" t="s">
        <v>178</v>
      </c>
      <c r="C138" s="17"/>
      <c r="D138" s="17"/>
      <c r="E138" s="17"/>
      <c r="F138" s="17"/>
      <c r="G138" s="17"/>
      <c r="H138" s="28" t="s">
        <v>360</v>
      </c>
    </row>
    <row r="139" spans="1:8" x14ac:dyDescent="0.3">
      <c r="A139" s="17" t="s">
        <v>179</v>
      </c>
      <c r="B139" s="17" t="s">
        <v>46</v>
      </c>
      <c r="C139" s="17"/>
      <c r="D139" s="17"/>
      <c r="E139" s="17"/>
      <c r="F139" s="17"/>
      <c r="G139" s="17"/>
      <c r="H139" s="28" t="s">
        <v>46</v>
      </c>
    </row>
    <row r="140" spans="1:8" x14ac:dyDescent="0.3">
      <c r="A140" s="17" t="s">
        <v>180</v>
      </c>
      <c r="B140" s="17" t="s">
        <v>48</v>
      </c>
      <c r="C140" s="17"/>
      <c r="D140" s="17"/>
      <c r="E140" s="17"/>
      <c r="F140" s="17"/>
      <c r="G140" s="17"/>
      <c r="H140" s="28" t="s">
        <v>361</v>
      </c>
    </row>
    <row r="141" spans="1:8" x14ac:dyDescent="0.3">
      <c r="A141" s="17" t="s">
        <v>181</v>
      </c>
      <c r="B141" s="17" t="s">
        <v>50</v>
      </c>
      <c r="C141" s="17"/>
      <c r="D141" s="17"/>
      <c r="E141" s="17"/>
      <c r="F141" s="17"/>
      <c r="G141" s="17"/>
      <c r="H141" s="28" t="s">
        <v>50</v>
      </c>
    </row>
    <row r="142" spans="1:8" x14ac:dyDescent="0.3">
      <c r="A142" s="17" t="s">
        <v>182</v>
      </c>
      <c r="B142" s="17" t="s">
        <v>128</v>
      </c>
      <c r="C142" s="17"/>
      <c r="D142" s="17"/>
      <c r="E142" s="17"/>
      <c r="F142" s="17"/>
      <c r="G142" s="17"/>
      <c r="H142" s="28" t="s">
        <v>362</v>
      </c>
    </row>
    <row r="143" spans="1:8" x14ac:dyDescent="0.3">
      <c r="A143" s="17" t="s">
        <v>183</v>
      </c>
      <c r="B143" s="17" t="s">
        <v>82</v>
      </c>
      <c r="C143" s="17"/>
      <c r="D143" s="17"/>
      <c r="E143" s="17"/>
      <c r="F143" s="17"/>
      <c r="G143" s="17"/>
      <c r="H143" s="28" t="s">
        <v>82</v>
      </c>
    </row>
    <row r="144" spans="1:8" x14ac:dyDescent="0.3">
      <c r="A144" s="17" t="s">
        <v>184</v>
      </c>
      <c r="B144" s="17" t="s">
        <v>84</v>
      </c>
      <c r="C144" s="17"/>
      <c r="D144" s="17"/>
      <c r="E144" s="17"/>
      <c r="F144" s="17"/>
      <c r="G144" s="17"/>
      <c r="H144" s="28" t="s">
        <v>84</v>
      </c>
    </row>
    <row r="145" spans="1:8" x14ac:dyDescent="0.3">
      <c r="A145" s="17" t="s">
        <v>185</v>
      </c>
      <c r="B145" s="17" t="s">
        <v>86</v>
      </c>
      <c r="C145" s="17"/>
      <c r="D145" s="17"/>
      <c r="E145" s="17"/>
      <c r="F145" s="17"/>
      <c r="G145" s="17"/>
      <c r="H145" s="28" t="s">
        <v>86</v>
      </c>
    </row>
    <row r="146" spans="1:8" x14ac:dyDescent="0.3">
      <c r="A146" s="17" t="s">
        <v>186</v>
      </c>
      <c r="B146" s="17" t="s">
        <v>60</v>
      </c>
      <c r="C146" s="17"/>
      <c r="D146" s="17"/>
      <c r="E146" s="17"/>
      <c r="F146" s="17"/>
      <c r="G146" s="17"/>
      <c r="H146" s="28" t="s">
        <v>60</v>
      </c>
    </row>
    <row r="147" spans="1:8" x14ac:dyDescent="0.3">
      <c r="A147" s="17" t="s">
        <v>187</v>
      </c>
      <c r="B147" s="17" t="s">
        <v>188</v>
      </c>
      <c r="C147" s="17"/>
      <c r="D147" s="17"/>
      <c r="E147" s="17"/>
      <c r="F147" s="17"/>
      <c r="G147" s="17"/>
      <c r="H147" s="28" t="s">
        <v>188</v>
      </c>
    </row>
    <row r="148" spans="1:8" x14ac:dyDescent="0.3">
      <c r="A148" s="17" t="s">
        <v>189</v>
      </c>
      <c r="B148" s="17" t="s">
        <v>137</v>
      </c>
      <c r="C148" s="17"/>
      <c r="D148" s="17"/>
      <c r="E148" s="17"/>
      <c r="F148" s="17"/>
      <c r="G148" s="17"/>
      <c r="H148" s="28" t="s">
        <v>363</v>
      </c>
    </row>
    <row r="149" spans="1:8" ht="43.2" x14ac:dyDescent="0.3">
      <c r="A149" s="17" t="s">
        <v>190</v>
      </c>
      <c r="B149" s="25" t="s">
        <v>191</v>
      </c>
      <c r="C149" s="17"/>
      <c r="D149" s="17"/>
      <c r="E149" s="17"/>
      <c r="F149" s="17"/>
      <c r="G149" s="17"/>
      <c r="H149" s="27" t="s">
        <v>387</v>
      </c>
    </row>
    <row r="150" spans="1:8" ht="43.2" x14ac:dyDescent="0.3">
      <c r="A150" s="17" t="s">
        <v>192</v>
      </c>
      <c r="B150" s="25" t="s">
        <v>93</v>
      </c>
      <c r="C150" s="17"/>
      <c r="D150" s="17"/>
      <c r="E150" s="17"/>
      <c r="F150" s="17"/>
      <c r="G150" s="17"/>
      <c r="H150" s="27" t="s">
        <v>364</v>
      </c>
    </row>
    <row r="151" spans="1:8" x14ac:dyDescent="0.3">
      <c r="A151" s="17" t="s">
        <v>193</v>
      </c>
      <c r="B151" s="17" t="s">
        <v>194</v>
      </c>
      <c r="C151" s="17">
        <v>550</v>
      </c>
      <c r="D151" s="17" t="s">
        <v>38</v>
      </c>
      <c r="E151" s="18">
        <v>12.85</v>
      </c>
      <c r="F151" s="17">
        <f>IF(ISBLANK(E151),"", PRODUCT(C151,E151))</f>
        <v>7067.5</v>
      </c>
      <c r="G151" s="19" t="s">
        <v>373</v>
      </c>
      <c r="H151" s="17"/>
    </row>
    <row r="152" spans="1:8" ht="28.8" x14ac:dyDescent="0.3">
      <c r="A152" s="17" t="s">
        <v>195</v>
      </c>
      <c r="B152" s="25" t="s">
        <v>196</v>
      </c>
      <c r="C152" s="17"/>
      <c r="D152" s="17"/>
      <c r="E152" s="17"/>
      <c r="F152" s="17"/>
      <c r="G152" s="17"/>
      <c r="H152" s="27" t="s">
        <v>365</v>
      </c>
    </row>
    <row r="153" spans="1:8" ht="43.2" x14ac:dyDescent="0.3">
      <c r="A153" s="17" t="s">
        <v>197</v>
      </c>
      <c r="B153" s="25" t="s">
        <v>344</v>
      </c>
      <c r="C153" s="17"/>
      <c r="D153" s="17"/>
      <c r="E153" s="17"/>
      <c r="F153" s="17"/>
      <c r="G153" s="17"/>
      <c r="H153" s="27" t="s">
        <v>366</v>
      </c>
    </row>
    <row r="154" spans="1:8" x14ac:dyDescent="0.3">
      <c r="A154" s="17" t="s">
        <v>198</v>
      </c>
      <c r="B154" s="17" t="s">
        <v>345</v>
      </c>
      <c r="C154" s="17"/>
      <c r="D154" s="17"/>
      <c r="E154" s="17"/>
      <c r="F154" s="17"/>
      <c r="G154" s="17"/>
      <c r="H154" s="28" t="s">
        <v>367</v>
      </c>
    </row>
    <row r="155" spans="1:8" x14ac:dyDescent="0.3">
      <c r="A155" s="17" t="s">
        <v>199</v>
      </c>
      <c r="B155" s="17" t="s">
        <v>200</v>
      </c>
      <c r="C155" s="17"/>
      <c r="D155" s="17"/>
      <c r="E155" s="17"/>
      <c r="F155" s="17"/>
      <c r="G155" s="17"/>
      <c r="H155" s="28" t="s">
        <v>200</v>
      </c>
    </row>
    <row r="156" spans="1:8" x14ac:dyDescent="0.3">
      <c r="A156" s="17" t="s">
        <v>201</v>
      </c>
      <c r="B156" s="17" t="s">
        <v>176</v>
      </c>
      <c r="C156" s="17"/>
      <c r="D156" s="17"/>
      <c r="E156" s="17"/>
      <c r="F156" s="17"/>
      <c r="G156" s="17"/>
      <c r="H156" s="28" t="s">
        <v>368</v>
      </c>
    </row>
    <row r="157" spans="1:8" x14ac:dyDescent="0.3">
      <c r="A157" s="17" t="s">
        <v>202</v>
      </c>
      <c r="B157" s="17" t="s">
        <v>178</v>
      </c>
      <c r="C157" s="17"/>
      <c r="D157" s="17"/>
      <c r="E157" s="17"/>
      <c r="F157" s="17"/>
      <c r="G157" s="17"/>
      <c r="H157" s="28" t="s">
        <v>369</v>
      </c>
    </row>
    <row r="158" spans="1:8" x14ac:dyDescent="0.3">
      <c r="A158" s="17" t="s">
        <v>203</v>
      </c>
      <c r="B158" s="17" t="s">
        <v>46</v>
      </c>
      <c r="C158" s="17"/>
      <c r="D158" s="17"/>
      <c r="E158" s="17"/>
      <c r="F158" s="17"/>
      <c r="G158" s="17"/>
      <c r="H158" s="28" t="s">
        <v>46</v>
      </c>
    </row>
    <row r="159" spans="1:8" x14ac:dyDescent="0.3">
      <c r="A159" s="17" t="s">
        <v>204</v>
      </c>
      <c r="B159" s="17" t="s">
        <v>48</v>
      </c>
      <c r="C159" s="17"/>
      <c r="D159" s="17"/>
      <c r="E159" s="17"/>
      <c r="F159" s="17"/>
      <c r="G159" s="17"/>
      <c r="H159" s="28" t="s">
        <v>370</v>
      </c>
    </row>
    <row r="160" spans="1:8" x14ac:dyDescent="0.3">
      <c r="A160" s="17" t="s">
        <v>205</v>
      </c>
      <c r="B160" s="17" t="s">
        <v>50</v>
      </c>
      <c r="C160" s="17"/>
      <c r="D160" s="17"/>
      <c r="E160" s="17"/>
      <c r="F160" s="17"/>
      <c r="G160" s="17"/>
      <c r="H160" s="28" t="s">
        <v>50</v>
      </c>
    </row>
    <row r="161" spans="1:8" x14ac:dyDescent="0.3">
      <c r="A161" s="17" t="s">
        <v>206</v>
      </c>
      <c r="B161" s="17" t="s">
        <v>128</v>
      </c>
      <c r="C161" s="17"/>
      <c r="D161" s="17"/>
      <c r="E161" s="17"/>
      <c r="F161" s="17"/>
      <c r="G161" s="17"/>
      <c r="H161" s="28" t="s">
        <v>371</v>
      </c>
    </row>
    <row r="162" spans="1:8" x14ac:dyDescent="0.3">
      <c r="A162" s="17" t="s">
        <v>207</v>
      </c>
      <c r="B162" s="17" t="s">
        <v>82</v>
      </c>
      <c r="C162" s="17"/>
      <c r="D162" s="17"/>
      <c r="E162" s="17"/>
      <c r="F162" s="17"/>
      <c r="G162" s="17"/>
      <c r="H162" s="28" t="s">
        <v>82</v>
      </c>
    </row>
    <row r="163" spans="1:8" x14ac:dyDescent="0.3">
      <c r="A163" s="17" t="s">
        <v>208</v>
      </c>
      <c r="B163" s="17" t="s">
        <v>84</v>
      </c>
      <c r="C163" s="17"/>
      <c r="D163" s="17"/>
      <c r="E163" s="17"/>
      <c r="F163" s="17"/>
      <c r="G163" s="17"/>
      <c r="H163" s="28" t="s">
        <v>84</v>
      </c>
    </row>
    <row r="164" spans="1:8" x14ac:dyDescent="0.3">
      <c r="A164" s="17" t="s">
        <v>209</v>
      </c>
      <c r="B164" s="17" t="s">
        <v>86</v>
      </c>
      <c r="C164" s="17"/>
      <c r="D164" s="17"/>
      <c r="E164" s="17"/>
      <c r="F164" s="17"/>
      <c r="G164" s="17"/>
      <c r="H164" s="28" t="s">
        <v>86</v>
      </c>
    </row>
    <row r="165" spans="1:8" x14ac:dyDescent="0.3">
      <c r="A165" s="17" t="s">
        <v>210</v>
      </c>
      <c r="B165" s="17" t="s">
        <v>60</v>
      </c>
      <c r="C165" s="17"/>
      <c r="D165" s="17"/>
      <c r="E165" s="17"/>
      <c r="F165" s="17"/>
      <c r="G165" s="17"/>
      <c r="H165" s="28" t="s">
        <v>60</v>
      </c>
    </row>
    <row r="166" spans="1:8" x14ac:dyDescent="0.3">
      <c r="A166" s="17" t="s">
        <v>211</v>
      </c>
      <c r="B166" s="17" t="s">
        <v>188</v>
      </c>
      <c r="C166" s="17"/>
      <c r="D166" s="17"/>
      <c r="E166" s="17"/>
      <c r="F166" s="17"/>
      <c r="G166" s="17"/>
      <c r="H166" s="28" t="s">
        <v>188</v>
      </c>
    </row>
    <row r="167" spans="1:8" x14ac:dyDescent="0.3">
      <c r="A167" s="17" t="s">
        <v>212</v>
      </c>
      <c r="B167" s="17" t="s">
        <v>137</v>
      </c>
      <c r="C167" s="17"/>
      <c r="D167" s="17"/>
      <c r="E167" s="17"/>
      <c r="F167" s="17"/>
      <c r="G167" s="17"/>
      <c r="H167" s="28" t="s">
        <v>363</v>
      </c>
    </row>
    <row r="168" spans="1:8" ht="43.2" x14ac:dyDescent="0.3">
      <c r="A168" s="17" t="s">
        <v>213</v>
      </c>
      <c r="B168" s="25" t="s">
        <v>214</v>
      </c>
      <c r="C168" s="17"/>
      <c r="D168" s="17"/>
      <c r="E168" s="17"/>
      <c r="F168" s="17"/>
      <c r="G168" s="17"/>
      <c r="H168" s="27" t="s">
        <v>386</v>
      </c>
    </row>
    <row r="169" spans="1:8" ht="43.2" x14ac:dyDescent="0.3">
      <c r="A169" s="17" t="s">
        <v>215</v>
      </c>
      <c r="B169" s="25" t="s">
        <v>93</v>
      </c>
      <c r="C169" s="17"/>
      <c r="D169" s="17"/>
      <c r="E169" s="17"/>
      <c r="F169" s="17"/>
      <c r="G169" s="17"/>
      <c r="H169" s="27" t="s">
        <v>372</v>
      </c>
    </row>
    <row r="170" spans="1:8" x14ac:dyDescent="0.3">
      <c r="E170" s="16" t="s">
        <v>163</v>
      </c>
      <c r="F170" s="16">
        <f>IF((COUNT(C134:C169)&lt;&gt;COUNT(F134:F169)),"", ROUND(SUM(F134:F169),2))</f>
        <v>22295.5</v>
      </c>
      <c r="G170" s="14" t="str">
        <f>IF((COUNT(C134:C169)&lt;&gt;COUNT(F134:F169)),"Neužpildytos visų objektų kainos", "")</f>
        <v/>
      </c>
    </row>
    <row r="171" spans="1:8" x14ac:dyDescent="0.3">
      <c r="C171" s="16" t="s">
        <v>164</v>
      </c>
      <c r="D171" s="19">
        <v>21</v>
      </c>
      <c r="E171" s="16" t="s">
        <v>165</v>
      </c>
      <c r="F171" s="16">
        <f>IF(OR(F170="",D171=""),"", ROUND(PRODUCT(D171,F170)/100,2))</f>
        <v>4682.0600000000004</v>
      </c>
      <c r="G171" s="14" t="str">
        <f>IF(D171="", "Nurodykite taikomą PVM dydį", "")</f>
        <v/>
      </c>
    </row>
    <row r="172" spans="1:8" x14ac:dyDescent="0.3">
      <c r="E172" s="16" t="s">
        <v>166</v>
      </c>
      <c r="F172" s="16">
        <f>IF(ISBLANK(F171), "", ROUND(SUM(F170:F171),2))</f>
        <v>26977.56</v>
      </c>
    </row>
    <row r="176" spans="1:8" x14ac:dyDescent="0.3">
      <c r="A176" s="12" t="s">
        <v>216</v>
      </c>
      <c r="B176" s="12" t="s">
        <v>217</v>
      </c>
    </row>
    <row r="178" spans="1:8" x14ac:dyDescent="0.3">
      <c r="A178" s="12" t="s">
        <v>28</v>
      </c>
    </row>
    <row r="179" spans="1:8" ht="43.2" x14ac:dyDescent="0.3">
      <c r="A179" s="16" t="s">
        <v>29</v>
      </c>
      <c r="B179" s="16" t="s">
        <v>30</v>
      </c>
      <c r="C179" s="16" t="s">
        <v>331</v>
      </c>
      <c r="D179" s="16" t="s">
        <v>31</v>
      </c>
      <c r="E179" s="16" t="s">
        <v>32</v>
      </c>
      <c r="F179" s="16" t="s">
        <v>33</v>
      </c>
      <c r="G179" s="26" t="s">
        <v>352</v>
      </c>
      <c r="H179" s="26" t="s">
        <v>353</v>
      </c>
    </row>
    <row r="180" spans="1:8" x14ac:dyDescent="0.3">
      <c r="A180" s="16" t="s">
        <v>218</v>
      </c>
      <c r="B180" s="16" t="s">
        <v>219</v>
      </c>
      <c r="C180" s="17"/>
      <c r="D180" s="17"/>
      <c r="E180" s="17"/>
      <c r="F180" s="17"/>
      <c r="G180" s="17"/>
      <c r="H180" s="17"/>
    </row>
    <row r="181" spans="1:8" x14ac:dyDescent="0.3">
      <c r="A181" s="17" t="s">
        <v>220</v>
      </c>
      <c r="B181" s="17" t="s">
        <v>219</v>
      </c>
      <c r="C181" s="17">
        <v>190</v>
      </c>
      <c r="D181" s="17" t="s">
        <v>38</v>
      </c>
      <c r="E181" s="18"/>
      <c r="F181" s="17" t="str">
        <f>IF(ISBLANK(E181),"", PRODUCT(C181,E181))</f>
        <v/>
      </c>
      <c r="G181" s="19"/>
      <c r="H181" s="17"/>
    </row>
    <row r="182" spans="1:8" ht="43.2" x14ac:dyDescent="0.3">
      <c r="A182" s="17" t="s">
        <v>221</v>
      </c>
      <c r="B182" s="25" t="s">
        <v>346</v>
      </c>
      <c r="C182" s="17"/>
      <c r="D182" s="17"/>
      <c r="E182" s="17"/>
      <c r="F182" s="17"/>
      <c r="G182" s="17"/>
      <c r="H182" s="19"/>
    </row>
    <row r="183" spans="1:8" ht="28.8" x14ac:dyDescent="0.3">
      <c r="A183" s="17" t="s">
        <v>222</v>
      </c>
      <c r="B183" s="25" t="s">
        <v>347</v>
      </c>
      <c r="C183" s="17"/>
      <c r="D183" s="17"/>
      <c r="E183" s="17"/>
      <c r="F183" s="17"/>
      <c r="G183" s="17"/>
      <c r="H183" s="19"/>
    </row>
    <row r="184" spans="1:8" x14ac:dyDescent="0.3">
      <c r="A184" s="17" t="s">
        <v>223</v>
      </c>
      <c r="B184" s="17" t="s">
        <v>327</v>
      </c>
      <c r="C184" s="17"/>
      <c r="D184" s="17"/>
      <c r="E184" s="17"/>
      <c r="F184" s="17"/>
      <c r="G184" s="17"/>
      <c r="H184" s="19"/>
    </row>
    <row r="185" spans="1:8" x14ac:dyDescent="0.3">
      <c r="A185" s="17" t="s">
        <v>224</v>
      </c>
      <c r="B185" s="17" t="s">
        <v>225</v>
      </c>
      <c r="C185" s="17"/>
      <c r="D185" s="17"/>
      <c r="E185" s="17"/>
      <c r="F185" s="17"/>
      <c r="G185" s="17"/>
      <c r="H185" s="19"/>
    </row>
    <row r="186" spans="1:8" x14ac:dyDescent="0.3">
      <c r="A186" s="17" t="s">
        <v>226</v>
      </c>
      <c r="B186" s="17" t="s">
        <v>227</v>
      </c>
      <c r="C186" s="17"/>
      <c r="D186" s="17"/>
      <c r="E186" s="17"/>
      <c r="F186" s="17"/>
      <c r="G186" s="17"/>
      <c r="H186" s="19"/>
    </row>
    <row r="187" spans="1:8" x14ac:dyDescent="0.3">
      <c r="A187" s="17" t="s">
        <v>228</v>
      </c>
      <c r="B187" s="17" t="s">
        <v>229</v>
      </c>
      <c r="C187" s="17"/>
      <c r="D187" s="17"/>
      <c r="E187" s="17"/>
      <c r="F187" s="17"/>
      <c r="G187" s="17"/>
      <c r="H187" s="19"/>
    </row>
    <row r="188" spans="1:8" x14ac:dyDescent="0.3">
      <c r="A188" s="17" t="s">
        <v>230</v>
      </c>
      <c r="B188" s="17" t="s">
        <v>231</v>
      </c>
      <c r="C188" s="17"/>
      <c r="D188" s="17"/>
      <c r="E188" s="17"/>
      <c r="F188" s="17"/>
      <c r="G188" s="17"/>
      <c r="H188" s="19"/>
    </row>
    <row r="189" spans="1:8" ht="28.8" x14ac:dyDescent="0.3">
      <c r="A189" s="17" t="s">
        <v>232</v>
      </c>
      <c r="B189" s="25" t="s">
        <v>328</v>
      </c>
      <c r="C189" s="17"/>
      <c r="D189" s="17"/>
      <c r="E189" s="17"/>
      <c r="F189" s="17"/>
      <c r="G189" s="17"/>
      <c r="H189" s="19"/>
    </row>
    <row r="190" spans="1:8" x14ac:dyDescent="0.3">
      <c r="A190" s="17" t="s">
        <v>233</v>
      </c>
      <c r="B190" s="17" t="s">
        <v>234</v>
      </c>
      <c r="C190" s="17"/>
      <c r="D190" s="17"/>
      <c r="E190" s="17"/>
      <c r="F190" s="17"/>
      <c r="G190" s="17"/>
      <c r="H190" s="19"/>
    </row>
    <row r="191" spans="1:8" x14ac:dyDescent="0.3">
      <c r="A191" s="17" t="s">
        <v>235</v>
      </c>
      <c r="B191" s="17" t="s">
        <v>236</v>
      </c>
      <c r="C191" s="17"/>
      <c r="D191" s="17"/>
      <c r="E191" s="17"/>
      <c r="F191" s="17"/>
      <c r="G191" s="17"/>
      <c r="H191" s="19"/>
    </row>
    <row r="192" spans="1:8" x14ac:dyDescent="0.3">
      <c r="A192" s="17" t="s">
        <v>237</v>
      </c>
      <c r="B192" s="17" t="s">
        <v>238</v>
      </c>
      <c r="C192" s="17"/>
      <c r="D192" s="17"/>
      <c r="E192" s="17"/>
      <c r="F192" s="17"/>
      <c r="G192" s="17"/>
      <c r="H192" s="19"/>
    </row>
    <row r="193" spans="1:8" ht="28.8" x14ac:dyDescent="0.3">
      <c r="A193" s="17" t="s">
        <v>239</v>
      </c>
      <c r="B193" s="25" t="s">
        <v>93</v>
      </c>
      <c r="C193" s="17"/>
      <c r="D193" s="17"/>
      <c r="E193" s="17"/>
      <c r="F193" s="17"/>
      <c r="G193" s="17"/>
      <c r="H193" s="19"/>
    </row>
    <row r="194" spans="1:8" x14ac:dyDescent="0.3">
      <c r="E194" s="16" t="s">
        <v>163</v>
      </c>
      <c r="F194" s="16" t="str">
        <f>IF((COUNT(C181:C193)&lt;&gt;COUNT(F181:F193)),"", ROUND(SUM(F181:F193),2))</f>
        <v/>
      </c>
      <c r="G194" s="14" t="str">
        <f>IF((COUNT(C181:C193)&lt;&gt;COUNT(F181:F193)),"Neužpildytos visų objektų kainos", "")</f>
        <v>Neužpildytos visų objektų kainos</v>
      </c>
    </row>
    <row r="195" spans="1:8" x14ac:dyDescent="0.3">
      <c r="C195" s="16" t="s">
        <v>164</v>
      </c>
      <c r="D195" s="19"/>
      <c r="E195" s="16" t="s">
        <v>165</v>
      </c>
      <c r="F195" s="16" t="str">
        <f>IF(OR(F194="",D195=""),"", ROUND(PRODUCT(D195,F194)/100,2))</f>
        <v/>
      </c>
      <c r="G195" s="14" t="str">
        <f>IF(D195="", "Nurodykite taikomą PVM dydį", "")</f>
        <v>Nurodykite taikomą PVM dydį</v>
      </c>
    </row>
    <row r="196" spans="1:8" x14ac:dyDescent="0.3">
      <c r="E196" s="16" t="s">
        <v>166</v>
      </c>
      <c r="F196" s="16">
        <f>IF(ISBLANK(F195), "", ROUND(SUM(F194:F195),2))</f>
        <v>0</v>
      </c>
    </row>
    <row r="200" spans="1:8" x14ac:dyDescent="0.3">
      <c r="A200" s="12" t="s">
        <v>240</v>
      </c>
      <c r="B200" s="12" t="s">
        <v>241</v>
      </c>
    </row>
    <row r="202" spans="1:8" x14ac:dyDescent="0.3">
      <c r="A202" s="12" t="s">
        <v>28</v>
      </c>
    </row>
    <row r="203" spans="1:8" ht="43.2" x14ac:dyDescent="0.3">
      <c r="A203" s="16" t="s">
        <v>29</v>
      </c>
      <c r="B203" s="16" t="s">
        <v>30</v>
      </c>
      <c r="C203" s="16" t="s">
        <v>331</v>
      </c>
      <c r="D203" s="16" t="s">
        <v>31</v>
      </c>
      <c r="E203" s="16" t="s">
        <v>32</v>
      </c>
      <c r="F203" s="16" t="s">
        <v>33</v>
      </c>
      <c r="G203" s="26" t="s">
        <v>352</v>
      </c>
      <c r="H203" s="26" t="s">
        <v>353</v>
      </c>
    </row>
    <row r="204" spans="1:8" x14ac:dyDescent="0.3">
      <c r="A204" s="16" t="s">
        <v>242</v>
      </c>
      <c r="B204" s="16" t="s">
        <v>243</v>
      </c>
      <c r="C204" s="17"/>
      <c r="D204" s="17"/>
      <c r="E204" s="17"/>
      <c r="F204" s="17"/>
      <c r="G204" s="17"/>
      <c r="H204" s="17"/>
    </row>
    <row r="205" spans="1:8" x14ac:dyDescent="0.3">
      <c r="A205" s="17" t="s">
        <v>244</v>
      </c>
      <c r="B205" s="17" t="s">
        <v>243</v>
      </c>
      <c r="C205" s="17">
        <v>1000</v>
      </c>
      <c r="D205" s="17" t="s">
        <v>38</v>
      </c>
      <c r="E205" s="18"/>
      <c r="F205" s="17" t="str">
        <f>IF(ISBLANK(E205),"", PRODUCT(C205,E205))</f>
        <v/>
      </c>
      <c r="G205" s="19"/>
      <c r="H205" s="17"/>
    </row>
    <row r="206" spans="1:8" x14ac:dyDescent="0.3">
      <c r="A206" s="17" t="s">
        <v>245</v>
      </c>
      <c r="B206" s="17" t="s">
        <v>329</v>
      </c>
      <c r="C206" s="17"/>
      <c r="D206" s="17"/>
      <c r="E206" s="17"/>
      <c r="F206" s="17"/>
      <c r="G206" s="17"/>
      <c r="H206" s="19"/>
    </row>
    <row r="207" spans="1:8" x14ac:dyDescent="0.3">
      <c r="A207" s="17" t="s">
        <v>246</v>
      </c>
      <c r="B207" s="17" t="s">
        <v>247</v>
      </c>
      <c r="C207" s="17"/>
      <c r="D207" s="17"/>
      <c r="E207" s="17"/>
      <c r="F207" s="17"/>
      <c r="G207" s="17"/>
      <c r="H207" s="19"/>
    </row>
    <row r="208" spans="1:8" x14ac:dyDescent="0.3">
      <c r="A208" s="17" t="s">
        <v>248</v>
      </c>
      <c r="B208" s="17" t="s">
        <v>227</v>
      </c>
      <c r="C208" s="17"/>
      <c r="D208" s="17"/>
      <c r="E208" s="17"/>
      <c r="F208" s="17"/>
      <c r="G208" s="17"/>
      <c r="H208" s="19"/>
    </row>
    <row r="209" spans="1:8" x14ac:dyDescent="0.3">
      <c r="A209" s="17" t="s">
        <v>249</v>
      </c>
      <c r="B209" s="17" t="s">
        <v>250</v>
      </c>
      <c r="C209" s="17"/>
      <c r="D209" s="17"/>
      <c r="E209" s="17"/>
      <c r="F209" s="17"/>
      <c r="G209" s="17"/>
      <c r="H209" s="19"/>
    </row>
    <row r="210" spans="1:8" x14ac:dyDescent="0.3">
      <c r="A210" s="17" t="s">
        <v>251</v>
      </c>
      <c r="B210" s="17" t="s">
        <v>252</v>
      </c>
      <c r="C210" s="17"/>
      <c r="D210" s="17"/>
      <c r="E210" s="17"/>
      <c r="F210" s="17"/>
      <c r="G210" s="17"/>
      <c r="H210" s="19"/>
    </row>
    <row r="211" spans="1:8" x14ac:dyDescent="0.3">
      <c r="A211" s="17" t="s">
        <v>253</v>
      </c>
      <c r="B211" s="25" t="s">
        <v>348</v>
      </c>
      <c r="C211" s="17"/>
      <c r="D211" s="17"/>
      <c r="E211" s="17"/>
      <c r="F211" s="17"/>
      <c r="G211" s="17"/>
      <c r="H211" s="19"/>
    </row>
    <row r="212" spans="1:8" x14ac:dyDescent="0.3">
      <c r="A212" s="17" t="s">
        <v>254</v>
      </c>
      <c r="B212" s="17" t="s">
        <v>255</v>
      </c>
      <c r="C212" s="17"/>
      <c r="D212" s="17"/>
      <c r="E212" s="17"/>
      <c r="F212" s="17"/>
      <c r="G212" s="17"/>
      <c r="H212" s="19"/>
    </row>
    <row r="213" spans="1:8" ht="28.8" x14ac:dyDescent="0.3">
      <c r="A213" s="17" t="s">
        <v>256</v>
      </c>
      <c r="B213" s="25" t="s">
        <v>93</v>
      </c>
      <c r="C213" s="17"/>
      <c r="D213" s="17"/>
      <c r="E213" s="17"/>
      <c r="F213" s="17"/>
      <c r="G213" s="17"/>
      <c r="H213" s="19"/>
    </row>
    <row r="214" spans="1:8" x14ac:dyDescent="0.3">
      <c r="A214" s="17" t="s">
        <v>257</v>
      </c>
      <c r="B214" s="17" t="s">
        <v>258</v>
      </c>
      <c r="C214" s="17"/>
      <c r="D214" s="17"/>
      <c r="E214" s="17"/>
      <c r="F214" s="17"/>
      <c r="G214" s="17"/>
      <c r="H214" s="19"/>
    </row>
    <row r="215" spans="1:8" x14ac:dyDescent="0.3">
      <c r="E215" s="16" t="s">
        <v>163</v>
      </c>
      <c r="F215" s="16" t="str">
        <f>IF((COUNT(C205:C214)&lt;&gt;COUNT(F205:F214)),"", ROUND(SUM(F205:F214),2))</f>
        <v/>
      </c>
      <c r="G215" s="14" t="str">
        <f>IF((COUNT(C205:C214)&lt;&gt;COUNT(F205:F214)),"Neužpildytos visų objektų kainos", "")</f>
        <v>Neužpildytos visų objektų kainos</v>
      </c>
    </row>
    <row r="216" spans="1:8" x14ac:dyDescent="0.3">
      <c r="C216" s="16" t="s">
        <v>164</v>
      </c>
      <c r="D216" s="19"/>
      <c r="E216" s="16" t="s">
        <v>165</v>
      </c>
      <c r="F216" s="16" t="str">
        <f>IF(OR(F215="",D216=""),"", ROUND(PRODUCT(D216,F215)/100,2))</f>
        <v/>
      </c>
      <c r="G216" s="14" t="str">
        <f>IF(D216="", "Nurodykite taikomą PVM dydį", "")</f>
        <v>Nurodykite taikomą PVM dydį</v>
      </c>
    </row>
    <row r="217" spans="1:8" x14ac:dyDescent="0.3">
      <c r="E217" s="16" t="s">
        <v>166</v>
      </c>
      <c r="F217" s="16">
        <f>IF(ISBLANK(F216), "", ROUND(SUM(F215:F216),2))</f>
        <v>0</v>
      </c>
    </row>
    <row r="221" spans="1:8" x14ac:dyDescent="0.3">
      <c r="A221" s="12" t="s">
        <v>259</v>
      </c>
      <c r="B221" s="12" t="s">
        <v>260</v>
      </c>
    </row>
    <row r="223" spans="1:8" x14ac:dyDescent="0.3">
      <c r="A223" s="12" t="s">
        <v>28</v>
      </c>
    </row>
    <row r="224" spans="1:8" ht="57.6" x14ac:dyDescent="0.3">
      <c r="A224" s="16" t="s">
        <v>29</v>
      </c>
      <c r="B224" s="16" t="s">
        <v>30</v>
      </c>
      <c r="C224" s="16" t="s">
        <v>331</v>
      </c>
      <c r="D224" s="16" t="s">
        <v>31</v>
      </c>
      <c r="E224" s="16" t="s">
        <v>32</v>
      </c>
      <c r="F224" s="16" t="s">
        <v>33</v>
      </c>
      <c r="G224" s="26" t="s">
        <v>353</v>
      </c>
      <c r="H224" s="26" t="s">
        <v>353</v>
      </c>
    </row>
    <row r="225" spans="1:8" x14ac:dyDescent="0.3">
      <c r="A225" s="16" t="s">
        <v>261</v>
      </c>
      <c r="B225" s="16" t="s">
        <v>262</v>
      </c>
      <c r="C225" s="17"/>
      <c r="D225" s="17"/>
      <c r="E225" s="17"/>
      <c r="F225" s="17"/>
      <c r="G225" s="17"/>
      <c r="H225" s="17"/>
    </row>
    <row r="226" spans="1:8" x14ac:dyDescent="0.3">
      <c r="A226" s="17" t="s">
        <v>263</v>
      </c>
      <c r="B226" s="17" t="s">
        <v>264</v>
      </c>
      <c r="C226" s="17">
        <v>15000</v>
      </c>
      <c r="D226" s="17" t="s">
        <v>38</v>
      </c>
      <c r="E226" s="18"/>
      <c r="F226" s="17" t="str">
        <f>IF(ISBLANK(E226),"", PRODUCT(C226,E226))</f>
        <v/>
      </c>
      <c r="G226" s="19"/>
      <c r="H226" s="17"/>
    </row>
    <row r="227" spans="1:8" ht="43.2" x14ac:dyDescent="0.3">
      <c r="A227" s="17" t="s">
        <v>265</v>
      </c>
      <c r="B227" s="25" t="s">
        <v>266</v>
      </c>
      <c r="C227" s="17"/>
      <c r="D227" s="17"/>
      <c r="E227" s="17"/>
      <c r="F227" s="17"/>
      <c r="G227" s="17"/>
      <c r="H227" s="19"/>
    </row>
    <row r="228" spans="1:8" x14ac:dyDescent="0.3">
      <c r="A228" s="17" t="s">
        <v>267</v>
      </c>
      <c r="B228" s="17" t="s">
        <v>349</v>
      </c>
      <c r="C228" s="17"/>
      <c r="D228" s="17"/>
      <c r="E228" s="17"/>
      <c r="F228" s="17"/>
      <c r="G228" s="17"/>
      <c r="H228" s="19"/>
    </row>
    <row r="229" spans="1:8" x14ac:dyDescent="0.3">
      <c r="A229" s="17" t="s">
        <v>268</v>
      </c>
      <c r="B229" s="17" t="s">
        <v>269</v>
      </c>
      <c r="C229" s="17"/>
      <c r="D229" s="17"/>
      <c r="E229" s="17"/>
      <c r="F229" s="17"/>
      <c r="G229" s="17"/>
      <c r="H229" s="19"/>
    </row>
    <row r="230" spans="1:8" x14ac:dyDescent="0.3">
      <c r="A230" s="17" t="s">
        <v>270</v>
      </c>
      <c r="B230" s="17" t="s">
        <v>271</v>
      </c>
      <c r="C230" s="17"/>
      <c r="D230" s="17"/>
      <c r="E230" s="17"/>
      <c r="F230" s="17"/>
      <c r="G230" s="17"/>
      <c r="H230" s="19"/>
    </row>
    <row r="231" spans="1:8" x14ac:dyDescent="0.3">
      <c r="A231" s="17" t="s">
        <v>272</v>
      </c>
      <c r="B231" s="25" t="s">
        <v>273</v>
      </c>
      <c r="C231" s="17"/>
      <c r="D231" s="17"/>
      <c r="E231" s="17"/>
      <c r="F231" s="17"/>
      <c r="G231" s="17"/>
      <c r="H231" s="19"/>
    </row>
    <row r="232" spans="1:8" x14ac:dyDescent="0.3">
      <c r="A232" s="17" t="s">
        <v>274</v>
      </c>
      <c r="B232" s="17" t="s">
        <v>355</v>
      </c>
      <c r="C232" s="17"/>
      <c r="D232" s="17"/>
      <c r="E232" s="17"/>
      <c r="F232" s="17"/>
      <c r="G232" s="17"/>
      <c r="H232" s="19"/>
    </row>
    <row r="233" spans="1:8" ht="28.8" x14ac:dyDescent="0.3">
      <c r="A233" s="17" t="s">
        <v>275</v>
      </c>
      <c r="B233" s="25" t="s">
        <v>276</v>
      </c>
      <c r="C233" s="17"/>
      <c r="D233" s="17"/>
      <c r="E233" s="17"/>
      <c r="F233" s="17"/>
      <c r="G233" s="17"/>
      <c r="H233" s="19"/>
    </row>
    <row r="234" spans="1:8" x14ac:dyDescent="0.3">
      <c r="A234" s="17" t="s">
        <v>277</v>
      </c>
      <c r="B234" s="17" t="s">
        <v>278</v>
      </c>
      <c r="C234" s="17"/>
      <c r="D234" s="17"/>
      <c r="E234" s="17"/>
      <c r="F234" s="17"/>
      <c r="G234" s="17"/>
      <c r="H234" s="19"/>
    </row>
    <row r="235" spans="1:8" x14ac:dyDescent="0.3">
      <c r="A235" s="17" t="s">
        <v>279</v>
      </c>
      <c r="B235" s="17" t="s">
        <v>280</v>
      </c>
      <c r="C235" s="17"/>
      <c r="D235" s="17"/>
      <c r="E235" s="17"/>
      <c r="F235" s="17"/>
      <c r="G235" s="17"/>
      <c r="H235" s="19"/>
    </row>
    <row r="236" spans="1:8" x14ac:dyDescent="0.3">
      <c r="A236" s="17" t="s">
        <v>281</v>
      </c>
      <c r="B236" s="17" t="s">
        <v>282</v>
      </c>
      <c r="C236" s="17">
        <v>285</v>
      </c>
      <c r="D236" s="17" t="s">
        <v>38</v>
      </c>
      <c r="E236" s="18"/>
      <c r="F236" s="17" t="str">
        <f>IF(ISBLANK(E236),"", PRODUCT(C236,E236))</f>
        <v/>
      </c>
      <c r="G236" s="19"/>
      <c r="H236" s="17"/>
    </row>
    <row r="237" spans="1:8" ht="43.2" x14ac:dyDescent="0.3">
      <c r="A237" s="17" t="s">
        <v>283</v>
      </c>
      <c r="B237" s="25" t="s">
        <v>266</v>
      </c>
      <c r="C237" s="17"/>
      <c r="D237" s="17"/>
      <c r="E237" s="17"/>
      <c r="F237" s="17"/>
      <c r="G237" s="17"/>
      <c r="H237" s="19"/>
    </row>
    <row r="238" spans="1:8" x14ac:dyDescent="0.3">
      <c r="A238" s="17" t="s">
        <v>284</v>
      </c>
      <c r="B238" s="17" t="s">
        <v>350</v>
      </c>
      <c r="C238" s="17"/>
      <c r="D238" s="17"/>
      <c r="E238" s="17"/>
      <c r="F238" s="17"/>
      <c r="G238" s="17"/>
      <c r="H238" s="19"/>
    </row>
    <row r="239" spans="1:8" x14ac:dyDescent="0.3">
      <c r="A239" s="17" t="s">
        <v>285</v>
      </c>
      <c r="B239" s="17" t="s">
        <v>269</v>
      </c>
      <c r="C239" s="17"/>
      <c r="D239" s="17"/>
      <c r="E239" s="17"/>
      <c r="F239" s="17"/>
      <c r="G239" s="17"/>
      <c r="H239" s="19"/>
    </row>
    <row r="240" spans="1:8" x14ac:dyDescent="0.3">
      <c r="A240" s="17" t="s">
        <v>286</v>
      </c>
      <c r="B240" s="17" t="s">
        <v>271</v>
      </c>
      <c r="C240" s="17"/>
      <c r="D240" s="17"/>
      <c r="E240" s="17"/>
      <c r="F240" s="17"/>
      <c r="G240" s="17"/>
      <c r="H240" s="19"/>
    </row>
    <row r="241" spans="1:8" x14ac:dyDescent="0.3">
      <c r="A241" s="17" t="s">
        <v>287</v>
      </c>
      <c r="B241" s="25" t="s">
        <v>273</v>
      </c>
      <c r="C241" s="17"/>
      <c r="D241" s="17"/>
      <c r="E241" s="17"/>
      <c r="F241" s="17"/>
      <c r="G241" s="17"/>
      <c r="H241" s="19"/>
    </row>
    <row r="242" spans="1:8" x14ac:dyDescent="0.3">
      <c r="A242" s="17" t="s">
        <v>288</v>
      </c>
      <c r="B242" s="17" t="s">
        <v>356</v>
      </c>
      <c r="C242" s="17"/>
      <c r="D242" s="17"/>
      <c r="E242" s="17"/>
      <c r="F242" s="17"/>
      <c r="G242" s="17"/>
      <c r="H242" s="19"/>
    </row>
    <row r="243" spans="1:8" ht="28.8" x14ac:dyDescent="0.3">
      <c r="A243" s="17" t="s">
        <v>289</v>
      </c>
      <c r="B243" s="25" t="s">
        <v>276</v>
      </c>
      <c r="C243" s="17"/>
      <c r="D243" s="17"/>
      <c r="E243" s="17"/>
      <c r="F243" s="17"/>
      <c r="G243" s="17"/>
      <c r="H243" s="19"/>
    </row>
    <row r="244" spans="1:8" x14ac:dyDescent="0.3">
      <c r="A244" s="17" t="s">
        <v>290</v>
      </c>
      <c r="B244" s="17" t="s">
        <v>291</v>
      </c>
      <c r="C244" s="17"/>
      <c r="D244" s="17"/>
      <c r="E244" s="17"/>
      <c r="F244" s="17"/>
      <c r="G244" s="17"/>
      <c r="H244" s="19"/>
    </row>
    <row r="245" spans="1:8" x14ac:dyDescent="0.3">
      <c r="A245" s="17" t="s">
        <v>292</v>
      </c>
      <c r="B245" s="17" t="s">
        <v>293</v>
      </c>
      <c r="C245" s="17"/>
      <c r="D245" s="17"/>
      <c r="E245" s="17"/>
      <c r="F245" s="17"/>
      <c r="G245" s="17"/>
      <c r="H245" s="19"/>
    </row>
    <row r="246" spans="1:8" x14ac:dyDescent="0.3">
      <c r="A246" s="17" t="s">
        <v>294</v>
      </c>
      <c r="B246" s="17" t="s">
        <v>295</v>
      </c>
      <c r="C246" s="17">
        <v>800</v>
      </c>
      <c r="D246" s="17" t="s">
        <v>38</v>
      </c>
      <c r="E246" s="18"/>
      <c r="F246" s="17" t="str">
        <f>IF(ISBLANK(E246),"", PRODUCT(C246,E246))</f>
        <v/>
      </c>
      <c r="G246" s="19"/>
      <c r="H246" s="17"/>
    </row>
    <row r="247" spans="1:8" ht="28.8" x14ac:dyDescent="0.3">
      <c r="A247" s="17" t="s">
        <v>296</v>
      </c>
      <c r="B247" s="25" t="s">
        <v>351</v>
      </c>
      <c r="C247" s="17"/>
      <c r="D247" s="17"/>
      <c r="E247" s="17"/>
      <c r="F247" s="17"/>
      <c r="G247" s="17"/>
      <c r="H247" s="19"/>
    </row>
    <row r="248" spans="1:8" x14ac:dyDescent="0.3">
      <c r="A248" s="17" t="s">
        <v>297</v>
      </c>
      <c r="B248" s="17" t="s">
        <v>298</v>
      </c>
      <c r="C248" s="17"/>
      <c r="D248" s="17"/>
      <c r="E248" s="17"/>
      <c r="F248" s="17"/>
      <c r="G248" s="17"/>
      <c r="H248" s="19"/>
    </row>
    <row r="249" spans="1:8" x14ac:dyDescent="0.3">
      <c r="A249" s="17" t="s">
        <v>299</v>
      </c>
      <c r="B249" s="17" t="s">
        <v>300</v>
      </c>
      <c r="C249" s="17"/>
      <c r="D249" s="17"/>
      <c r="E249" s="17"/>
      <c r="F249" s="17"/>
      <c r="G249" s="17"/>
      <c r="H249" s="19"/>
    </row>
    <row r="250" spans="1:8" x14ac:dyDescent="0.3">
      <c r="A250" s="17" t="s">
        <v>301</v>
      </c>
      <c r="B250" s="17" t="s">
        <v>302</v>
      </c>
      <c r="C250" s="17"/>
      <c r="D250" s="17"/>
      <c r="E250" s="17"/>
      <c r="F250" s="17"/>
      <c r="G250" s="17"/>
      <c r="H250" s="19"/>
    </row>
    <row r="251" spans="1:8" x14ac:dyDescent="0.3">
      <c r="A251" s="17" t="s">
        <v>303</v>
      </c>
      <c r="B251" s="17" t="s">
        <v>330</v>
      </c>
      <c r="C251" s="17"/>
      <c r="D251" s="17"/>
      <c r="E251" s="17"/>
      <c r="F251" s="17"/>
      <c r="G251" s="17"/>
      <c r="H251" s="19"/>
    </row>
    <row r="252" spans="1:8" x14ac:dyDescent="0.3">
      <c r="E252" s="16" t="s">
        <v>163</v>
      </c>
      <c r="F252" s="16" t="str">
        <f>IF((COUNT(C226:C251)&lt;&gt;COUNT(F226:F251)),"", ROUND(SUM(F226:F251),2))</f>
        <v/>
      </c>
      <c r="G252" s="14" t="str">
        <f>IF((COUNT(C226:C251)&lt;&gt;COUNT(F226:F251)),"Neužpildytos visų objektų kainos", "")</f>
        <v>Neužpildytos visų objektų kainos</v>
      </c>
    </row>
    <row r="253" spans="1:8" x14ac:dyDescent="0.3">
      <c r="C253" s="16" t="s">
        <v>164</v>
      </c>
      <c r="D253" s="19"/>
      <c r="E253" s="16" t="s">
        <v>165</v>
      </c>
      <c r="F253" s="16" t="str">
        <f>IF(OR(F252="",D253=""),"", ROUND(PRODUCT(D253,F252)/100,2))</f>
        <v/>
      </c>
      <c r="G253" s="14" t="str">
        <f>IF(D253="", "Nurodykite taikomą PVM dydį", "")</f>
        <v>Nurodykite taikomą PVM dydį</v>
      </c>
    </row>
    <row r="254" spans="1:8" x14ac:dyDescent="0.3">
      <c r="E254" s="16" t="s">
        <v>166</v>
      </c>
      <c r="F254" s="16">
        <f>IF(ISBLANK(F253), "", ROUND(SUM(F252:F253),2))</f>
        <v>0</v>
      </c>
    </row>
  </sheetData>
  <sheetProtection algorithmName="SHA-512" hashValue="fU6lhKRfw9aAHRCb14bQgr7yrbYH93oTRtdwhhIlr66/tNVV74n+lCQM7HcMhjsVHfd/uARxe7xNLl8VCkezvw==" saltValue="JBZmoPh2+unxW+1vzuPVL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9" workbookViewId="0">
      <selection activeCell="H44" sqref="H44:J44"/>
    </sheetView>
  </sheetViews>
  <sheetFormatPr defaultColWidth="10.8984375" defaultRowHeight="14.4" x14ac:dyDescent="0.3"/>
  <cols>
    <col min="1" max="1" width="13.8984375" style="7" customWidth="1"/>
    <col min="2" max="2" width="10.8984375" style="7" customWidth="1"/>
    <col min="3" max="16384" width="10.8984375" style="7"/>
  </cols>
  <sheetData>
    <row r="2" spans="1:11" x14ac:dyDescent="0.3">
      <c r="A2" s="74" t="s">
        <v>304</v>
      </c>
      <c r="B2" s="30"/>
      <c r="C2" s="30"/>
      <c r="D2" s="30"/>
      <c r="E2" s="30"/>
      <c r="F2" s="30"/>
      <c r="G2" s="30"/>
      <c r="H2" s="30"/>
      <c r="I2" s="30"/>
      <c r="J2" s="30"/>
      <c r="K2" s="30"/>
    </row>
    <row r="3" spans="1:11" x14ac:dyDescent="0.3">
      <c r="A3" s="30"/>
      <c r="B3" s="30"/>
      <c r="C3" s="30"/>
      <c r="D3" s="30"/>
      <c r="E3" s="30"/>
      <c r="F3" s="30"/>
      <c r="G3" s="30"/>
      <c r="H3" s="30"/>
      <c r="I3" s="30"/>
      <c r="J3" s="30"/>
      <c r="K3" s="30"/>
    </row>
    <row r="4" spans="1:11" ht="15.9" customHeight="1" thickBot="1" x14ac:dyDescent="0.35">
      <c r="A4" s="3"/>
      <c r="B4" s="3"/>
      <c r="C4" s="3"/>
      <c r="D4" s="3"/>
      <c r="E4" s="3"/>
      <c r="F4" s="3"/>
      <c r="G4" s="3"/>
      <c r="H4" s="3"/>
      <c r="I4" s="3"/>
      <c r="J4" s="3"/>
    </row>
    <row r="5" spans="1:11" ht="48" customHeight="1" x14ac:dyDescent="0.3">
      <c r="A5" s="56" t="s">
        <v>305</v>
      </c>
      <c r="B5" s="55"/>
      <c r="C5" s="53" t="s">
        <v>306</v>
      </c>
      <c r="D5" s="54"/>
      <c r="E5" s="55"/>
      <c r="F5" s="53" t="s">
        <v>307</v>
      </c>
      <c r="G5" s="54"/>
      <c r="H5" s="55"/>
      <c r="I5" s="53" t="s">
        <v>308</v>
      </c>
      <c r="J5" s="55"/>
      <c r="K5" s="4" t="s">
        <v>309</v>
      </c>
    </row>
    <row r="6" spans="1:11" ht="48.9" customHeight="1" x14ac:dyDescent="0.3">
      <c r="A6" s="49" t="s">
        <v>382</v>
      </c>
      <c r="B6" s="38"/>
      <c r="C6" s="47" t="s">
        <v>382</v>
      </c>
      <c r="D6" s="48"/>
      <c r="E6" s="38"/>
      <c r="F6" s="47" t="s">
        <v>382</v>
      </c>
      <c r="G6" s="48"/>
      <c r="H6" s="38"/>
      <c r="I6" s="47" t="s">
        <v>382</v>
      </c>
      <c r="J6" s="38"/>
      <c r="K6" s="20" t="s">
        <v>382</v>
      </c>
    </row>
    <row r="7" spans="1:11" ht="48.9" customHeight="1" x14ac:dyDescent="0.3">
      <c r="A7" s="49"/>
      <c r="B7" s="38"/>
      <c r="C7" s="47"/>
      <c r="D7" s="48"/>
      <c r="E7" s="38"/>
      <c r="F7" s="47"/>
      <c r="G7" s="48"/>
      <c r="H7" s="38"/>
      <c r="I7" s="47"/>
      <c r="J7" s="38"/>
      <c r="K7" s="20"/>
    </row>
    <row r="8" spans="1:11" ht="48.9" customHeight="1" x14ac:dyDescent="0.3">
      <c r="A8" s="49"/>
      <c r="B8" s="38"/>
      <c r="C8" s="47"/>
      <c r="D8" s="48"/>
      <c r="E8" s="38"/>
      <c r="F8" s="47"/>
      <c r="G8" s="48"/>
      <c r="H8" s="38"/>
      <c r="I8" s="47"/>
      <c r="J8" s="38"/>
      <c r="K8" s="20"/>
    </row>
    <row r="9" spans="1:11" ht="48.9" customHeight="1" x14ac:dyDescent="0.3">
      <c r="A9" s="49"/>
      <c r="B9" s="38"/>
      <c r="C9" s="47"/>
      <c r="D9" s="48"/>
      <c r="E9" s="38"/>
      <c r="F9" s="47"/>
      <c r="G9" s="48"/>
      <c r="H9" s="38"/>
      <c r="I9" s="47"/>
      <c r="J9" s="38"/>
      <c r="K9" s="20"/>
    </row>
    <row r="10" spans="1:11" ht="48.9" customHeight="1" x14ac:dyDescent="0.3">
      <c r="A10" s="49"/>
      <c r="B10" s="38"/>
      <c r="C10" s="47"/>
      <c r="D10" s="48"/>
      <c r="E10" s="38"/>
      <c r="F10" s="47"/>
      <c r="G10" s="48"/>
      <c r="H10" s="38"/>
      <c r="I10" s="47"/>
      <c r="J10" s="38"/>
      <c r="K10" s="20"/>
    </row>
    <row r="11" spans="1:11" ht="48.9" customHeight="1" x14ac:dyDescent="0.3">
      <c r="A11" s="49"/>
      <c r="B11" s="38"/>
      <c r="C11" s="47"/>
      <c r="D11" s="48"/>
      <c r="E11" s="38"/>
      <c r="F11" s="47"/>
      <c r="G11" s="48"/>
      <c r="H11" s="38"/>
      <c r="I11" s="47"/>
      <c r="J11" s="38"/>
      <c r="K11" s="20"/>
    </row>
    <row r="12" spans="1:11" ht="48.9" customHeight="1" x14ac:dyDescent="0.3">
      <c r="A12" s="49"/>
      <c r="B12" s="38"/>
      <c r="C12" s="47"/>
      <c r="D12" s="48"/>
      <c r="E12" s="38"/>
      <c r="F12" s="47"/>
      <c r="G12" s="48"/>
      <c r="H12" s="38"/>
      <c r="I12" s="47"/>
      <c r="J12" s="38"/>
      <c r="K12" s="20"/>
    </row>
    <row r="13" spans="1:11" ht="48.9" customHeight="1" x14ac:dyDescent="0.3">
      <c r="A13" s="49"/>
      <c r="B13" s="38"/>
      <c r="C13" s="47"/>
      <c r="D13" s="48"/>
      <c r="E13" s="38"/>
      <c r="F13" s="47"/>
      <c r="G13" s="48"/>
      <c r="H13" s="38"/>
      <c r="I13" s="47"/>
      <c r="J13" s="38"/>
      <c r="K13" s="20"/>
    </row>
    <row r="14" spans="1:11" ht="48.9" customHeight="1" x14ac:dyDescent="0.3">
      <c r="A14" s="49"/>
      <c r="B14" s="38"/>
      <c r="C14" s="47"/>
      <c r="D14" s="48"/>
      <c r="E14" s="38"/>
      <c r="F14" s="47"/>
      <c r="G14" s="48"/>
      <c r="H14" s="38"/>
      <c r="I14" s="47"/>
      <c r="J14" s="38"/>
      <c r="K14" s="20"/>
    </row>
    <row r="15" spans="1:11" ht="48" customHeight="1" thickBot="1" x14ac:dyDescent="0.35">
      <c r="A15" s="62"/>
      <c r="B15" s="52"/>
      <c r="C15" s="50"/>
      <c r="D15" s="51"/>
      <c r="E15" s="52"/>
      <c r="F15" s="50"/>
      <c r="G15" s="51"/>
      <c r="H15" s="52"/>
      <c r="I15" s="50"/>
      <c r="J15" s="52"/>
      <c r="K15" s="21"/>
    </row>
    <row r="16" spans="1:11" ht="18.899999999999999" customHeight="1" x14ac:dyDescent="0.3">
      <c r="A16" s="5"/>
      <c r="B16" s="5"/>
      <c r="C16" s="5"/>
      <c r="D16" s="5"/>
      <c r="E16" s="5"/>
      <c r="F16" s="5"/>
      <c r="G16" s="5"/>
      <c r="H16" s="5"/>
      <c r="I16" s="5"/>
      <c r="J16" s="5"/>
      <c r="K16" s="6"/>
    </row>
    <row r="17" spans="1:11" ht="48.9" customHeight="1" x14ac:dyDescent="0.3">
      <c r="A17" s="73" t="s">
        <v>310</v>
      </c>
      <c r="B17" s="30"/>
      <c r="C17" s="30"/>
      <c r="D17" s="30"/>
      <c r="E17" s="30"/>
      <c r="F17" s="30"/>
      <c r="G17" s="30"/>
      <c r="H17" s="30"/>
      <c r="I17" s="30"/>
      <c r="J17" s="30"/>
      <c r="K17" s="30"/>
    </row>
    <row r="18" spans="1:11" ht="15.9" customHeight="1" thickBot="1" x14ac:dyDescent="0.35">
      <c r="A18" s="5"/>
      <c r="B18" s="5"/>
      <c r="C18" s="5"/>
      <c r="D18" s="5"/>
      <c r="E18" s="5"/>
      <c r="F18" s="5"/>
      <c r="G18" s="5"/>
      <c r="H18" s="5"/>
      <c r="I18" s="5"/>
      <c r="J18" s="5"/>
      <c r="K18" s="6"/>
    </row>
    <row r="19" spans="1:11" ht="48.9" customHeight="1" x14ac:dyDescent="0.3">
      <c r="A19" s="56" t="s">
        <v>30</v>
      </c>
      <c r="B19" s="55"/>
      <c r="C19" s="53" t="s">
        <v>306</v>
      </c>
      <c r="D19" s="54"/>
      <c r="E19" s="55"/>
      <c r="F19" s="53" t="s">
        <v>311</v>
      </c>
      <c r="G19" s="54"/>
      <c r="H19" s="55"/>
      <c r="I19" s="60" t="s">
        <v>308</v>
      </c>
      <c r="J19" s="61"/>
      <c r="K19" s="6"/>
    </row>
    <row r="20" spans="1:11" ht="48.9" customHeight="1" x14ac:dyDescent="0.3">
      <c r="A20" s="49" t="s">
        <v>382</v>
      </c>
      <c r="B20" s="38"/>
      <c r="C20" s="47" t="s">
        <v>382</v>
      </c>
      <c r="D20" s="48"/>
      <c r="E20" s="38"/>
      <c r="F20" s="47" t="s">
        <v>382</v>
      </c>
      <c r="G20" s="48"/>
      <c r="H20" s="38"/>
      <c r="I20" s="45" t="s">
        <v>382</v>
      </c>
      <c r="J20" s="46"/>
      <c r="K20" s="6"/>
    </row>
    <row r="21" spans="1:11" ht="48.9" customHeight="1" x14ac:dyDescent="0.3">
      <c r="A21" s="49"/>
      <c r="B21" s="38"/>
      <c r="C21" s="47"/>
      <c r="D21" s="48"/>
      <c r="E21" s="38"/>
      <c r="F21" s="47"/>
      <c r="G21" s="48"/>
      <c r="H21" s="38"/>
      <c r="I21" s="45"/>
      <c r="J21" s="46"/>
      <c r="K21" s="6"/>
    </row>
    <row r="22" spans="1:11" ht="48.9" customHeight="1" x14ac:dyDescent="0.3">
      <c r="A22" s="49"/>
      <c r="B22" s="38"/>
      <c r="C22" s="47"/>
      <c r="D22" s="48"/>
      <c r="E22" s="38"/>
      <c r="F22" s="47"/>
      <c r="G22" s="48"/>
      <c r="H22" s="38"/>
      <c r="I22" s="45"/>
      <c r="J22" s="46"/>
      <c r="K22" s="6"/>
    </row>
    <row r="23" spans="1:11" ht="48.9" customHeight="1" x14ac:dyDescent="0.3">
      <c r="A23" s="49"/>
      <c r="B23" s="38"/>
      <c r="C23" s="47"/>
      <c r="D23" s="48"/>
      <c r="E23" s="38"/>
      <c r="F23" s="47"/>
      <c r="G23" s="48"/>
      <c r="H23" s="38"/>
      <c r="I23" s="45"/>
      <c r="J23" s="46"/>
      <c r="K23" s="6"/>
    </row>
    <row r="24" spans="1:11" ht="48.9" customHeight="1" x14ac:dyDescent="0.3">
      <c r="A24" s="49"/>
      <c r="B24" s="38"/>
      <c r="C24" s="47"/>
      <c r="D24" s="48"/>
      <c r="E24" s="38"/>
      <c r="F24" s="47"/>
      <c r="G24" s="48"/>
      <c r="H24" s="38"/>
      <c r="I24" s="45"/>
      <c r="J24" s="46"/>
      <c r="K24" s="6"/>
    </row>
    <row r="25" spans="1:11" ht="48.9" customHeight="1" x14ac:dyDescent="0.3">
      <c r="A25" s="49"/>
      <c r="B25" s="38"/>
      <c r="C25" s="47"/>
      <c r="D25" s="48"/>
      <c r="E25" s="38"/>
      <c r="F25" s="47"/>
      <c r="G25" s="48"/>
      <c r="H25" s="38"/>
      <c r="I25" s="45"/>
      <c r="J25" s="46"/>
      <c r="K25" s="6"/>
    </row>
    <row r="26" spans="1:11" ht="48.9" customHeight="1" x14ac:dyDescent="0.3">
      <c r="A26" s="49"/>
      <c r="B26" s="38"/>
      <c r="C26" s="47"/>
      <c r="D26" s="48"/>
      <c r="E26" s="38"/>
      <c r="F26" s="47"/>
      <c r="G26" s="48"/>
      <c r="H26" s="38"/>
      <c r="I26" s="45"/>
      <c r="J26" s="46"/>
      <c r="K26" s="6"/>
    </row>
    <row r="27" spans="1:11" ht="48.9" customHeight="1" x14ac:dyDescent="0.3">
      <c r="A27" s="49"/>
      <c r="B27" s="38"/>
      <c r="C27" s="47"/>
      <c r="D27" s="48"/>
      <c r="E27" s="38"/>
      <c r="F27" s="47"/>
      <c r="G27" s="48"/>
      <c r="H27" s="38"/>
      <c r="I27" s="45"/>
      <c r="J27" s="46"/>
      <c r="K27" s="6"/>
    </row>
    <row r="28" spans="1:11" ht="48.9" customHeight="1" x14ac:dyDescent="0.3">
      <c r="A28" s="49"/>
      <c r="B28" s="38"/>
      <c r="C28" s="47"/>
      <c r="D28" s="48"/>
      <c r="E28" s="38"/>
      <c r="F28" s="47"/>
      <c r="G28" s="48"/>
      <c r="H28" s="38"/>
      <c r="I28" s="45"/>
      <c r="J28" s="46"/>
      <c r="K28" s="6"/>
    </row>
    <row r="29" spans="1:11" ht="48.9" customHeight="1" x14ac:dyDescent="0.3">
      <c r="A29" s="49"/>
      <c r="B29" s="38"/>
      <c r="C29" s="47"/>
      <c r="D29" s="48"/>
      <c r="E29" s="38"/>
      <c r="F29" s="47"/>
      <c r="G29" s="48"/>
      <c r="H29" s="38"/>
      <c r="I29" s="45"/>
      <c r="J29" s="46"/>
      <c r="K29" s="6"/>
    </row>
    <row r="31" spans="1:11" ht="33" customHeight="1" x14ac:dyDescent="0.3">
      <c r="A31" s="67"/>
      <c r="B31" s="30"/>
      <c r="C31" s="30"/>
      <c r="D31" s="30"/>
      <c r="E31" s="30"/>
      <c r="F31" s="30"/>
      <c r="G31" s="30"/>
      <c r="H31" s="30"/>
      <c r="I31" s="30"/>
      <c r="J31" s="30"/>
    </row>
    <row r="33" spans="1:10" ht="15.9" customHeight="1" x14ac:dyDescent="0.3">
      <c r="A33" s="57" t="s">
        <v>312</v>
      </c>
      <c r="B33" s="30"/>
      <c r="C33" s="30"/>
      <c r="D33" s="30"/>
      <c r="E33" s="30"/>
      <c r="F33" s="30"/>
      <c r="G33" s="30"/>
      <c r="H33" s="30"/>
      <c r="I33" s="30"/>
      <c r="J33" s="30"/>
    </row>
    <row r="34" spans="1:10" ht="15.9" customHeight="1" thickBot="1" x14ac:dyDescent="0.35"/>
    <row r="35" spans="1:10" ht="15.9" customHeight="1" x14ac:dyDescent="0.3">
      <c r="A35" s="11" t="s">
        <v>29</v>
      </c>
      <c r="B35" s="65" t="s">
        <v>313</v>
      </c>
      <c r="C35" s="54"/>
      <c r="D35" s="54"/>
      <c r="E35" s="54"/>
      <c r="F35" s="54"/>
      <c r="G35" s="55"/>
      <c r="H35" s="66" t="s">
        <v>314</v>
      </c>
      <c r="I35" s="54"/>
      <c r="J35" s="61"/>
    </row>
    <row r="36" spans="1:10" ht="48" customHeight="1" x14ac:dyDescent="0.3">
      <c r="A36" s="22" t="s">
        <v>315</v>
      </c>
      <c r="B36" s="59" t="s">
        <v>316</v>
      </c>
      <c r="C36" s="48"/>
      <c r="D36" s="48"/>
      <c r="E36" s="48"/>
      <c r="F36" s="48"/>
      <c r="G36" s="38"/>
      <c r="H36" s="63" t="s">
        <v>382</v>
      </c>
      <c r="I36" s="48"/>
      <c r="J36" s="46"/>
    </row>
    <row r="37" spans="1:10" ht="48" customHeight="1" x14ac:dyDescent="0.3">
      <c r="A37" s="22" t="s">
        <v>317</v>
      </c>
      <c r="B37" s="59" t="s">
        <v>318</v>
      </c>
      <c r="C37" s="48"/>
      <c r="D37" s="48"/>
      <c r="E37" s="48"/>
      <c r="F37" s="48"/>
      <c r="G37" s="38"/>
      <c r="H37" s="63" t="s">
        <v>383</v>
      </c>
      <c r="I37" s="48"/>
      <c r="J37" s="46"/>
    </row>
    <row r="38" spans="1:10" ht="48" customHeight="1" x14ac:dyDescent="0.3">
      <c r="A38" s="22" t="s">
        <v>319</v>
      </c>
      <c r="B38" s="59" t="s">
        <v>320</v>
      </c>
      <c r="C38" s="48"/>
      <c r="D38" s="48"/>
      <c r="E38" s="48"/>
      <c r="F38" s="48"/>
      <c r="G38" s="38"/>
      <c r="H38" s="63" t="s">
        <v>382</v>
      </c>
      <c r="I38" s="48"/>
      <c r="J38" s="46"/>
    </row>
    <row r="39" spans="1:10" ht="48" customHeight="1" x14ac:dyDescent="0.3">
      <c r="A39" s="22" t="s">
        <v>321</v>
      </c>
      <c r="B39" s="59" t="s">
        <v>322</v>
      </c>
      <c r="C39" s="48"/>
      <c r="D39" s="48"/>
      <c r="E39" s="48"/>
      <c r="F39" s="48"/>
      <c r="G39" s="38"/>
      <c r="H39" s="63" t="s">
        <v>384</v>
      </c>
      <c r="I39" s="48"/>
      <c r="J39" s="46"/>
    </row>
    <row r="40" spans="1:10" ht="48" customHeight="1" x14ac:dyDescent="0.3">
      <c r="A40" s="23" t="s">
        <v>261</v>
      </c>
      <c r="B40" s="64" t="s">
        <v>391</v>
      </c>
      <c r="C40" s="48"/>
      <c r="D40" s="48"/>
      <c r="E40" s="48"/>
      <c r="F40" s="48"/>
      <c r="G40" s="38"/>
      <c r="H40" s="63" t="s">
        <v>383</v>
      </c>
      <c r="I40" s="48"/>
      <c r="J40" s="46"/>
    </row>
    <row r="41" spans="1:10" ht="48" customHeight="1" x14ac:dyDescent="0.3">
      <c r="A41" s="23" t="s">
        <v>392</v>
      </c>
      <c r="B41" s="64" t="s">
        <v>393</v>
      </c>
      <c r="C41" s="48"/>
      <c r="D41" s="48"/>
      <c r="E41" s="48"/>
      <c r="F41" s="48"/>
      <c r="G41" s="38"/>
      <c r="H41" s="63" t="s">
        <v>383</v>
      </c>
      <c r="I41" s="48"/>
      <c r="J41" s="46"/>
    </row>
    <row r="42" spans="1:10" ht="48" customHeight="1" x14ac:dyDescent="0.3">
      <c r="A42" s="23" t="s">
        <v>394</v>
      </c>
      <c r="B42" s="64" t="s">
        <v>395</v>
      </c>
      <c r="C42" s="48"/>
      <c r="D42" s="48"/>
      <c r="E42" s="48"/>
      <c r="F42" s="48"/>
      <c r="G42" s="38"/>
      <c r="H42" s="63" t="s">
        <v>384</v>
      </c>
      <c r="I42" s="48"/>
      <c r="J42" s="46"/>
    </row>
    <row r="43" spans="1:10" ht="48" customHeight="1" x14ac:dyDescent="0.3">
      <c r="A43" s="23" t="s">
        <v>396</v>
      </c>
      <c r="B43" s="64" t="s">
        <v>397</v>
      </c>
      <c r="C43" s="48"/>
      <c r="D43" s="48"/>
      <c r="E43" s="48"/>
      <c r="F43" s="48"/>
      <c r="G43" s="38"/>
      <c r="H43" s="63" t="s">
        <v>398</v>
      </c>
      <c r="I43" s="48"/>
      <c r="J43" s="46"/>
    </row>
    <row r="44" spans="1:10" ht="48" customHeight="1" x14ac:dyDescent="0.3">
      <c r="A44" s="23"/>
      <c r="B44" s="64"/>
      <c r="C44" s="48"/>
      <c r="D44" s="48"/>
      <c r="E44" s="48"/>
      <c r="F44" s="48"/>
      <c r="G44" s="38"/>
      <c r="H44" s="63"/>
      <c r="I44" s="48"/>
      <c r="J44" s="46"/>
    </row>
    <row r="45" spans="1:10" ht="48" customHeight="1" x14ac:dyDescent="0.3">
      <c r="A45" s="23"/>
      <c r="B45" s="64"/>
      <c r="C45" s="48"/>
      <c r="D45" s="48"/>
      <c r="E45" s="48"/>
      <c r="F45" s="48"/>
      <c r="G45" s="38"/>
      <c r="H45" s="63"/>
      <c r="I45" s="48"/>
      <c r="J45" s="46"/>
    </row>
    <row r="46" spans="1:10" ht="48.9" customHeight="1" thickBot="1" x14ac:dyDescent="0.35">
      <c r="A46" s="24"/>
      <c r="B46" s="68"/>
      <c r="C46" s="51"/>
      <c r="D46" s="51"/>
      <c r="E46" s="51"/>
      <c r="F46" s="51"/>
      <c r="G46" s="52"/>
      <c r="H46" s="69"/>
      <c r="I46" s="70"/>
      <c r="J46" s="71"/>
    </row>
    <row r="48" spans="1:10" ht="102" customHeight="1" x14ac:dyDescent="0.3">
      <c r="A48" s="67" t="s">
        <v>323</v>
      </c>
      <c r="B48" s="30"/>
      <c r="C48" s="30"/>
      <c r="D48" s="30"/>
      <c r="E48" s="30"/>
      <c r="F48" s="30"/>
      <c r="G48" s="30"/>
      <c r="H48" s="30"/>
      <c r="I48" s="30"/>
      <c r="J48" s="30"/>
    </row>
    <row r="51" spans="1:10" x14ac:dyDescent="0.3">
      <c r="A51" s="72" t="s">
        <v>324</v>
      </c>
      <c r="B51" s="30"/>
      <c r="C51" s="30"/>
      <c r="D51" s="30"/>
      <c r="E51" s="58" t="s">
        <v>388</v>
      </c>
      <c r="F51" s="30"/>
      <c r="G51" s="30"/>
      <c r="H51" s="30"/>
      <c r="I51" s="30"/>
      <c r="J51" s="30"/>
    </row>
    <row r="53" spans="1:10" x14ac:dyDescent="0.3">
      <c r="A53" s="72" t="s">
        <v>325</v>
      </c>
      <c r="B53" s="30"/>
      <c r="C53" s="30"/>
      <c r="D53" s="30"/>
      <c r="E53" s="58" t="s">
        <v>389</v>
      </c>
      <c r="F53" s="30"/>
      <c r="G53" s="30"/>
      <c r="H53" s="30"/>
      <c r="I53" s="30"/>
      <c r="J53" s="30"/>
    </row>
    <row r="100" spans="1:1" ht="15.6" x14ac:dyDescent="0.3">
      <c r="A100" t="s">
        <v>326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PC</cp:lastModifiedBy>
  <dcterms:created xsi:type="dcterms:W3CDTF">2023-04-04T12:16:45Z</dcterms:created>
  <dcterms:modified xsi:type="dcterms:W3CDTF">2024-09-12T08:03:22Z</dcterms:modified>
</cp:coreProperties>
</file>