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2012R2-FS\Documents\LILI\Konkursai\2024\KTU 736874\Pasiūlymas\"/>
    </mc:Choice>
  </mc:AlternateContent>
  <bookViews>
    <workbookView xWindow="-120" yWindow="-120" windowWidth="29040" windowHeight="15840"/>
  </bookViews>
  <sheets>
    <sheet name="1 pirkimo dalis" sheetId="3" r:id="rId1"/>
    <sheet name="2 pirkimo dalis" sheetId="2" r:id="rId2"/>
    <sheet name="Sheet1"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3" l="1"/>
  <c r="G10" i="3"/>
  <c r="G19" i="2" l="1"/>
  <c r="G18" i="2"/>
  <c r="G17" i="2"/>
  <c r="G16" i="2"/>
  <c r="G15" i="2"/>
  <c r="G14" i="2"/>
  <c r="G13" i="2"/>
  <c r="G12" i="2"/>
  <c r="G11" i="2"/>
  <c r="G10" i="2"/>
  <c r="G17" i="3"/>
  <c r="G16" i="3"/>
  <c r="G15" i="3"/>
  <c r="G14" i="3"/>
  <c r="G13" i="3"/>
  <c r="G12" i="3"/>
  <c r="G20" i="2" l="1"/>
  <c r="G18" i="3"/>
  <c r="G19" i="3" s="1"/>
  <c r="G20" i="3" s="1"/>
  <c r="G21" i="2" l="1"/>
  <c r="G22" i="2" l="1"/>
</calcChain>
</file>

<file path=xl/sharedStrings.xml><?xml version="1.0" encoding="utf-8"?>
<sst xmlns="http://schemas.openxmlformats.org/spreadsheetml/2006/main" count="135" uniqueCount="79">
  <si>
    <t>TECHNINĖS SPECIFIKACIJOS IR TIEKĖJO PASIŪLYMAS</t>
  </si>
  <si>
    <t>Tiekėjo pavadinimas,kodas</t>
  </si>
  <si>
    <t>Atsakingo asmens pareigos, vardas, pavardė, kontaktai</t>
  </si>
  <si>
    <t>Eilės Nr.</t>
  </si>
  <si>
    <r>
      <t>Kodas pagal katalogą (</t>
    </r>
    <r>
      <rPr>
        <b/>
        <sz val="10"/>
        <color rgb="FFFF0000"/>
        <rFont val="Arial"/>
        <family val="2"/>
        <charset val="186"/>
      </rPr>
      <t>galima siūlyti ir analogiškas, lygiavertes, savo savybėmis prilygstančias nurodytiems katalogo Nr.  prekes)</t>
    </r>
  </si>
  <si>
    <t>Produkto aprašymas</t>
  </si>
  <si>
    <t>Produkto numeris</t>
  </si>
  <si>
    <t>Gamintojas</t>
  </si>
  <si>
    <r>
      <t xml:space="preserve">Siūlomos prekės kodas  </t>
    </r>
    <r>
      <rPr>
        <b/>
        <sz val="10"/>
        <color rgb="FFFF0000"/>
        <rFont val="Arial"/>
        <family val="2"/>
        <charset val="186"/>
      </rPr>
      <t>(galima siūlyti ir analogiškas, lygiavertes, savo savybėmis prilygstančias nurodytiems katalogo Nr. antrame stulpelyje  prekes</t>
    </r>
  </si>
  <si>
    <t>Siūlomo produkto aprašymas arba nuoroda į gamintojo svetainę</t>
  </si>
  <si>
    <t>Iš viso palyginamoji suma Eur (be PVM)</t>
  </si>
  <si>
    <t xml:space="preserve"> PVM (21 proc)</t>
  </si>
  <si>
    <t>Iš viso palyginamoji suma Eur (su  PVM)</t>
  </si>
  <si>
    <t xml:space="preserve">Molekulinis zondas. Pritaikytas dirbti su Applied Biosystems įranga. Zondas turi būti dvigubai žymėtas cheminiai žymenimis: 5‘ gale fluorescenciniu dažu, o 3‘ gale MGB nefluorescentiniu slopikliu.Turi būti galimybė rinktis iš šių fluorescencinių dažų FAM, NED, TET, VIC. Turi būti galimybė pagaminti zondą pagal individualią seką.  Pradmens švarumas: HPLC. Kiekis: ne mažiau kaip 6000 pmol.
Transportavimo temperatūra: tinkamas transportuoti kambario temperatūroje. </t>
  </si>
  <si>
    <t xml:space="preserve">DNR skyrimo rinkinys iš mikrobiomo. DNR skyrimo technologija: silicio kolonėlių.
Galimybė išskirti DNR iš: mikrobų kultūrų, seilių, dirvožemio, ląstelių, maisto, šlapimo, tepinėlių,   išmatų su gamintojo paruoštais protokolais.
Galimybė išskirti ir mikrobų šeimininko (angl. host) DNR.
Išvalyta DNR turi būti tinkama naudoti šiems taikymams: TL-PGR, naujos kartos sekvenavimui.
Turi užtekti ne mažiau kaip 50 skyrimų.
Iškrymo trukmė, įskaitant meginių homogenziavimą, ne ilgesnė kaip  1 val. </t>
  </si>
  <si>
    <t xml:space="preserve">Bazių poros pradmenims. Galimybė pagaminti individualią pradmenų seką.
Koncentracija: ne mažesnė kaip 25 nmol.
Turi būti galimybė sekas gauti dviejose formose: atskiruose mėgintuvėliuose liofilizuotas arba ištirpintas vandenyje.
Gryninimas: nudruskinti. </t>
  </si>
  <si>
    <t>Vanduo be nukleazių. Vanduo turi būti dejonizuotas, filtruotas ir autoklavuotas.
Vanduo turi būti be nukleazių ir rnazių.
Vanduo negali būti paveiktas DEPC.
Buteliuko tūris ne mažesnis kaip 50ml, pakuotėje ne mažiau kaip 10 buteliukų.</t>
  </si>
  <si>
    <t>Skaidrūs mėgintuvėliai fluorimetrui.Pritaikyti naudoti su Qubit fluorimetru.
Tūris 500 µl.
Pagaminta iš polipropileno.
Pakuotėje ne mažiau kaip  500 vnt.</t>
  </si>
  <si>
    <t>Mikrocentrifuginiai mėgintuvėliai.Tūris 1,5 ml. Turi būtų be dnazių, rnazių ir PGR slopiklių.
Dangteliai turi būti su saugiu uždarymu. Turi būti tinkami centrifuguoti ne mažiau kaip 30000 x G. Pakuotėje ne mažiau kaip 250 vnt.</t>
  </si>
  <si>
    <t>Automatinių pipečių antgaliai. Skirtingo tūrio (10 – 1000 µl) tūrio antgaliai dozatoriams. Sterilūs, su filtrais. Antgaliai privalo būti suderinami su Thermo Fisher Scientific Finnpipette dozatoriais (pateikti dozatorių-antgalių suderinamumą patvirtinančius dokumentus). Antgaliai privalo būti patikrinti dėl RNR-azių, DNR-azių, pirogenų. Antgaliai pateikiami pakuotėse po 96 vnt. (viso 960 vnt.).</t>
  </si>
  <si>
    <t>Skaidrios mikroplokštelės. Plokštelę turi sudaryti ne mažiau kaip 96 šulinėliai.
Šulinėlio tūris ne mažesnis kaip 200 µl.
Pagaminta iš polipropileno.
Plastikas turi būti optinis – tinkamas TL-PGR reakcijoms.
Pritaikytos naudoti su Applied Biosystems Quant Studio įranga.
Švarios nuo DNR ir rnazių.
Pakuotėje ne mažiau kaip 10 plokštelių.</t>
  </si>
  <si>
    <t>Skaidrios plėvelės plokštelėms. Lipnios, optinės plėvelės tinkamos TL-PGR eksperimentams.
Pagaminta iš poliesterio.
Tinkamos naudoti su aukščiau aprašytomis plokštelėmis ir Applied Biosystems Quant Studio įranga.
Tinkamos uždengti 96-ių ir 384-ių šulinėlių dydžios plokšteles.
Pakuotėje ne mažiau kaip 25 plėvelės</t>
  </si>
  <si>
    <t xml:space="preserve">Mėgintuvėliai PGR. Mėgintuvėliai su dangteliais kurių darbinis tūris 0,2 ml .
Dangteliai turi būti apvalaus tipo (ang. domed).
Pagaminti iš polipropileno.
Pritaikyti PGR reakcijoms.
Švarūs nuo DNR ir rnazių.
Spalva: neutrali.
Tinkami naudoti su Applied Biosytems įranga.
Pakuotėje ne mažiau kaip 1000 vnt. </t>
  </si>
  <si>
    <t>Magnetinės dalelės. Magnetinės dalelės skirtos automatiniam DNR  gryninimui.
Turi gebėti išvalyti perteklinius pradmenis, nukleotidus, druskas ir fermentus.
Turi galėti selektyviai prisijungti prie ne mažesnių kaip 100 bp DNR sekų.
Tinkamos naudoti TL-PGR, fragmentų analizės, genotipavimo, naujos kartos sekvenavimo eskperimentuose.
Ne mažiau kaip 50 ml tūrio.</t>
  </si>
  <si>
    <t>Maistinių skaidulų nustatymo rinkinys. Veikimo principas: greitas integruotas visų maistinių skaidulų nustatymas mėginyje.
Mėginio veikimo principas turi būti pripažintas pagal šiuos standartus: AACC metodas 32-60.01, AOAC metodas 2022.01, AOAC metodas 2017.16, ICC Standarto metodas Nr. 185 ir CODEX metodas Tipas I.
Mėginio inkubacija su kasos alfa-amilaze ir amyloglucosidase amilogliukozidaze (PAA,AMG) turi būti ne ilgesnė kaip 4 val.
Detekcijos metodas:  gravimetrinis su didelio efektyvumo skysčių chromatografija (HPLC).
Tinkamas šiems mėginiams: maistui, maisto ingredientams.
Aptikimo limitas ne mažiau kaip 0,5 g /100 g.
Rinkinio stabilumas: ne mažesnis kaip 2 metai.
Rinkinio turi užtekti ne mažiau kaip 100 testų.</t>
  </si>
  <si>
    <t>L-pieno rūgšties nustatymo ir analizės iš gėrimų, mėsos, pieno ir maisto produktų rinkinys. Skirtas L-pieno rūgšties nustatymui ir analizei iš gėrimų, mėsos, pieno ir maisto produktų šviesos absorbcijos metodu.
Detekcijos metodas: spektrofotometru, mikroplokštelių skaitytuvu.
Detekcijos limitas: ne mažesnis kaip 0,21ml/l.
Reakcijos laikas: ne ilgesnis kaip 15 min.
Rinkinio stabilumas: ne mažiau kaip 1 metai, laikantis gamintojo rekomendacijų.
Rinkinio turi užtekti ne mažiau kaip 50 testų tiriama rankiniu būdų arba  ne mažiau kaip 500 testų, jeigu tiriama su mikroplokštelių skaitytuvu.</t>
  </si>
  <si>
    <t>Reagentų rinkinys -Ion 16S Metagenomics Kit, 100 reactions. Rinkinys turi būti skirtas įvairių mikroorganizmų populiacijų identifikavimui,  pagal 16S rDNR geno variabilių regionų DNR sekas. Rinkinį turi sudaryti 2 pradmenų rinkiniai, sukurti V2-4-8 ir V3-6, 7-9 16S rDNR geno regionų amplifikacijai. Rinkinys turi būti skirtas naudoti su Ion GeneStudio S5 DNR analizės sistema. Fasuotė nemažiau kaip 100 reakcijų atlikti.</t>
  </si>
  <si>
    <t>Reagentų rinkinys -Ion 510™ &amp; Ion 520™ &amp; Ion 530™ Kit – Chef (1 sequencing run per initialization). Reagentų rinkinys turi būti skirtas lusto paruošimui ir sekoskaitos atlikimui su Ion GeneStudio S5 DNR analizės sistema. Rinkinį turi sudaryti:
- reagentai ir priemonės ne mažiau nei 8 lustų, automatizuotam paruošimui bei sekvenavimui. Turi būti galimybė sekvenuoti iki 400 bp. ilgio fragmentus lustuose, kurie skirti atlikti nuo 2 iki 20 milijonų nuskaitymų;
- Lustai sekoskaitai turi būti skirti sekvenuoti iki 600 bp. ilgio fragmentus su Ion GeneStudio S5 DNR analizės sistema. Viename luste turi būti galima atlikti  nuo 3 iki 5 milijonų nuskaitymų. Pakuotėje ne mažiau nei 8 lustai</t>
  </si>
  <si>
    <t>Reagentų rinkinys. Barkodų adapteriai nuo  17- iki 32. DNR barkodų rinkinys turi būti skirtas tiriamų mėginių barkodavimui. Rinkinį turi sudaryti 16 (nuo 17 iki 32) skirtingų DNR barkodų, skirtų pažymėti mėginius tam, kad juos galima būtų toliau analizuoti apjungus. Fasuotė turi būti skirta ne mažiau kaip 96 mėginių barkodavimui.</t>
  </si>
  <si>
    <t>Reagentų rinkinys. Barkodų adapteriai nuo   1- iki 16. DNR barkodų rinkinys turi būti skirtas tiriamų mėginių barkodavimui. Rinkinį turi sudaryti 16 (nuo 1 iki 16) skirtingų DNR barkodų, skirtų pažymėti mėginius tam, kad juos galima būtų toliau analizuoti apjungus. Fasuotė turi būti skirta ne mažiau kaip 96 mėginių barkodavimui.</t>
  </si>
  <si>
    <t>Reagentų rinkinys DNR bibliotekos konstravimui. Reagentų rinkinys turi būti skirtas DNR bibliotekos konstravimui iš ne daugiau nei 100 ng pradinės medžiagos (gDNR). Rinkinį turi sudaryti reagentai ir priemonės, kurių užtenka ne mažiau nei 96 mėginių bibliotekų paruošimui. Rinkinys turi būti skirtas rankiniam (neautomatizuotam) bibliotekos paruošimui su naujos kartos sekoskaitai su Ion GeneStudio S5 DNR analizės sistema.</t>
  </si>
  <si>
    <t>Reagentai ir kontrastiniai preparatai</t>
  </si>
  <si>
    <t>Pradmenys DNR sintezei ir DNR išskyrimo rinkinys</t>
  </si>
  <si>
    <t>6</t>
  </si>
  <si>
    <t>7</t>
  </si>
  <si>
    <t>8</t>
  </si>
  <si>
    <t>9</t>
  </si>
  <si>
    <t>10</t>
  </si>
  <si>
    <t>Vieneto įkainis Eur be PVM</t>
  </si>
  <si>
    <t>Kiekio kaina Eur be PVM</t>
  </si>
  <si>
    <t>Preliminarus kiekis</t>
  </si>
  <si>
    <t>priedas Nr. 2.1</t>
  </si>
  <si>
    <t>priedas Nr. 2.2</t>
  </si>
  <si>
    <t>UAB Linea Libera</t>
  </si>
  <si>
    <t>Lukas Jevgrafovas</t>
  </si>
  <si>
    <t>l.jevgrafovas@linealibera.lt; +370 698 33786</t>
  </si>
  <si>
    <t>A63881</t>
  </si>
  <si>
    <t>Beckman Coultier</t>
  </si>
  <si>
    <t xml:space="preserve">Magnetinės dalelės. Magnetinės dalelės skirtos automatiniam DNR  gryninimui.
Gebai išvalyti perteklinius pradmenis, nukleotidus, druskas ir fermentus.
Gali selektyviai prisijungti prie 100 bp dydžio DNR sekų.
Tinkamos naudoti TL-PGR, fragmentų analizės, genotipavimo, naujos kartos sekvenavimo eskperimentuose.
60 ml tūrio.
https://www.beckman.de/reagents/genomic/cleanup-and-size-selection/pcr/A63881
</t>
  </si>
  <si>
    <t>Megazyme</t>
  </si>
  <si>
    <t>K-RINTDF</t>
  </si>
  <si>
    <t>Maistinių skaidulų nustatymo rinkinys. Veikimo principas: greitas integruotas visų maistinių skaidulų nustatymas mėginyje.
Mėginio veikimo principas yra pripažintas pagal šiuos standartus: AACC metodas 32-60.01, AOAC metodas 2022.01, AOAC metodas 2017.16, ICC Standarto metodas Nr. 185 ir CODEX metodas Tipas I.
Mėginio inkubacija su kasos alfa-amilaze ir amyloglucosidase amilogliukozidaze (PAA,AMG) yra 4 val.
Detekcijos metodas:  gravimetrinis su didelio efektyvumo skysčių chromatografija (HPLC).
Tinkamas šiems mėginiams: maistui, maisto ingredientams.
Aptikimo limitas yra 0,5 g /100 g.
Rinkinio stabilumas: 2 metai.
Rinkinio užtenka 100 testų.
https://www.megazyme.com/rapid-integrated-total-dietary-fiber-assay-kit?sSearch=K-RINTDF</t>
  </si>
  <si>
    <t>K-LATE</t>
  </si>
  <si>
    <t>L-pieno rūgšties nustatymo ir analizės iš gėrimų, mėsos, pieno ir maisto produktų rinkinys. Skirtas L-pieno rūgšties nustatymui ir analizei iš gėrimų, mėsos, pieno ir maisto produktų šviesos absorbcijos metodu.
Detekcijos metodas: spektrofotometru, mikroplokštelių skaitytuvu.
Detekcijos limitas: 0,21ml/l.
Reakcijos laikas: 10 min.
Rinkinio stabilumas: 1 metai, laikantis gamintojo rekomendacijų.
Rinkinio užtenka 50 testų , kai tiriama rankiniu būdų arba 500 testų, jeigu tiriama su mikroplokštelių skaitytuvu.
https://www.megazyme.com/l-lactic-acid-assay-kit?sSearch=K-LATE</t>
  </si>
  <si>
    <t>Thermo Fisher Scientific</t>
  </si>
  <si>
    <t>A26216</t>
  </si>
  <si>
    <t>Rinkinys yra skirtas įvairių mikroorganizmų populiacijų identifikavimui,  pagal 16S rDNR geno variabilių regionų DNR sekas. Rinkinį turi sudaro 2 pradmenų rinkiniai, sukurti V2-4-8 ir V3-6, 7-9 16S rDNR geno regionų amplifikacijai. Rinkinys yra skirtas naudoti su Ion GeneStudio S5 DNR analizės sistema. Fasuotė: 100 reakcijų atlikti.
https://www.thermofisher.com/order/catalog/product/A26216?SID=srch-srp-A26216</t>
  </si>
  <si>
    <t>Barkodų adapteriai nuo   1- iki 16. DNR barkodų rinkinys yra skirtas tiriamų mėginių barkodavimui. Rinkinį sudaro 16 (nuo 1 iki 16) skirtingų DNR barkodų, skirtų pažymėti mėginius tam, kad juos galima būtų toliau analizuoti apjungus. Fasuotė yra skirta 96 mėginių barkodavimui.
https://www.thermofisher.com/order/catalog/product/4471250?SID=srch-srp-4471250</t>
  </si>
  <si>
    <t>Barkodų adapteriai nuo  17- iki 32. DNR barkodų rinkinys yra skirtas tiriamų mėginių barkodavimui. Rinkinį sudaro 16 (nuo 17 iki 32) skirtingų DNR barkodų, skirtų pažymėti mėginius tam, kad juos galima būtų toliau analizuoti apjungus. Fasuotė yra skirta 96 mėginių barkodavimui.
https://www.thermofisher.com/order/catalog/product/4474009?SID=srch-srp-4474009</t>
  </si>
  <si>
    <t>Molekulinis zondas. Pritaikytas dirbti su Applied Biosystems įranga. Zondas yra dvigubai žymėtas cheminiais žymenimis: 5‘ gale fluorescenciniu dažu, o 3‘ gale MGB nefluorescentiniu slopikliu.Yra galimybė rinktis iš šių fluorescencinių dažų FAM, NED, TET, VIC. Yra galimybė pagaminti zondą pagal individualią seką.  Pradmens švarumas: HPLC. Kiekis: 6000 pmol.
Transportavimo temperatūra: yra tinkamas transportuoti kambario temperatūroje. 
https://www.thermofisher.com/order/catalog/product/4316034?SID=srch-srp-4316034</t>
  </si>
  <si>
    <t>A29790</t>
  </si>
  <si>
    <t>DNR skyrimo rinkinys iš mikrobiomo. DNR skyrimo technologija: silicio kolonėlių.
Yra galimybė išskirti DNR iš: mikrobų kultūrų, seilių, dirvožemio, ląstelių, maisto, šlapimo, tepinėlių,   išmatų su gamintojo paruoštais protokolais.
Yra galimybė išskirti ir mikrobų šeimininko (angl. host) DNR.
Išvalyta DNR yra tinkama naudoti šiems taikymams: TL-PGR, naujos kartos sekvenavimui.
Užtenka 50 skyrimų.
Iškrymo trukmė, įskaitant mėginių homogenziavimą yra 55 min.
https://www.thermofisher.com/order/catalog/product/A29790?SID=srch-srp-A29790</t>
  </si>
  <si>
    <t>Bazių poros pradmenims. Yra galimybė pagaminti individualią pradmenų seką.
Koncentracija: 25 nmol.
Yra galimybė sekas gauti dviejose formose: atskiruose mėgintuvėliuose liofilizuotas arba ištirpintas vandenyje.
Gryninimas: nudruskinti. 
https://www.thermofisher.com/lt/en/home/life-science/oligonucleotides-primers-probes-genes/custom-dna-oligos.html</t>
  </si>
  <si>
    <t>AM9937</t>
  </si>
  <si>
    <t>Vanduo be nukleazių. Vanduo yra dejonizuotas, filtruotas ir autoklavuotas.
Vanduoyra be nukleazių ir rnazių.
Vanduo yra nepaveiktas DEPC.
Buteliuko tūris  50ml, pakuotėje yra 10 buteliukų.
https://www.thermofisher.com/order/catalog/product/AM9937?SID=srch-srp-AM9937</t>
  </si>
  <si>
    <t>Q32856</t>
  </si>
  <si>
    <t>Skaidrūs mėgintuvėliai fluorimetrui.Yra pritaikyti naudoti su Qubit fluorimetru.
Tūris 500 µl.
Pagaminta iš polipropileno.
Pakuotėje 500 vnt.
https://www.thermofisher.com/order/catalog/product/Q32856?SID=srch-srp-Q32856</t>
  </si>
  <si>
    <t>Eppendorf</t>
  </si>
  <si>
    <t>Mikrocentrifuginiai mėgintuvėliai.Tūris 1,5 ml. Yra be dnazių, rnazių ir PGR slopiklių.
Dangteliai yra su saugiu uždarymu. Yra tinkami centrifuguoti  30000 x G. Pakuotėje 250 vnt.
https://www.eppendorf.com/fj-en/Products/Laboratory-Consumables/Tubes/DNA-LoBind-Tubes-p-0030108051</t>
  </si>
  <si>
    <t>EP0030108051</t>
  </si>
  <si>
    <t>0030108051</t>
  </si>
  <si>
    <t xml:space="preserve">Automatinių pipečių antgaliai. Skirtingo tūrio (10, 20,200, 1000 µl)  antgaliai dozatoriams. Sterilūs, su filtrais. Antgaliai yra suderinami su Thermo Fisher Scientific Finnpipette dozatoriais (dozatorių-antgalių suderinamumo lentelė: https://assets.thermofisher.com/TFS-Assets/LCD/brochures/Finnpipette-F1-and-Finnpipette-F2-brochure.pdf). Antgaliai yra patikrinti dėl RNR-azių, DNR-azių, pirogenų. Antgaliai yra pateikiami pakuotėse po 96 vnt. (viso 960 vnt.).
https://www.thermofisher.com/order/catalog/product/94052000?SID=srch-srp-94052000
</t>
  </si>
  <si>
    <t>N8010560</t>
  </si>
  <si>
    <t>Skaidrios mikroplokštelės. Plokštelę sudaro 96 šulinėliai.
Šulinėlio tūris yra 200 µl.
Pagaminta iš polipropileno.
Plastikas yra optinis – tinkamas TL-PGR reakcijoms.
Pritaikytos naudoti su Applied Biosystems Quant Studio įranga.
Švarios nuo DNR ir rnazių.
Pakuotėje yra 10 plokštelių.
https://www.thermofisher.com/order/catalog/product/N8010560?SID=srch-srp-N8010560</t>
  </si>
  <si>
    <t>Skaidrios plėvelės plokštelėms. Lipnios, optinės plėvelės tinkamos TL-PGR eksperimentams.
Pagaminta iš poliesterio.
Yra tinkamos naudoti su aukščiau aprašytomis plokštelėmis ir Applied Biosystems Quant Studio įranga.
Yra tinkamos uždengti 96-ių ir 384-ių šulinėlių dydžios plokšteles.
Pakuotėje  25 plėvelės.
https://www.thermofisher.com/order/catalog/product/4360954?SID=srch-srp-4360954</t>
  </si>
  <si>
    <t>N8010540</t>
  </si>
  <si>
    <t>Mėgintuvėliai PGR. Mėgintuvėliai su dangteliais kurių darbinis tūris yra 0,2 ml .
Dangteliai yra apvalaus tipo (ang. domed).
Yra pagaminti iš polipropileno.
Pritaikyti PGR reakcijoms.
Švarūs nuo DNR ir rnazių.
Spalva: neutrali.
Yra tinkami naudoti su Applied Biosytems įranga.
Pakuotėje  1000 vnt. 
https://www.thermofisher.com/order/catalog/product/N8010540?SID=srch-srp-N8010540</t>
  </si>
  <si>
    <t>Reagentų rinkinys yra skirtas DNR bibliotekos konstravimui iš 100 ng pradinės medžiagos (gDNR). Rinkinį sudaro reagentai ir priemonės, kurių užtenka 10 mėginių bibliotekų paruošimui. Rinkinys yra skirtas rankiniam (neautomatizuotam) bibliotekos paruošimui su naujos kartos sekoskaitai su Ion GeneStudio S5 DNR analizės sistema.
https://www.thermofisher.com/order/catalog/product/4471252?SID=srch-srp-4471252</t>
  </si>
  <si>
    <t xml:space="preserve"> Reagentų rinkinys yra skirtas lusto paruošimui ir sekoskaitos atlikimui su Ion GeneStudio S5 DNR analizės sistema. Rinkinį sudaro:
- reagentai ir priemonės skirti 8 lustų, automatizuotam paruošimui bei sekvenavimui. Yra galimybė sekvenuoti 400 bp. ilgio fragmentus lustuose, kurie skirti atlikti nuo 2 iki 20 milijonų nuskaitymų;
- Lustai sekoskaitai yrai skirti sekvenuoti nuo 400 iki 600 bp. ilgio fragmentus su Ion GeneStudio S5 DNR analizės sistema. Viename luste galima atlikti  nuo 3 iki 5 milijonų nuskaitymų. Pakuotėje 4 lustai.
https://www.thermofisher.com/order/catalog/product/A34019?SID=srch-srp-A34019
https://www.thermofisher.com/order/catalog/product/A27761?SID=srch-srp-A27761</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</si>
</sst>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charset val="186"/>
    </font>
    <font>
      <sz val="11"/>
      <color rgb="FFFF0000"/>
      <name val="Calibri"/>
      <family val="2"/>
      <scheme val="minor"/>
    </font>
    <font>
      <b/>
      <sz val="10"/>
      <color rgb="FFFF0000"/>
      <name val="Arial"/>
      <family val="2"/>
      <charset val="186"/>
    </font>
    <font>
      <sz val="11"/>
      <color rgb="FF000000"/>
      <name val="Calibri"/>
      <family val="2"/>
    </font>
    <font>
      <b/>
      <sz val="11"/>
      <color theme="1"/>
      <name val="Calibri"/>
      <family val="2"/>
      <charset val="186"/>
      <scheme val="minor"/>
    </font>
    <font>
      <b/>
      <sz val="11"/>
      <color theme="1"/>
      <name val="Times New Roman"/>
      <family val="1"/>
      <charset val="186"/>
    </font>
    <font>
      <sz val="11"/>
      <color rgb="FF000000"/>
      <name val="Arial"/>
      <family val="2"/>
      <charset val="186"/>
    </font>
    <font>
      <sz val="11"/>
      <color rgb="FF333333"/>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7" fillId="0" borderId="0" applyBorder="0"/>
  </cellStyleXfs>
  <cellXfs count="66">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5" fillId="0" borderId="0" xfId="0" applyFont="1" applyAlignment="1">
      <alignment horizontal="center"/>
    </xf>
    <xf numFmtId="0" fontId="0" fillId="0" borderId="1" xfId="0" applyBorder="1"/>
    <xf numFmtId="0" fontId="0" fillId="0" borderId="1" xfId="0" applyBorder="1" applyAlignment="1">
      <alignment wrapText="1"/>
    </xf>
    <xf numFmtId="2" fontId="0" fillId="0" borderId="0" xfId="0" applyNumberFormat="1" applyAlignment="1">
      <alignment horizontal="center"/>
    </xf>
    <xf numFmtId="2" fontId="5" fillId="0" borderId="0" xfId="0" applyNumberFormat="1" applyFont="1" applyAlignment="1">
      <alignment horizontal="left"/>
    </xf>
    <xf numFmtId="2" fontId="0" fillId="0" borderId="0" xfId="0" applyNumberFormat="1"/>
    <xf numFmtId="2" fontId="0" fillId="0" borderId="1" xfId="0" applyNumberFormat="1" applyBorder="1"/>
    <xf numFmtId="0" fontId="9" fillId="0" borderId="0" xfId="0" applyFont="1"/>
    <xf numFmtId="0" fontId="8" fillId="0" borderId="4" xfId="0" applyFont="1" applyBorder="1" applyAlignment="1">
      <alignment horizontal="left"/>
    </xf>
    <xf numFmtId="0" fontId="0" fillId="0" borderId="1" xfId="0" applyBorder="1" applyAlignment="1">
      <alignment horizontal="center" vertical="center"/>
    </xf>
    <xf numFmtId="0" fontId="9" fillId="0" borderId="0" xfId="0" applyFont="1" applyAlignment="1">
      <alignment wrapText="1"/>
    </xf>
    <xf numFmtId="2" fontId="0" fillId="2" borderId="1" xfId="0" applyNumberFormat="1" applyFill="1" applyBorder="1"/>
    <xf numFmtId="49" fontId="4" fillId="3" borderId="1" xfId="0" applyNumberFormat="1" applyFont="1" applyFill="1" applyBorder="1" applyAlignment="1" applyProtection="1">
      <alignment horizontal="center" vertical="center" textRotation="90" wrapText="1"/>
      <protection locked="0"/>
    </xf>
    <xf numFmtId="49" fontId="4" fillId="3" borderId="1" xfId="0" applyNumberFormat="1" applyFont="1" applyFill="1" applyBorder="1" applyAlignment="1" applyProtection="1">
      <alignment horizontal="center" vertical="center" wrapText="1"/>
      <protection locked="0"/>
    </xf>
    <xf numFmtId="49" fontId="8" fillId="4"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wrapText="1"/>
    </xf>
    <xf numFmtId="0" fontId="8" fillId="0" borderId="3" xfId="0" applyFont="1" applyBorder="1" applyAlignment="1">
      <alignment horizontal="left"/>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0" xfId="0" applyAlignment="1">
      <alignment horizontal="center"/>
    </xf>
    <xf numFmtId="0" fontId="3" fillId="0" borderId="0" xfId="0" applyFont="1" applyAlignment="1">
      <alignment wrapText="1"/>
    </xf>
    <xf numFmtId="0" fontId="3" fillId="0" borderId="1" xfId="0" applyFont="1" applyBorder="1" applyAlignment="1">
      <alignment wrapText="1"/>
    </xf>
    <xf numFmtId="0" fontId="0" fillId="5" borderId="1" xfId="0" applyFill="1" applyBorder="1" applyAlignment="1">
      <alignment horizontal="center" vertical="center"/>
    </xf>
    <xf numFmtId="2" fontId="0" fillId="5" borderId="1" xfId="0" applyNumberFormat="1" applyFill="1" applyBorder="1"/>
    <xf numFmtId="0" fontId="0" fillId="0" borderId="1" xfId="0" applyFill="1" applyBorder="1" applyAlignment="1">
      <alignment horizontal="center"/>
    </xf>
    <xf numFmtId="0" fontId="0" fillId="0" borderId="0" xfId="0" applyAlignment="1"/>
    <xf numFmtId="0" fontId="0" fillId="0" borderId="0" xfId="0" applyAlignment="1">
      <alignment horizontal="center"/>
    </xf>
    <xf numFmtId="0" fontId="1" fillId="0" borderId="0" xfId="0" applyFont="1" applyAlignment="1">
      <alignment wrapText="1"/>
    </xf>
    <xf numFmtId="0" fontId="5" fillId="0" borderId="0" xfId="0" applyFont="1" applyBorder="1" applyAlignment="1">
      <alignment horizontal="left"/>
    </xf>
    <xf numFmtId="2" fontId="0" fillId="2" borderId="0" xfId="0" applyNumberFormat="1" applyFill="1" applyBorder="1"/>
    <xf numFmtId="0" fontId="0" fillId="0" borderId="0" xfId="0" applyBorder="1"/>
    <xf numFmtId="0" fontId="0" fillId="0" borderId="0" xfId="0" applyBorder="1" applyAlignment="1">
      <alignment horizontal="center" vertical="center"/>
    </xf>
    <xf numFmtId="0" fontId="0" fillId="5" borderId="0" xfId="0" applyFill="1" applyBorder="1" applyAlignment="1">
      <alignment horizontal="center" vertical="center"/>
    </xf>
    <xf numFmtId="0" fontId="8" fillId="0" borderId="3" xfId="0" applyFont="1" applyBorder="1" applyAlignment="1">
      <alignment horizontal="left"/>
    </xf>
    <xf numFmtId="0" fontId="0" fillId="0" borderId="0" xfId="0"/>
    <xf numFmtId="2" fontId="0" fillId="0" borderId="1" xfId="0" applyNumberFormat="1" applyBorder="1" applyAlignment="1">
      <alignment horizontal="center" vertical="center"/>
    </xf>
    <xf numFmtId="0" fontId="1" fillId="0" borderId="1" xfId="0" applyFont="1" applyBorder="1" applyAlignment="1">
      <alignment wrapText="1"/>
    </xf>
    <xf numFmtId="0" fontId="10" fillId="0" borderId="0" xfId="0" applyFont="1"/>
    <xf numFmtId="0" fontId="0" fillId="0" borderId="1" xfId="0" applyBorder="1" applyAlignment="1">
      <alignment horizontal="right"/>
    </xf>
    <xf numFmtId="2" fontId="0" fillId="0" borderId="1" xfId="0" applyNumberFormat="1" applyBorder="1" applyAlignment="1">
      <alignment horizontal="right" wrapText="1" indent="1"/>
    </xf>
    <xf numFmtId="2" fontId="0" fillId="0" borderId="1" xfId="0" applyNumberFormat="1" applyBorder="1" applyAlignment="1">
      <alignment wrapText="1"/>
    </xf>
    <xf numFmtId="49" fontId="11" fillId="0" borderId="0" xfId="0" applyNumberFormat="1" applyFont="1" applyAlignment="1">
      <alignment horizontal="right" vertical="center" wrapText="1"/>
    </xf>
    <xf numFmtId="0" fontId="2" fillId="0" borderId="0" xfId="0" applyFont="1" applyFill="1" applyAlignment="1">
      <alignment wrapText="1"/>
    </xf>
    <xf numFmtId="0" fontId="0" fillId="0" borderId="1" xfId="0" applyFill="1" applyBorder="1" applyAlignment="1">
      <alignment horizontal="center" vertical="center"/>
    </xf>
    <xf numFmtId="2" fontId="0" fillId="0" borderId="1" xfId="0" applyNumberFormat="1" applyFill="1" applyBorder="1"/>
    <xf numFmtId="0" fontId="0" fillId="0" borderId="1" xfId="0" applyFill="1" applyBorder="1" applyAlignment="1">
      <alignment wrapText="1"/>
    </xf>
    <xf numFmtId="0" fontId="0" fillId="0" borderId="1" xfId="0" applyFill="1" applyBorder="1"/>
    <xf numFmtId="0" fontId="1" fillId="0" borderId="0" xfId="0" applyFont="1" applyFill="1" applyAlignment="1">
      <alignment wrapText="1"/>
    </xf>
    <xf numFmtId="0" fontId="0" fillId="0" borderId="0" xfId="0" applyFill="1"/>
    <xf numFmtId="0" fontId="0" fillId="0" borderId="1" xfId="0" applyFill="1" applyBorder="1" applyAlignment="1">
      <alignment horizontal="left" wrapText="1"/>
    </xf>
    <xf numFmtId="0" fontId="0" fillId="2" borderId="2" xfId="0" applyFill="1" applyBorder="1" applyAlignment="1">
      <alignment horizontal="right"/>
    </xf>
    <xf numFmtId="0" fontId="0" fillId="2" borderId="4" xfId="0" applyFill="1" applyBorder="1" applyAlignment="1">
      <alignment horizontal="right"/>
    </xf>
    <xf numFmtId="0" fontId="0" fillId="2" borderId="3" xfId="0" applyFill="1" applyBorder="1" applyAlignment="1">
      <alignment horizontal="right"/>
    </xf>
    <xf numFmtId="0" fontId="8" fillId="0" borderId="2" xfId="0" applyFont="1" applyBorder="1" applyAlignment="1">
      <alignment horizontal="left"/>
    </xf>
    <xf numFmtId="0" fontId="8" fillId="0" borderId="3" xfId="0" applyFont="1" applyBorder="1" applyAlignment="1">
      <alignment horizontal="left"/>
    </xf>
    <xf numFmtId="0" fontId="5" fillId="0" borderId="1" xfId="0" applyFont="1" applyBorder="1" applyAlignment="1">
      <alignment horizontal="left"/>
    </xf>
    <xf numFmtId="0" fontId="0" fillId="0" borderId="0" xfId="0" applyAlignment="1">
      <alignment horizontal="center"/>
    </xf>
    <xf numFmtId="0" fontId="0" fillId="0" borderId="0" xfId="0"/>
    <xf numFmtId="0" fontId="0" fillId="2" borderId="2" xfId="0" applyFill="1" applyBorder="1" applyAlignment="1">
      <alignment horizontal="right" indent="1"/>
    </xf>
    <xf numFmtId="0" fontId="0" fillId="2" borderId="4" xfId="0" applyFill="1" applyBorder="1" applyAlignment="1">
      <alignment horizontal="right" indent="1"/>
    </xf>
    <xf numFmtId="0" fontId="0" fillId="2" borderId="3" xfId="0" applyFill="1" applyBorder="1" applyAlignment="1">
      <alignment horizontal="right" indent="1"/>
    </xf>
  </cellXfs>
  <cellStyles count="2">
    <cellStyle name="Normal" xfId="0" builtinId="0"/>
    <cellStyle name="Normal 2" xfId="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90" zoomScaleNormal="90" workbookViewId="0">
      <selection activeCell="C10" sqref="C10"/>
    </sheetView>
  </sheetViews>
  <sheetFormatPr defaultRowHeight="15" x14ac:dyDescent="0.25"/>
  <cols>
    <col min="2" max="2" width="27.42578125" customWidth="1"/>
    <col min="3" max="3" width="50.5703125" customWidth="1"/>
    <col min="4" max="4" width="26.28515625" customWidth="1"/>
    <col min="5" max="5" width="14" customWidth="1"/>
    <col min="6" max="7" width="19.5703125" customWidth="1"/>
    <col min="8" max="8" width="23.85546875" bestFit="1" customWidth="1"/>
    <col min="9" max="9" width="35.140625" customWidth="1"/>
    <col min="10" max="10" width="47.7109375" bestFit="1" customWidth="1"/>
  </cols>
  <sheetData>
    <row r="1" spans="1:10" x14ac:dyDescent="0.25">
      <c r="C1" s="1"/>
      <c r="E1" s="24" t="s">
        <v>41</v>
      </c>
    </row>
    <row r="2" spans="1:10" x14ac:dyDescent="0.25">
      <c r="B2" s="11" t="s">
        <v>0</v>
      </c>
      <c r="C2" s="14"/>
      <c r="D2" s="11"/>
      <c r="E2" s="24"/>
    </row>
    <row r="3" spans="1:10" x14ac:dyDescent="0.25">
      <c r="C3" s="1"/>
      <c r="E3" s="24"/>
    </row>
    <row r="4" spans="1:10" ht="15" customHeight="1" x14ac:dyDescent="0.25">
      <c r="B4" s="58" t="s">
        <v>1</v>
      </c>
      <c r="C4" s="59"/>
      <c r="D4" s="38" t="s">
        <v>43</v>
      </c>
      <c r="E4" s="60"/>
      <c r="F4" s="60"/>
      <c r="G4" s="33"/>
    </row>
    <row r="5" spans="1:10" ht="21.75" customHeight="1" x14ac:dyDescent="0.25">
      <c r="B5" s="58" t="s">
        <v>2</v>
      </c>
      <c r="C5" s="59"/>
      <c r="D5" s="12" t="s">
        <v>44</v>
      </c>
      <c r="E5" s="62" t="s">
        <v>45</v>
      </c>
      <c r="F5" s="62"/>
      <c r="G5" s="62"/>
    </row>
    <row r="6" spans="1:10" x14ac:dyDescent="0.25">
      <c r="B6" s="2"/>
      <c r="C6" s="3"/>
      <c r="D6" s="3"/>
      <c r="E6" s="4"/>
      <c r="F6" s="8"/>
      <c r="G6" s="8"/>
      <c r="H6" s="1"/>
      <c r="J6" s="1"/>
    </row>
    <row r="7" spans="1:10" x14ac:dyDescent="0.25">
      <c r="A7" s="61" t="s">
        <v>31</v>
      </c>
      <c r="B7" s="61"/>
      <c r="C7" s="1"/>
      <c r="D7" s="1"/>
      <c r="E7" s="24"/>
      <c r="F7" s="7"/>
      <c r="G7" s="7"/>
      <c r="H7" s="1"/>
      <c r="J7" s="1"/>
    </row>
    <row r="8" spans="1:10" ht="76.5" x14ac:dyDescent="0.25">
      <c r="A8" s="16" t="s">
        <v>3</v>
      </c>
      <c r="B8" s="17" t="s">
        <v>4</v>
      </c>
      <c r="C8" s="17" t="s">
        <v>5</v>
      </c>
      <c r="D8" s="17" t="s">
        <v>6</v>
      </c>
      <c r="E8" s="17" t="s">
        <v>40</v>
      </c>
      <c r="F8" s="17" t="s">
        <v>38</v>
      </c>
      <c r="G8" s="17" t="s">
        <v>39</v>
      </c>
      <c r="H8" s="17" t="s">
        <v>7</v>
      </c>
      <c r="I8" s="17" t="s">
        <v>8</v>
      </c>
      <c r="J8" s="17" t="s">
        <v>9</v>
      </c>
    </row>
    <row r="9" spans="1:10" x14ac:dyDescent="0.25">
      <c r="A9" s="18">
        <v>1</v>
      </c>
      <c r="B9" s="18">
        <v>2</v>
      </c>
      <c r="C9" s="19">
        <v>3</v>
      </c>
      <c r="D9" s="19">
        <v>4</v>
      </c>
      <c r="E9" s="18">
        <v>5</v>
      </c>
      <c r="F9" s="18">
        <v>6</v>
      </c>
      <c r="G9" s="18" t="s">
        <v>34</v>
      </c>
      <c r="H9" s="19" t="s">
        <v>35</v>
      </c>
      <c r="I9" s="19" t="s">
        <v>36</v>
      </c>
      <c r="J9" s="19" t="s">
        <v>37</v>
      </c>
    </row>
    <row r="10" spans="1:10" ht="155.25" customHeight="1" x14ac:dyDescent="0.25">
      <c r="A10" s="22">
        <v>1</v>
      </c>
      <c r="B10" t="s">
        <v>46</v>
      </c>
      <c r="C10" s="32" t="s">
        <v>23</v>
      </c>
      <c r="D10" t="s">
        <v>46</v>
      </c>
      <c r="E10" s="27">
        <v>2</v>
      </c>
      <c r="F10" s="10">
        <v>1820</v>
      </c>
      <c r="G10" s="10">
        <f>E10*F10</f>
        <v>3640</v>
      </c>
      <c r="H10" s="6" t="s">
        <v>47</v>
      </c>
      <c r="I10" t="s">
        <v>46</v>
      </c>
      <c r="J10" s="32" t="s">
        <v>48</v>
      </c>
    </row>
    <row r="11" spans="1:10" ht="301.5" customHeight="1" x14ac:dyDescent="0.25">
      <c r="A11" s="22">
        <v>2</v>
      </c>
      <c r="B11" s="22" t="s">
        <v>50</v>
      </c>
      <c r="C11" s="32" t="s">
        <v>24</v>
      </c>
      <c r="D11" s="22" t="s">
        <v>50</v>
      </c>
      <c r="E11" s="13">
        <v>1</v>
      </c>
      <c r="F11" s="10">
        <v>485</v>
      </c>
      <c r="G11" s="10">
        <f t="shared" ref="G11:G17" si="0">E11*F11</f>
        <v>485</v>
      </c>
      <c r="H11" s="6" t="s">
        <v>49</v>
      </c>
      <c r="I11" s="5" t="s">
        <v>50</v>
      </c>
      <c r="J11" s="32" t="s">
        <v>51</v>
      </c>
    </row>
    <row r="12" spans="1:10" ht="240" x14ac:dyDescent="0.25">
      <c r="A12" s="22">
        <v>3</v>
      </c>
      <c r="B12" s="22" t="s">
        <v>52</v>
      </c>
      <c r="C12" s="23" t="s">
        <v>25</v>
      </c>
      <c r="D12" s="22" t="s">
        <v>52</v>
      </c>
      <c r="E12" s="13">
        <v>1</v>
      </c>
      <c r="F12" s="10">
        <v>249</v>
      </c>
      <c r="G12" s="10">
        <f t="shared" si="0"/>
        <v>249</v>
      </c>
      <c r="H12" s="6" t="s">
        <v>49</v>
      </c>
      <c r="I12" s="5" t="s">
        <v>52</v>
      </c>
      <c r="J12" s="23" t="s">
        <v>53</v>
      </c>
    </row>
    <row r="13" spans="1:10" ht="135" x14ac:dyDescent="0.25">
      <c r="A13" s="22">
        <v>4</v>
      </c>
      <c r="B13" t="s">
        <v>55</v>
      </c>
      <c r="C13" s="23" t="s">
        <v>26</v>
      </c>
      <c r="D13" t="s">
        <v>55</v>
      </c>
      <c r="E13" s="27">
        <v>2</v>
      </c>
      <c r="F13" s="10">
        <v>1389</v>
      </c>
      <c r="G13" s="10">
        <f t="shared" si="0"/>
        <v>2778</v>
      </c>
      <c r="H13" s="6" t="s">
        <v>54</v>
      </c>
      <c r="I13" t="s">
        <v>55</v>
      </c>
      <c r="J13" s="23" t="s">
        <v>56</v>
      </c>
    </row>
    <row r="14" spans="1:10" ht="240" x14ac:dyDescent="0.25">
      <c r="A14" s="22">
        <v>5</v>
      </c>
      <c r="B14" s="29"/>
      <c r="C14" s="47" t="s">
        <v>27</v>
      </c>
      <c r="D14" s="29"/>
      <c r="E14" s="48">
        <v>1</v>
      </c>
      <c r="F14" s="49">
        <v>8590</v>
      </c>
      <c r="G14" s="49">
        <f t="shared" si="0"/>
        <v>8590</v>
      </c>
      <c r="H14" s="50" t="s">
        <v>54</v>
      </c>
      <c r="I14" s="51"/>
      <c r="J14" s="52" t="s">
        <v>78</v>
      </c>
    </row>
    <row r="15" spans="1:10" ht="120" x14ac:dyDescent="0.25">
      <c r="A15" s="22">
        <v>6</v>
      </c>
      <c r="B15">
        <v>4474009</v>
      </c>
      <c r="C15" s="23" t="s">
        <v>28</v>
      </c>
      <c r="D15">
        <v>4474009</v>
      </c>
      <c r="E15" s="13">
        <v>1</v>
      </c>
      <c r="F15" s="10">
        <v>2411</v>
      </c>
      <c r="G15" s="10">
        <f t="shared" si="0"/>
        <v>2411</v>
      </c>
      <c r="H15" s="6" t="s">
        <v>54</v>
      </c>
      <c r="I15">
        <v>4474009</v>
      </c>
      <c r="J15" s="23" t="s">
        <v>58</v>
      </c>
    </row>
    <row r="16" spans="1:10" ht="120" x14ac:dyDescent="0.25">
      <c r="A16" s="22">
        <v>7</v>
      </c>
      <c r="B16">
        <v>4471250</v>
      </c>
      <c r="C16" s="23" t="s">
        <v>29</v>
      </c>
      <c r="D16">
        <v>4471250</v>
      </c>
      <c r="E16" s="13">
        <v>1</v>
      </c>
      <c r="F16" s="10">
        <v>2471</v>
      </c>
      <c r="G16" s="10">
        <f t="shared" si="0"/>
        <v>2471</v>
      </c>
      <c r="H16" s="6" t="s">
        <v>54</v>
      </c>
      <c r="I16">
        <v>4471250</v>
      </c>
      <c r="J16" s="23" t="s">
        <v>57</v>
      </c>
    </row>
    <row r="17" spans="1:10" ht="123.75" customHeight="1" x14ac:dyDescent="0.25">
      <c r="A17" s="22">
        <v>9</v>
      </c>
      <c r="B17" s="53">
        <v>4471252</v>
      </c>
      <c r="C17" s="54" t="s">
        <v>30</v>
      </c>
      <c r="D17" s="53">
        <v>4471252</v>
      </c>
      <c r="E17" s="48">
        <v>5</v>
      </c>
      <c r="F17" s="49">
        <v>875</v>
      </c>
      <c r="G17" s="49">
        <f t="shared" si="0"/>
        <v>4375</v>
      </c>
      <c r="H17" s="50" t="s">
        <v>54</v>
      </c>
      <c r="I17" s="53">
        <v>4471252</v>
      </c>
      <c r="J17" s="54" t="s">
        <v>77</v>
      </c>
    </row>
    <row r="18" spans="1:10" x14ac:dyDescent="0.25">
      <c r="A18" s="55" t="s">
        <v>10</v>
      </c>
      <c r="B18" s="56"/>
      <c r="C18" s="56"/>
      <c r="D18" s="56"/>
      <c r="E18" s="56"/>
      <c r="F18" s="57"/>
      <c r="G18" s="34">
        <f>SUM(G10:G17)</f>
        <v>24999</v>
      </c>
      <c r="H18" s="1"/>
      <c r="J18" s="1"/>
    </row>
    <row r="19" spans="1:10" x14ac:dyDescent="0.25">
      <c r="A19" s="55" t="s">
        <v>11</v>
      </c>
      <c r="B19" s="56"/>
      <c r="C19" s="56"/>
      <c r="D19" s="56"/>
      <c r="E19" s="56"/>
      <c r="F19" s="57"/>
      <c r="G19" s="34">
        <f>G18*0.21</f>
        <v>5249.79</v>
      </c>
      <c r="H19" s="1"/>
      <c r="J19" s="1"/>
    </row>
    <row r="20" spans="1:10" x14ac:dyDescent="0.25">
      <c r="A20" s="55" t="s">
        <v>12</v>
      </c>
      <c r="B20" s="56"/>
      <c r="C20" s="56"/>
      <c r="D20" s="56"/>
      <c r="E20" s="56"/>
      <c r="F20" s="57"/>
      <c r="G20" s="34">
        <f>SUM(G18:G19)</f>
        <v>30248.79</v>
      </c>
      <c r="H20" s="1"/>
      <c r="J20" s="1"/>
    </row>
    <row r="21" spans="1:10" x14ac:dyDescent="0.25">
      <c r="C21" s="1"/>
      <c r="D21" s="1"/>
      <c r="F21" s="9"/>
      <c r="G21" s="9"/>
      <c r="H21" s="1"/>
      <c r="J21" s="1"/>
    </row>
  </sheetData>
  <mergeCells count="8">
    <mergeCell ref="A18:F18"/>
    <mergeCell ref="A19:F19"/>
    <mergeCell ref="A20:F20"/>
    <mergeCell ref="B4:C4"/>
    <mergeCell ref="E4:F4"/>
    <mergeCell ref="B5:C5"/>
    <mergeCell ref="A7:B7"/>
    <mergeCell ref="E5: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70" zoomScaleNormal="70" workbookViewId="0">
      <selection activeCell="N19" sqref="N19"/>
    </sheetView>
  </sheetViews>
  <sheetFormatPr defaultRowHeight="15" x14ac:dyDescent="0.25"/>
  <cols>
    <col min="2" max="2" width="27.42578125" customWidth="1"/>
    <col min="3" max="3" width="50.5703125" customWidth="1"/>
    <col min="4" max="4" width="26.28515625" customWidth="1"/>
    <col min="5" max="6" width="14" customWidth="1"/>
    <col min="7" max="7" width="19.5703125" customWidth="1"/>
    <col min="8" max="8" width="23.85546875" bestFit="1" customWidth="1"/>
    <col min="9" max="9" width="35.140625" customWidth="1"/>
    <col min="10" max="10" width="47.7109375" bestFit="1" customWidth="1"/>
  </cols>
  <sheetData>
    <row r="1" spans="1:10" x14ac:dyDescent="0.25">
      <c r="C1" s="1"/>
      <c r="E1" s="21" t="s">
        <v>42</v>
      </c>
      <c r="F1" s="31"/>
    </row>
    <row r="2" spans="1:10" x14ac:dyDescent="0.25">
      <c r="B2" s="11" t="s">
        <v>0</v>
      </c>
      <c r="C2" s="14"/>
      <c r="D2" s="11"/>
      <c r="E2" s="21"/>
      <c r="F2" s="31"/>
    </row>
    <row r="3" spans="1:10" x14ac:dyDescent="0.25">
      <c r="C3" s="1"/>
      <c r="E3" s="21"/>
      <c r="F3" s="31"/>
    </row>
    <row r="4" spans="1:10" ht="15" customHeight="1" x14ac:dyDescent="0.25">
      <c r="B4" s="58" t="s">
        <v>1</v>
      </c>
      <c r="C4" s="59"/>
      <c r="D4" s="20" t="s">
        <v>43</v>
      </c>
      <c r="E4" s="60"/>
      <c r="F4" s="60"/>
      <c r="G4" s="60"/>
    </row>
    <row r="5" spans="1:10" ht="21.75" customHeight="1" x14ac:dyDescent="0.25">
      <c r="B5" s="58" t="s">
        <v>2</v>
      </c>
      <c r="C5" s="59"/>
      <c r="D5" s="12" t="s">
        <v>44</v>
      </c>
      <c r="E5" s="62" t="s">
        <v>45</v>
      </c>
      <c r="F5" s="62"/>
      <c r="G5" s="62"/>
    </row>
    <row r="6" spans="1:10" x14ac:dyDescent="0.25">
      <c r="B6" s="2"/>
      <c r="C6" s="3"/>
      <c r="D6" s="3"/>
      <c r="E6" s="4"/>
      <c r="F6" s="4"/>
      <c r="G6" s="8"/>
      <c r="H6" s="1"/>
      <c r="J6" s="1"/>
    </row>
    <row r="7" spans="1:10" x14ac:dyDescent="0.25">
      <c r="A7" s="30" t="s">
        <v>32</v>
      </c>
      <c r="B7" s="30"/>
      <c r="C7" s="1"/>
      <c r="D7" s="1"/>
      <c r="E7" s="21"/>
      <c r="F7" s="31"/>
      <c r="G7" s="7"/>
      <c r="H7" s="1"/>
      <c r="J7" s="1"/>
    </row>
    <row r="8" spans="1:10" ht="76.5" x14ac:dyDescent="0.25">
      <c r="A8" s="16" t="s">
        <v>3</v>
      </c>
      <c r="B8" s="17" t="s">
        <v>4</v>
      </c>
      <c r="C8" s="17" t="s">
        <v>5</v>
      </c>
      <c r="D8" s="17" t="s">
        <v>6</v>
      </c>
      <c r="E8" s="17" t="s">
        <v>40</v>
      </c>
      <c r="F8" s="17" t="s">
        <v>38</v>
      </c>
      <c r="G8" s="17" t="s">
        <v>39</v>
      </c>
      <c r="H8" s="17" t="s">
        <v>7</v>
      </c>
      <c r="I8" s="17" t="s">
        <v>8</v>
      </c>
      <c r="J8" s="17" t="s">
        <v>9</v>
      </c>
    </row>
    <row r="9" spans="1:10" x14ac:dyDescent="0.25">
      <c r="A9" s="18">
        <v>1</v>
      </c>
      <c r="B9" s="18">
        <v>2</v>
      </c>
      <c r="C9" s="19">
        <v>3</v>
      </c>
      <c r="D9" s="19">
        <v>4</v>
      </c>
      <c r="E9" s="18">
        <v>5</v>
      </c>
      <c r="F9" s="18" t="s">
        <v>33</v>
      </c>
      <c r="G9" s="18" t="s">
        <v>34</v>
      </c>
      <c r="H9" s="19" t="s">
        <v>35</v>
      </c>
      <c r="I9" s="19" t="s">
        <v>36</v>
      </c>
      <c r="J9" s="19" t="s">
        <v>37</v>
      </c>
    </row>
    <row r="10" spans="1:10" ht="155.25" customHeight="1" x14ac:dyDescent="0.25">
      <c r="A10" s="22">
        <v>1</v>
      </c>
      <c r="B10" s="26">
        <v>4316034</v>
      </c>
      <c r="C10" s="26" t="s">
        <v>13</v>
      </c>
      <c r="D10" s="26">
        <v>4316034</v>
      </c>
      <c r="E10" s="13">
        <v>10</v>
      </c>
      <c r="F10" s="40">
        <v>410</v>
      </c>
      <c r="G10" s="44">
        <f t="shared" ref="G10:G19" si="0">E10*F10</f>
        <v>4100</v>
      </c>
      <c r="H10" s="6" t="s">
        <v>54</v>
      </c>
      <c r="I10" s="5">
        <v>4316034</v>
      </c>
      <c r="J10" s="41" t="s">
        <v>59</v>
      </c>
    </row>
    <row r="11" spans="1:10" ht="168.75" customHeight="1" x14ac:dyDescent="0.25">
      <c r="A11" s="22">
        <v>2</v>
      </c>
      <c r="B11" s="43" t="s">
        <v>60</v>
      </c>
      <c r="C11" s="25" t="s">
        <v>14</v>
      </c>
      <c r="D11" s="43" t="s">
        <v>60</v>
      </c>
      <c r="E11" s="27">
        <v>5</v>
      </c>
      <c r="F11" s="40">
        <v>337</v>
      </c>
      <c r="G11" s="45">
        <f t="shared" si="0"/>
        <v>1685</v>
      </c>
      <c r="H11" s="6" t="s">
        <v>54</v>
      </c>
      <c r="I11" s="43" t="s">
        <v>60</v>
      </c>
      <c r="J11" s="32" t="s">
        <v>61</v>
      </c>
    </row>
    <row r="12" spans="1:10" ht="150" x14ac:dyDescent="0.25">
      <c r="A12" s="22">
        <v>3</v>
      </c>
      <c r="B12">
        <v>10629186</v>
      </c>
      <c r="C12" s="23" t="s">
        <v>15</v>
      </c>
      <c r="D12">
        <v>10629186</v>
      </c>
      <c r="E12" s="13">
        <v>500</v>
      </c>
      <c r="F12" s="40">
        <v>0.3</v>
      </c>
      <c r="G12" s="45">
        <f t="shared" si="0"/>
        <v>150</v>
      </c>
      <c r="H12" s="6" t="s">
        <v>54</v>
      </c>
      <c r="I12">
        <v>10629186</v>
      </c>
      <c r="J12" s="23" t="s">
        <v>62</v>
      </c>
    </row>
    <row r="13" spans="1:10" ht="105" x14ac:dyDescent="0.25">
      <c r="A13" s="22">
        <v>4</v>
      </c>
      <c r="B13" s="43" t="s">
        <v>63</v>
      </c>
      <c r="C13" s="23" t="s">
        <v>16</v>
      </c>
      <c r="D13" s="43" t="s">
        <v>63</v>
      </c>
      <c r="E13" s="13">
        <v>1</v>
      </c>
      <c r="F13" s="40">
        <v>195</v>
      </c>
      <c r="G13" s="45">
        <f t="shared" si="0"/>
        <v>195</v>
      </c>
      <c r="H13" s="6" t="s">
        <v>54</v>
      </c>
      <c r="I13" t="s">
        <v>63</v>
      </c>
      <c r="J13" s="23" t="s">
        <v>64</v>
      </c>
    </row>
    <row r="14" spans="1:10" ht="105" x14ac:dyDescent="0.25">
      <c r="A14" s="22">
        <v>5</v>
      </c>
      <c r="B14" s="43" t="s">
        <v>65</v>
      </c>
      <c r="C14" s="25" t="s">
        <v>17</v>
      </c>
      <c r="D14" s="43" t="s">
        <v>65</v>
      </c>
      <c r="E14" s="13">
        <v>2</v>
      </c>
      <c r="F14" s="40">
        <v>90</v>
      </c>
      <c r="G14" s="45">
        <f t="shared" si="0"/>
        <v>180</v>
      </c>
      <c r="H14" s="6" t="s">
        <v>54</v>
      </c>
      <c r="I14" s="42" t="s">
        <v>65</v>
      </c>
      <c r="J14" s="32" t="s">
        <v>66</v>
      </c>
    </row>
    <row r="15" spans="1:10" ht="105" x14ac:dyDescent="0.25">
      <c r="A15" s="22">
        <v>6</v>
      </c>
      <c r="B15" s="46" t="s">
        <v>70</v>
      </c>
      <c r="C15" s="23" t="s">
        <v>18</v>
      </c>
      <c r="D15" t="s">
        <v>69</v>
      </c>
      <c r="E15" s="27">
        <v>7</v>
      </c>
      <c r="F15" s="40">
        <v>30</v>
      </c>
      <c r="G15" s="28">
        <f t="shared" si="0"/>
        <v>210</v>
      </c>
      <c r="H15" s="6" t="s">
        <v>67</v>
      </c>
      <c r="I15" t="s">
        <v>69</v>
      </c>
      <c r="J15" s="23" t="s">
        <v>68</v>
      </c>
    </row>
    <row r="16" spans="1:10" ht="210" x14ac:dyDescent="0.25">
      <c r="A16" s="22">
        <v>7</v>
      </c>
      <c r="B16" s="22"/>
      <c r="C16" s="23" t="s">
        <v>19</v>
      </c>
      <c r="D16" s="29"/>
      <c r="E16" s="13">
        <v>1</v>
      </c>
      <c r="F16" s="13">
        <v>470</v>
      </c>
      <c r="G16" s="28">
        <f t="shared" si="0"/>
        <v>470</v>
      </c>
      <c r="H16" s="6" t="s">
        <v>54</v>
      </c>
      <c r="I16" s="5"/>
      <c r="J16" s="23" t="s">
        <v>71</v>
      </c>
    </row>
    <row r="17" spans="1:10" ht="165" x14ac:dyDescent="0.25">
      <c r="A17" s="22">
        <v>8</v>
      </c>
      <c r="B17" t="s">
        <v>72</v>
      </c>
      <c r="C17" s="23" t="s">
        <v>20</v>
      </c>
      <c r="D17" t="s">
        <v>72</v>
      </c>
      <c r="E17" s="13">
        <v>5</v>
      </c>
      <c r="F17" s="40">
        <v>43</v>
      </c>
      <c r="G17" s="28">
        <f t="shared" si="0"/>
        <v>215</v>
      </c>
      <c r="H17" s="6" t="s">
        <v>54</v>
      </c>
      <c r="I17" t="s">
        <v>72</v>
      </c>
      <c r="J17" s="23" t="s">
        <v>73</v>
      </c>
    </row>
    <row r="18" spans="1:10" ht="123.75" customHeight="1" x14ac:dyDescent="0.25">
      <c r="A18" s="22">
        <v>9</v>
      </c>
      <c r="B18" s="39">
        <v>4360954</v>
      </c>
      <c r="C18" s="23" t="s">
        <v>21</v>
      </c>
      <c r="D18" s="39">
        <v>4360954</v>
      </c>
      <c r="E18" s="13">
        <v>2</v>
      </c>
      <c r="F18" s="40">
        <v>71</v>
      </c>
      <c r="G18" s="28">
        <f t="shared" si="0"/>
        <v>142</v>
      </c>
      <c r="H18" s="6" t="s">
        <v>54</v>
      </c>
      <c r="I18" s="39">
        <v>4360954</v>
      </c>
      <c r="J18" s="23" t="s">
        <v>74</v>
      </c>
    </row>
    <row r="19" spans="1:10" ht="165" x14ac:dyDescent="0.25">
      <c r="A19" s="22">
        <v>10</v>
      </c>
      <c r="B19" s="39" t="s">
        <v>75</v>
      </c>
      <c r="C19" s="23" t="s">
        <v>22</v>
      </c>
      <c r="D19" s="39" t="s">
        <v>75</v>
      </c>
      <c r="E19" s="13">
        <v>2</v>
      </c>
      <c r="F19" s="40">
        <v>87</v>
      </c>
      <c r="G19" s="28">
        <f t="shared" si="0"/>
        <v>174</v>
      </c>
      <c r="H19" s="6" t="s">
        <v>54</v>
      </c>
      <c r="I19" s="6" t="s">
        <v>75</v>
      </c>
      <c r="J19" s="23" t="s">
        <v>76</v>
      </c>
    </row>
    <row r="20" spans="1:10" x14ac:dyDescent="0.25">
      <c r="A20" s="63" t="s">
        <v>10</v>
      </c>
      <c r="B20" s="64"/>
      <c r="C20" s="64"/>
      <c r="D20" s="64"/>
      <c r="E20" s="64"/>
      <c r="F20" s="65"/>
      <c r="G20" s="15">
        <f>SUM(G10:G19)</f>
        <v>7521</v>
      </c>
      <c r="H20" s="1"/>
      <c r="J20" s="1"/>
    </row>
    <row r="21" spans="1:10" x14ac:dyDescent="0.25">
      <c r="A21" s="55" t="s">
        <v>11</v>
      </c>
      <c r="B21" s="56"/>
      <c r="C21" s="56"/>
      <c r="D21" s="56"/>
      <c r="E21" s="56"/>
      <c r="F21" s="57"/>
      <c r="G21" s="15">
        <f>G20*0.21</f>
        <v>1579.4099999999999</v>
      </c>
      <c r="H21" s="1"/>
      <c r="J21" s="1"/>
    </row>
    <row r="22" spans="1:10" x14ac:dyDescent="0.25">
      <c r="A22" s="55" t="s">
        <v>12</v>
      </c>
      <c r="B22" s="56"/>
      <c r="C22" s="56"/>
      <c r="D22" s="56"/>
      <c r="E22" s="56"/>
      <c r="F22" s="57"/>
      <c r="G22" s="15">
        <f>G20+G21</f>
        <v>9100.41</v>
      </c>
      <c r="H22" s="1"/>
      <c r="J22" s="1"/>
    </row>
    <row r="23" spans="1:10" x14ac:dyDescent="0.25">
      <c r="C23" s="1"/>
      <c r="D23" s="1"/>
      <c r="G23" s="9"/>
      <c r="H23" s="1"/>
      <c r="J23" s="1"/>
    </row>
  </sheetData>
  <mergeCells count="7">
    <mergeCell ref="A21:F21"/>
    <mergeCell ref="A22:F22"/>
    <mergeCell ref="B4:C4"/>
    <mergeCell ref="E4:G4"/>
    <mergeCell ref="B5:C5"/>
    <mergeCell ref="E5:G5"/>
    <mergeCell ref="A20:F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3:U18"/>
  <sheetViews>
    <sheetView workbookViewId="0">
      <selection activeCell="Q29" sqref="Q29"/>
    </sheetView>
  </sheetViews>
  <sheetFormatPr defaultRowHeight="15" x14ac:dyDescent="0.25"/>
  <sheetData>
    <row r="3" spans="8:21" x14ac:dyDescent="0.25">
      <c r="H3" s="35"/>
      <c r="I3" s="35"/>
      <c r="J3" s="35"/>
      <c r="K3" s="35"/>
      <c r="L3" s="35"/>
      <c r="M3" s="35"/>
      <c r="N3" s="35"/>
      <c r="O3" s="35"/>
      <c r="P3" s="35"/>
      <c r="Q3" s="35"/>
      <c r="R3" s="35"/>
      <c r="S3" s="35"/>
      <c r="T3" s="35"/>
      <c r="U3" s="35"/>
    </row>
    <row r="4" spans="8:21" x14ac:dyDescent="0.25">
      <c r="H4" s="35"/>
      <c r="I4" s="35"/>
      <c r="J4" s="35"/>
      <c r="K4" s="35"/>
      <c r="L4" s="35"/>
      <c r="M4" s="35"/>
      <c r="N4" s="35"/>
      <c r="O4" s="35"/>
      <c r="P4" s="35"/>
      <c r="Q4" s="35"/>
      <c r="R4" s="35"/>
      <c r="S4" s="35"/>
      <c r="T4" s="35"/>
      <c r="U4" s="35"/>
    </row>
    <row r="5" spans="8:21" x14ac:dyDescent="0.25">
      <c r="H5" s="35"/>
      <c r="I5" s="35"/>
      <c r="J5" s="36"/>
      <c r="K5" s="35"/>
      <c r="L5" s="36"/>
      <c r="M5" s="35"/>
      <c r="N5" s="35"/>
      <c r="O5" s="35"/>
      <c r="P5" s="35"/>
      <c r="Q5" s="35"/>
      <c r="R5" s="35"/>
      <c r="S5" s="35"/>
      <c r="T5" s="35"/>
      <c r="U5" s="35"/>
    </row>
    <row r="6" spans="8:21" x14ac:dyDescent="0.25">
      <c r="H6" s="35"/>
      <c r="I6" s="35"/>
      <c r="J6" s="37"/>
      <c r="K6" s="35"/>
      <c r="L6" s="37"/>
      <c r="M6" s="35"/>
      <c r="N6" s="35"/>
      <c r="O6" s="35"/>
      <c r="P6" s="35"/>
      <c r="Q6" s="35"/>
      <c r="R6" s="35"/>
      <c r="S6" s="35"/>
      <c r="T6" s="35"/>
      <c r="U6" s="35"/>
    </row>
    <row r="7" spans="8:21" x14ac:dyDescent="0.25">
      <c r="H7" s="35"/>
      <c r="I7" s="35"/>
      <c r="J7" s="36"/>
      <c r="K7" s="35"/>
      <c r="L7" s="36"/>
      <c r="M7" s="35"/>
      <c r="N7" s="35"/>
      <c r="O7" s="35"/>
      <c r="P7" s="35"/>
      <c r="Q7" s="35"/>
      <c r="R7" s="35"/>
      <c r="S7" s="35"/>
      <c r="T7" s="35"/>
      <c r="U7" s="35"/>
    </row>
    <row r="8" spans="8:21" x14ac:dyDescent="0.25">
      <c r="H8" s="35"/>
      <c r="I8" s="35"/>
      <c r="J8" s="36"/>
      <c r="K8" s="35"/>
      <c r="L8" s="36"/>
      <c r="M8" s="35"/>
      <c r="N8" s="35"/>
      <c r="O8" s="35"/>
      <c r="P8" s="35"/>
      <c r="Q8" s="35"/>
      <c r="R8" s="35"/>
      <c r="S8" s="35"/>
      <c r="T8" s="35"/>
      <c r="U8" s="35"/>
    </row>
    <row r="9" spans="8:21" x14ac:dyDescent="0.25">
      <c r="H9" s="35"/>
      <c r="I9" s="35"/>
      <c r="J9" s="36"/>
      <c r="K9" s="35"/>
      <c r="L9" s="36"/>
      <c r="M9" s="35"/>
      <c r="N9" s="35"/>
      <c r="O9" s="35"/>
      <c r="P9" s="35"/>
      <c r="Q9" s="35"/>
      <c r="R9" s="35"/>
      <c r="S9" s="35"/>
      <c r="T9" s="35"/>
      <c r="U9" s="35"/>
    </row>
    <row r="10" spans="8:21" x14ac:dyDescent="0.25">
      <c r="H10" s="35"/>
      <c r="I10" s="35"/>
      <c r="J10" s="37"/>
      <c r="K10" s="35"/>
      <c r="L10" s="37"/>
      <c r="M10" s="35"/>
      <c r="N10" s="35"/>
      <c r="O10" s="35"/>
      <c r="P10" s="35"/>
      <c r="Q10" s="35"/>
      <c r="R10" s="35"/>
      <c r="S10" s="35"/>
      <c r="T10" s="35"/>
      <c r="U10" s="35"/>
    </row>
    <row r="11" spans="8:21" x14ac:dyDescent="0.25">
      <c r="H11" s="35"/>
      <c r="I11" s="35"/>
      <c r="J11" s="36"/>
      <c r="K11" s="35"/>
      <c r="L11" s="36"/>
      <c r="M11" s="35"/>
      <c r="N11" s="35"/>
      <c r="O11" s="35"/>
      <c r="P11" s="35"/>
      <c r="Q11" s="35"/>
      <c r="R11" s="35"/>
      <c r="S11" s="35"/>
      <c r="T11" s="35"/>
      <c r="U11" s="35"/>
    </row>
    <row r="12" spans="8:21" x14ac:dyDescent="0.25">
      <c r="H12" s="35"/>
      <c r="I12" s="35"/>
      <c r="J12" s="36"/>
      <c r="K12" s="35"/>
      <c r="L12" s="36"/>
      <c r="M12" s="35"/>
      <c r="N12" s="35"/>
      <c r="O12" s="35"/>
      <c r="P12" s="35"/>
      <c r="Q12" s="35"/>
      <c r="R12" s="35"/>
      <c r="S12" s="35"/>
      <c r="T12" s="35"/>
      <c r="U12" s="35"/>
    </row>
    <row r="13" spans="8:21" x14ac:dyDescent="0.25">
      <c r="H13" s="35"/>
      <c r="I13" s="35"/>
      <c r="J13" s="36"/>
      <c r="K13" s="35"/>
      <c r="L13" s="36"/>
      <c r="M13" s="35"/>
      <c r="N13" s="35"/>
      <c r="O13" s="35"/>
      <c r="P13" s="35"/>
      <c r="Q13" s="35"/>
      <c r="R13" s="35"/>
      <c r="S13" s="35"/>
      <c r="T13" s="35"/>
      <c r="U13" s="35"/>
    </row>
    <row r="14" spans="8:21" x14ac:dyDescent="0.25">
      <c r="H14" s="35"/>
      <c r="I14" s="35"/>
      <c r="J14" s="36"/>
      <c r="K14" s="35"/>
      <c r="L14" s="36"/>
      <c r="M14" s="35"/>
      <c r="N14" s="35"/>
      <c r="O14" s="35"/>
      <c r="P14" s="35"/>
      <c r="Q14" s="35"/>
      <c r="R14" s="35"/>
      <c r="S14" s="35"/>
      <c r="T14" s="35"/>
      <c r="U14" s="35"/>
    </row>
    <row r="15" spans="8:21" x14ac:dyDescent="0.25">
      <c r="H15" s="35"/>
      <c r="I15" s="35"/>
      <c r="J15" s="35"/>
      <c r="K15" s="35"/>
      <c r="L15" s="35"/>
      <c r="M15" s="35"/>
      <c r="N15" s="35"/>
      <c r="O15" s="35"/>
      <c r="P15" s="35"/>
      <c r="Q15" s="35"/>
      <c r="R15" s="35"/>
      <c r="S15" s="35"/>
      <c r="T15" s="35"/>
      <c r="U15" s="35"/>
    </row>
    <row r="16" spans="8:21" x14ac:dyDescent="0.25">
      <c r="H16" s="35"/>
      <c r="I16" s="35"/>
      <c r="J16" s="35"/>
      <c r="K16" s="35"/>
      <c r="L16" s="35"/>
      <c r="M16" s="35"/>
      <c r="N16" s="35"/>
      <c r="O16" s="35"/>
      <c r="P16" s="35"/>
      <c r="Q16" s="35"/>
      <c r="R16" s="35"/>
      <c r="S16" s="35"/>
      <c r="T16" s="35"/>
      <c r="U16" s="35"/>
    </row>
    <row r="17" spans="8:21" x14ac:dyDescent="0.25">
      <c r="H17" s="35"/>
      <c r="I17" s="35"/>
      <c r="J17" s="35"/>
      <c r="K17" s="35"/>
      <c r="L17" s="35"/>
      <c r="M17" s="35"/>
      <c r="N17" s="35"/>
      <c r="O17" s="35"/>
      <c r="P17" s="35"/>
      <c r="Q17" s="35"/>
      <c r="R17" s="35"/>
      <c r="S17" s="35"/>
      <c r="T17" s="35"/>
      <c r="U17" s="35"/>
    </row>
    <row r="18" spans="8:21" x14ac:dyDescent="0.25">
      <c r="H18" s="35"/>
      <c r="I18" s="35"/>
      <c r="J18" s="35"/>
      <c r="K18" s="35"/>
      <c r="L18" s="35"/>
      <c r="M18" s="35"/>
      <c r="N18" s="35"/>
      <c r="O18" s="35"/>
      <c r="P18" s="35"/>
      <c r="Q18" s="35"/>
      <c r="R18" s="35"/>
      <c r="S18" s="35"/>
      <c r="T18" s="35"/>
      <c r="U18"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2B25102F99374B9A6576417C5DC550" ma:contentTypeVersion="12" ma:contentTypeDescription="新しいドキュメントを作成します。" ma:contentTypeScope="" ma:versionID="673e510411075cb93c20ecf271e485c7">
  <xsd:schema xmlns:xsd="http://www.w3.org/2001/XMLSchema" xmlns:xs="http://www.w3.org/2001/XMLSchema" xmlns:p="http://schemas.microsoft.com/office/2006/metadata/properties" xmlns:ns3="5c87dc39-6cfe-4cfc-bddc-efabe63a0156" xmlns:ns4="ecc84a62-6fa0-4593-ab77-2561f2014cce" targetNamespace="http://schemas.microsoft.com/office/2006/metadata/properties" ma:root="true" ma:fieldsID="4b6485409108b6cce583f8ee25c3c29d" ns3:_="" ns4:_="">
    <xsd:import namespace="5c87dc39-6cfe-4cfc-bddc-efabe63a0156"/>
    <xsd:import namespace="ecc84a62-6fa0-4593-ab77-2561f2014cc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7dc39-6cfe-4cfc-bddc-efabe63a01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c84a62-6fa0-4593-ab77-2561f2014cce"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7C6A3-79F6-418F-A469-196E61647ED2}">
  <ds:schemaRefs>
    <ds:schemaRef ds:uri="5c87dc39-6cfe-4cfc-bddc-efabe63a0156"/>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ecc84a62-6fa0-4593-ab77-2561f2014cc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D4788D0-141E-48F7-94FC-B14683A69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7dc39-6cfe-4cfc-bddc-efabe63a0156"/>
    <ds:schemaRef ds:uri="ecc84a62-6fa0-4593-ab77-2561f2014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FBDE62-D4C3-4D8B-A641-71367DD072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pirkimo dalis</vt:lpstr>
      <vt:lpstr>2 pirkimo dalis</vt:lpstr>
      <vt:lpstr>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Ausra</dc:creator>
  <cp:keywords/>
  <dc:description/>
  <cp:lastModifiedBy>Lukas Jevgrafovas</cp:lastModifiedBy>
  <cp:revision/>
  <dcterms:created xsi:type="dcterms:W3CDTF">2021-09-27T14:11:25Z</dcterms:created>
  <dcterms:modified xsi:type="dcterms:W3CDTF">2024-10-08T14:03:22Z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0x0101006C2B25102F99374B9A6576417C5DC550</vt:lpwstr>
  </property>
</Properties>
</file>