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vrsa1-my.sharepoint.com/personal/justyna_zareiko_vrsa_lt/Documents/Desktop/granulės – kopija/"/>
    </mc:Choice>
  </mc:AlternateContent>
  <xr:revisionPtr revIDLastSave="6" documentId="13_ncr:1_{16C4941E-24D0-49FA-B7ED-8A959FC810DD}" xr6:coauthVersionLast="47" xr6:coauthVersionMax="47" xr10:uidLastSave="{8BBDEC98-63FB-48AA-A688-76CD16D3CADD}"/>
  <workbookProtection workbookAlgorithmName="SHA-512" workbookHashValue="Fv2EXGxBRvAG+aPMjcVPsCxqAxSsgAKb7GRuUQJ5NzxTB6jJ8oPTicPq7ROvgZt+hUJwi259EbpGMilePPj/QQ==" workbookSaltValue="DoInmSy5rgzoL1Do7fsgIA==" workbookSpinCount="100000" lockStructure="1"/>
  <bookViews>
    <workbookView xWindow="5070" yWindow="4440" windowWidth="16110" windowHeight="17160" xr2:uid="{00000000-000D-0000-FFFF-FFFF00000000}"/>
  </bookViews>
  <sheets>
    <sheet name="TECHNINĖ SPECIFIKACIJA" sheetId="1" r:id="rId1"/>
    <sheet name="Lentelė į DVS_2" sheetId="4" state="hidden" r:id="rId2"/>
  </sheets>
  <definedNames>
    <definedName name="ExternalData_1" localSheetId="1" hidden="1">'Lentelė į DVS_2'!$B$1:$B$92</definedName>
    <definedName name="Kodas" localSheetId="1">#REF!</definedName>
    <definedName name="Kodas">#REF!</definedName>
    <definedName name="_xlnm.Print_Area" localSheetId="0">'TECHNINĖ SPECIFIKACIJA'!$A$1:$E$30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6" i="1"/>
  <c r="E16" i="1"/>
  <c r="E15" i="1"/>
  <c r="E14" i="1"/>
  <c r="E13" i="1"/>
  <c r="E19" i="1"/>
  <c r="A13" i="1"/>
  <c r="E7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Arkusz1 (7)" description="Połączenie z zapytaniem „Arkusz1 (7)” w skoroszycie." type="5" refreshedVersion="8" background="1" saveData="1">
    <dbPr connection="Provider=Microsoft.Mashup.OleDb.1;Data Source=$Workbook$;Location=&quot;Arkusz1 (7)&quot;;Extended Properties=&quot;&quot;" command="SELECT * FROM [Arkusz1 (7)]"/>
  </connection>
  <connection id="2" xr16:uid="{00000000-0015-0000-FFFF-FFFF01000000}" keepAlive="1" name="Zapytanie — Arkusz1 (8)" description="Połączenie z zapytaniem „Arkusz1 (8)” w skoroszycie." type="5" refreshedVersion="8" background="1" saveData="1">
    <dbPr connection="Provider=Microsoft.Mashup.OleDb.1;Data Source=$Workbook$;Location=&quot;Arkusz1 (8)&quot;;Extended Properties=&quot;&quot;" command="SELECT * FROM [Arkusz1 (8)]"/>
  </connection>
</connections>
</file>

<file path=xl/sharedStrings.xml><?xml version="1.0" encoding="utf-8"?>
<sst xmlns="http://schemas.openxmlformats.org/spreadsheetml/2006/main" count="110" uniqueCount="108">
  <si>
    <t>TECHNINĖ SPECIFIKACIJA</t>
  </si>
  <si>
    <t>Vilniaus rajono savivaldybės priešgaisrinė tarnyba</t>
  </si>
  <si>
    <t>Vilniaus r. Mickūnų vaikų lopšelis-darželis</t>
  </si>
  <si>
    <t>Vilniaus r. Glitiškių vaikų darželis</t>
  </si>
  <si>
    <t>Vilniaus r. Šumsko pagrindinė mokykla</t>
  </si>
  <si>
    <t>Vilniaus r. Sudervės Mariano Zdziechovskio pagrindinė mokykla</t>
  </si>
  <si>
    <t>Vilniaus r. Pakenės Česlovo Milošo pagrindinė mokykla</t>
  </si>
  <si>
    <t>Vilniaus r. Kyviškių pagrindinė mokykla</t>
  </si>
  <si>
    <t>Vilniaus r. Bezdonių „Saulėtekio“ pagrindinė mokykla</t>
  </si>
  <si>
    <t>Vilniaus r. Pagirių gimnazija</t>
  </si>
  <si>
    <t>Vilniaus r. Medininkų šv. Kazimiero gimnazija</t>
  </si>
  <si>
    <t>Vilniaus r. Juodšilių šv. Uršulės Leduchovskos gimnazija</t>
  </si>
  <si>
    <t>Vilniaus r. Buivydžių Tadeušo Konvickio gimnazija</t>
  </si>
  <si>
    <t>Vilniaus r. Bezdonių Julijaus Slovackio gimnazija</t>
  </si>
  <si>
    <t>Vilniaus r. Avižienių gimnazija</t>
  </si>
  <si>
    <t>Vilniaus rajono šeimos ir vaiko krizių centras</t>
  </si>
  <si>
    <t>Šatrininkų seniūnija</t>
  </si>
  <si>
    <t>Sudervės seniūnija</t>
  </si>
  <si>
    <t>Mickūnų seniūnija</t>
  </si>
  <si>
    <t>Įstaigos kodas</t>
  </si>
  <si>
    <t>Įstaigos pavadinimas</t>
  </si>
  <si>
    <t>Vilniaus r. Zujūnų gimnazija</t>
  </si>
  <si>
    <t>Vilniaus r. Rukainių gimnazija</t>
  </si>
  <si>
    <t>Kaloringumas (kcal/kg)</t>
  </si>
  <si>
    <t>Pirkimo objektas</t>
  </si>
  <si>
    <t>Reikalavimai prekėms</t>
  </si>
  <si>
    <t>Drėgnumas (%)</t>
  </si>
  <si>
    <t>Peleningumas (%)</t>
  </si>
  <si>
    <t>Prekės pakuotė</t>
  </si>
  <si>
    <t>Preliminarus pristatymo dažnumas (preliminarus kiekis/sandėliavimo galimybės)</t>
  </si>
  <si>
    <t>Papildoma informacija susijusi su pristatymo sąlygomis</t>
  </si>
  <si>
    <t>Prekių pristatymo adresas</t>
  </si>
  <si>
    <t>Avižienių seniūnija</t>
  </si>
  <si>
    <t>Bezdonių seniūnija</t>
  </si>
  <si>
    <t>Buivydžių seniūnija</t>
  </si>
  <si>
    <t>Dūkštų seniūnija</t>
  </si>
  <si>
    <t>Juodšilių seniūnija</t>
  </si>
  <si>
    <t>Kalvelių seniūnija</t>
  </si>
  <si>
    <t>Lavoriškių seniūnija</t>
  </si>
  <si>
    <t>Maišiagalos seniūnija</t>
  </si>
  <si>
    <t>Marijampolio seniūnija</t>
  </si>
  <si>
    <t>Medininkų seniūnija</t>
  </si>
  <si>
    <t>Nemenčinės seniūnija</t>
  </si>
  <si>
    <t>Nemėžio seniūnija</t>
  </si>
  <si>
    <t>Paberžės seniūnija</t>
  </si>
  <si>
    <t>Pagirių seniūnija</t>
  </si>
  <si>
    <t>Riešės seniūnija</t>
  </si>
  <si>
    <t>Rudaminos seniūnija</t>
  </si>
  <si>
    <t>Rukainių seniūnija</t>
  </si>
  <si>
    <t>Sužionių seniūnija</t>
  </si>
  <si>
    <t>Zujūnų seniūnija</t>
  </si>
  <si>
    <t>Nemenčinės m. seniūnija</t>
  </si>
  <si>
    <t>Nemenčinės kultūros centras</t>
  </si>
  <si>
    <t>Rudaminos kultūros centras</t>
  </si>
  <si>
    <t>Vilniaus rajono savivaldybės Centrinė biblioteka</t>
  </si>
  <si>
    <t>Vilniaus krašto etnografinis muziejus</t>
  </si>
  <si>
    <t>Vladislavo Sirokomlės muziejus</t>
  </si>
  <si>
    <t>Nemenčinės neįgaliųjų dienos užimtumo centras</t>
  </si>
  <si>
    <t>Vilniaus rajono šeimos ir vaiko gerovės centras</t>
  </si>
  <si>
    <t>BĮ Vilniaus rajono socialinių paslaugų centras</t>
  </si>
  <si>
    <t>Juodšilių seniūnijos bendruomenės socialinių paslaugų centras</t>
  </si>
  <si>
    <t>Paberžės socialinės globos namai</t>
  </si>
  <si>
    <t>BĮ Kuosinės socialinės globos namai</t>
  </si>
  <si>
    <t>Vilniaus rajono Pedagoginė psichologinė tarnyba</t>
  </si>
  <si>
    <t>Vilniaus r. Egliškių šv. Jono Bosko gimnazija</t>
  </si>
  <si>
    <t>Vilniaus r. Kalvelių „Aušros“ gimnazija</t>
  </si>
  <si>
    <t>Vilniaus r. Kalvelių Stanislavo Moniuškos gimnazija</t>
  </si>
  <si>
    <t>Vilniaus r. Lavoriškių Stepono Batoro gimnazija</t>
  </si>
  <si>
    <t>Vilniaus r. Maišiagalos kun. Juzefo Obrembskio gimnazija</t>
  </si>
  <si>
    <t>Vilniaus r. Maišiagalos Lietuvos didžiojo kunigaikščio Algirdo gimnazija</t>
  </si>
  <si>
    <t>Vilniaus r. Marijampolio Meilės Lukšienės gimnazija</t>
  </si>
  <si>
    <t>Vilniaus r. Mickūnų gimnazija</t>
  </si>
  <si>
    <t>Vilniaus r. Nemenčinės Gedimino gimnazija</t>
  </si>
  <si>
    <t>Vilniaus r. Nemenčinės Konstanto Parčevskio gimnazija</t>
  </si>
  <si>
    <t>Vilniaus r. Nemėžio šv. Rapolo Kalinausko gimnazija</t>
  </si>
  <si>
    <t>Vilniaus r. Paberžės „Verdenės“ gimnazija</t>
  </si>
  <si>
    <t>Vilniaus r. Paberžės šv. Stanislavo Kostkos gimnazija</t>
  </si>
  <si>
    <t>Vilniaus r. Rudaminos „Ryto“ gimnazija</t>
  </si>
  <si>
    <t>Vilniaus r. Rudaminos Ferdinando Ruščico gimnazija</t>
  </si>
  <si>
    <t>Vilniaus r. Valčiūnų gimnazija</t>
  </si>
  <si>
    <t>Vilniaus r. Eitminiškių pagrindinė mokykla</t>
  </si>
  <si>
    <t>Vilniaus r. Riešės šv. Faustinos Kovalskos pagrindinė mokykla</t>
  </si>
  <si>
    <t>Vilniaus r. Buivydiškių mokykla-darželis</t>
  </si>
  <si>
    <t>Vilniaus r. Skaidiškių mokykla-darželis</t>
  </si>
  <si>
    <t>Vilniaus r. Vaidotų mokykla-darželis "Margaspalvis aitvarėlis"</t>
  </si>
  <si>
    <t>Vilniaus r. Kalvelių vaikų darželis</t>
  </si>
  <si>
    <t>Vilniaus r. Nemenčinės vaikų darželis</t>
  </si>
  <si>
    <t>Vilniaus r. Pagirių „Pelėdžiuko“ vaikų lopšelis-darželis</t>
  </si>
  <si>
    <t>Vilniaus r. Riešės vaikų darželis</t>
  </si>
  <si>
    <t>Vilniaus r. Avižienių vaikų lopšelis-darželis</t>
  </si>
  <si>
    <t>Vilniaus r. Kabiškių vaikų lopšelis-darželis</t>
  </si>
  <si>
    <t>Vilniaus r. Maišiagalos vaikų lopšelis-darželis</t>
  </si>
  <si>
    <t>Vilniaus r. Marijampolio vaikų lopšelis-darželis</t>
  </si>
  <si>
    <t>Vilniaus r. Nemenčinės vaikų lopšelis-darželis</t>
  </si>
  <si>
    <t>Vilniaus r. Nemėžio vaikų lopšelis-darželis</t>
  </si>
  <si>
    <t>Vilniaus r. Rudaminos lopšelis-darželis</t>
  </si>
  <si>
    <t>Vilniaus r. Valčiūnų vaikų lopšelis-darželis</t>
  </si>
  <si>
    <t>Vilniaus r. Nemenčinės muzikos mokykla</t>
  </si>
  <si>
    <t>Vilniaus r. Pagirių meno mokykla</t>
  </si>
  <si>
    <t>Vilniaus r. Rudaminos meno mokykla</t>
  </si>
  <si>
    <t>Vilniaus rajono Nemenčinės sporto mokykla</t>
  </si>
  <si>
    <t>Vilniaus rajono sporto centras</t>
  </si>
  <si>
    <t>Vilniaus r. Didžiosios Riešės vaikų lopšelis-darželis</t>
  </si>
  <si>
    <t xml:space="preserve">Maksimalios sandėliavimo galimybės </t>
  </si>
  <si>
    <t>Preliminarus kiekis (t)</t>
  </si>
  <si>
    <t>Mokyklos g. 20, Juodšilių k., Vilniaus r.</t>
  </si>
  <si>
    <t>Medienos granulės 6 mm</t>
  </si>
  <si>
    <t>didmaišiais po 1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</si>
</sst>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3" fillId="3" borderId="0" xfId="0" applyFont="1" applyFill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/>
    </xf>
    <xf numFmtId="0" fontId="6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vertical="center"/>
    </xf>
    <xf numFmtId="0" fontId="6" fillId="0" borderId="3" xfId="2" applyFont="1" applyBorder="1" applyAlignment="1">
      <alignment horizontal="center" vertical="center" wrapText="1"/>
    </xf>
    <xf numFmtId="0" fontId="3" fillId="0" borderId="3" xfId="2" applyFont="1" applyBorder="1" applyAlignment="1">
      <alignment vertical="center"/>
    </xf>
    <xf numFmtId="0" fontId="6" fillId="0" borderId="4" xfId="2" applyFont="1" applyBorder="1" applyAlignment="1">
      <alignment horizontal="center" vertical="center" wrapText="1"/>
    </xf>
    <xf numFmtId="0" fontId="3" fillId="0" borderId="4" xfId="2" applyFont="1" applyBorder="1" applyAlignment="1">
      <alignment vertical="center"/>
    </xf>
    <xf numFmtId="0" fontId="4" fillId="2" borderId="0" xfId="0" applyFont="1" applyFill="1" applyAlignment="1">
      <alignment horizontal="right" vertical="top" wrapText="1"/>
    </xf>
    <xf numFmtId="0" fontId="0" fillId="0" borderId="0" xfId="0" applyAlignment="1">
      <alignment horizontal="right" vertical="top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</cellXfs>
  <cellStyles count="4">
    <cellStyle name="Dziesiętny 2" xfId="3" xr:uid="{00000000-0005-0000-0000-000000000000}"/>
    <cellStyle name="Įprastas" xfId="0" builtinId="0"/>
    <cellStyle name="Normalny 2" xfId="2" xr:uid="{00000000-0005-0000-0000-000002000000}"/>
    <cellStyle name="Normalny 3" xfId="1" xr:uid="{00000000-0005-0000-0000-000003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2"/>
        <name val="Times New Roman"/>
        <family val="1"/>
        <charset val="186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auto="1"/>
        <name val="Times New Roman"/>
        <family val="1"/>
        <charset val="186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100-000000000000}" autoFormatId="16" applyNumberFormats="0" applyBorderFormats="0" applyFontFormats="0" applyPatternFormats="0" applyAlignmentFormats="0" applyWidthHeightFormats="0">
  <queryTableRefresh nextId="16" unboundColumnsLeft="1">
    <queryTableFields count="2">
      <queryTableField id="7" dataBound="0" tableColumnId="8"/>
      <queryTableField id="1" name="Įstaigos pavadinimas" tableColumnId="7"/>
    </queryTableFields>
    <queryTableDeletedFields count="5">
      <deletedField name="Prekės kodas"/>
      <deletedField name="Objekto adresas"/>
      <deletedField name="Preliminarus sunaudojimas per 1 metus (tonomis)"/>
      <deletedField name="Preliminarus sunaudojimas per 4 metus (tonomis)"/>
      <deletedField name="Asmuo atsakingas už sutarties vykdymą ir paskelbimą (vardas, pavardė, pareigos, tel. Nr., el. paštas)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rkusz110311" displayName="Arkusz110311" ref="A1:B92" tableType="queryTable" totalsRowShown="0" headerRowDxfId="10" totalsRowBorderDxfId="9">
  <autoFilter ref="A1:B92" xr:uid="{00000000-0009-0000-0100-000001000000}"/>
  <sortState xmlns:xlrd2="http://schemas.microsoft.com/office/spreadsheetml/2017/richdata2" ref="A2:B34">
    <sortCondition ref="B2:B34"/>
  </sortState>
  <tableColumns count="2">
    <tableColumn id="8" xr3:uid="{00000000-0010-0000-0000-000008000000}" uniqueName="8" name="Įstaigos kodas" queryTableFieldId="7" dataDxfId="8" totalsRowDxfId="7" dataCellStyle="Normalny 2"/>
    <tableColumn id="7" xr3:uid="{00000000-0010-0000-0000-000007000000}" uniqueName="7" name="Įstaigos pavadinimas" queryTableFieldId="1" dataDxfId="6" totalsRowDxfId="5" dataCellStyle="Normalny 2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topLeftCell="A6" zoomScaleNormal="100" workbookViewId="0">
      <selection activeCell="E22" sqref="E22"/>
    </sheetView>
  </sheetViews>
  <sheetFormatPr defaultRowHeight="15.75" x14ac:dyDescent="0.25"/>
  <cols>
    <col min="1" max="4" width="9.140625" style="7"/>
    <col min="5" max="5" width="45.85546875" style="9" customWidth="1"/>
    <col min="6" max="6" width="9.140625" style="3" customWidth="1"/>
    <col min="7" max="16384" width="9.140625" style="3"/>
  </cols>
  <sheetData>
    <row r="1" spans="1:8" x14ac:dyDescent="0.25">
      <c r="F1" s="5"/>
    </row>
    <row r="2" spans="1:8" ht="18.75" x14ac:dyDescent="0.25">
      <c r="A2" s="25" t="s">
        <v>0</v>
      </c>
      <c r="B2" s="25"/>
      <c r="C2" s="25"/>
      <c r="D2" s="25"/>
      <c r="E2" s="25"/>
      <c r="F2" s="6"/>
      <c r="G2" s="6"/>
      <c r="H2" s="6"/>
    </row>
    <row r="3" spans="1:8" ht="18.75" x14ac:dyDescent="0.25">
      <c r="A3" s="10"/>
      <c r="B3" s="10"/>
      <c r="C3" s="10"/>
      <c r="D3" s="10"/>
      <c r="E3" s="10"/>
      <c r="F3" s="6"/>
      <c r="G3" s="6"/>
      <c r="H3" s="6"/>
    </row>
    <row r="4" spans="1:8" x14ac:dyDescent="0.25">
      <c r="F4" s="26"/>
      <c r="G4" s="26"/>
      <c r="H4" s="26"/>
    </row>
    <row r="5" spans="1:8" s="4" customFormat="1" ht="15.75" customHeight="1" x14ac:dyDescent="0.25">
      <c r="A5" s="27" t="s">
        <v>19</v>
      </c>
      <c r="B5" s="27"/>
      <c r="C5" s="27"/>
      <c r="D5" s="27"/>
      <c r="E5" s="11">
        <v>191315067</v>
      </c>
    </row>
    <row r="6" spans="1:8" s="4" customFormat="1" ht="35.25" customHeight="1" x14ac:dyDescent="0.25">
      <c r="A6" s="27" t="s">
        <v>20</v>
      </c>
      <c r="B6" s="27"/>
      <c r="C6" s="27"/>
      <c r="D6" s="27"/>
      <c r="E6" s="8" t="str">
        <f>IF(ISERROR(VLOOKUP(E5,Arkusz110311[#All],2,FALSE)),"",VLOOKUP(E5,Arkusz110311[#All],2,FALSE))</f>
        <v>Vilniaus r. Juodšilių šv. Uršulės Leduchovskos gimnazija</v>
      </c>
    </row>
    <row r="7" spans="1:8" ht="35.25" customHeight="1" x14ac:dyDescent="0.25">
      <c r="A7" s="3"/>
      <c r="B7" s="3"/>
      <c r="C7" s="3"/>
      <c r="D7" s="3"/>
      <c r="E7" s="8" t="str">
        <f>IF(AND(E5&gt;0,E6=""),"Prašome patikrinti įstaigos kodą arba susisiekti su Viešųjų pirkimų skyriaus specialistu","")</f>
        <v/>
      </c>
    </row>
    <row r="8" spans="1:8" s="4" customFormat="1" ht="35.25" customHeight="1" x14ac:dyDescent="0.25">
      <c r="A8" s="22" t="s">
        <v>31</v>
      </c>
      <c r="B8" s="22"/>
      <c r="C8" s="22"/>
      <c r="D8" s="22"/>
      <c r="E8" s="12" t="s">
        <v>105</v>
      </c>
    </row>
    <row r="10" spans="1:8" s="4" customFormat="1" ht="15.75" customHeight="1" x14ac:dyDescent="0.25">
      <c r="A10" s="27" t="s">
        <v>24</v>
      </c>
      <c r="B10" s="27"/>
      <c r="C10" s="27"/>
      <c r="D10" s="27"/>
      <c r="E10" s="11" t="s">
        <v>106</v>
      </c>
    </row>
    <row r="12" spans="1:8" s="4" customFormat="1" x14ac:dyDescent="0.25">
      <c r="A12" s="27" t="s">
        <v>25</v>
      </c>
      <c r="B12" s="27"/>
      <c r="C12" s="27"/>
      <c r="D12" s="27"/>
      <c r="E12" s="8"/>
    </row>
    <row r="13" spans="1:8" s="4" customFormat="1" x14ac:dyDescent="0.25">
      <c r="A13" s="26" t="str">
        <f>IF(OR(E10="Medienos granulės 6 mm",E10="Medienos granulės 6-8 mm"),"Diametras (mm)",IF(E10="Plauta akmens anglis","Frakcija (mm)",IF(E10="Plauta akmens anglis granuliniams katilams","Frakcija (mm)","")))</f>
        <v>Diametras (mm)</v>
      </c>
      <c r="B13" s="26"/>
      <c r="C13" s="26"/>
      <c r="D13" s="26"/>
      <c r="E13" s="8">
        <f>IF(E10="Medienos granulės 6 mm",6,IF(E10="Medienos granulės 6-8 mm","6-8",IF(E10="Plauta akmens anglis","50-300",IF(E10="Plauta akmens anglis granuliniams katilams","5-25",""))))</f>
        <v>6</v>
      </c>
    </row>
    <row r="14" spans="1:8" s="4" customFormat="1" x14ac:dyDescent="0.25">
      <c r="A14" s="26" t="s">
        <v>23</v>
      </c>
      <c r="B14" s="26"/>
      <c r="C14" s="26"/>
      <c r="D14" s="26"/>
      <c r="E14" s="8" t="str">
        <f>IF(E10="Medienos granulės 6 mm","ne mažiau 3950",IF(E10="Medienos granulės 6-8 mm","ne mažiau 3950",IF(E10="Plauta akmens anglis","ne mažiau 6500",IF(E10="Plauta akmens anglis granuliniams katilams","ne mažiau 6500",""))))</f>
        <v>ne mažiau 3950</v>
      </c>
    </row>
    <row r="15" spans="1:8" s="4" customFormat="1" x14ac:dyDescent="0.25">
      <c r="A15" s="26" t="s">
        <v>26</v>
      </c>
      <c r="B15" s="26"/>
      <c r="C15" s="26"/>
      <c r="D15" s="26"/>
      <c r="E15" s="8" t="str">
        <f>IF(E10="Medienos granulės 6 mm","ne daugiau nei 9",IF(E10="Medienos granulės 6-8 mm","ne daugiau nei 9",IF(E10="Plauta akmens anglis","ne daugiau nei 18",IF(E10="Plauta akmens anglis granuliniams katilams","ne daugiau nei 18",""))))</f>
        <v>ne daugiau nei 9</v>
      </c>
    </row>
    <row r="16" spans="1:8" s="4" customFormat="1" x14ac:dyDescent="0.25">
      <c r="A16" s="26" t="s">
        <v>27</v>
      </c>
      <c r="B16" s="26"/>
      <c r="C16" s="26"/>
      <c r="D16" s="26"/>
      <c r="E16" s="8" t="str">
        <f>IF(E10="Medienos granulės 6 mm","ne daugiau nei 0,7",IF(E10="Medienos granulės 6-8 mm","ne daugiau nei 0,7",IF(E10="Plauta akmens anglis","ne daugiau nei 13,5",IF(E10="Plauta akmens anglis granuliniams katilams","ne daugiau nei 13,5",""))))</f>
        <v>ne daugiau nei 0,7</v>
      </c>
    </row>
    <row r="18" spans="1:5" s="4" customFormat="1" ht="15.75" customHeight="1" x14ac:dyDescent="0.25">
      <c r="A18" s="27" t="s">
        <v>28</v>
      </c>
      <c r="B18" s="27"/>
      <c r="C18" s="27"/>
      <c r="D18" s="27"/>
      <c r="E18" s="11" t="s">
        <v>107</v>
      </c>
    </row>
    <row r="19" spans="1:5" x14ac:dyDescent="0.25">
      <c r="E19" s="9" t="str">
        <f>IF(AND(OR(E10="Medienos granulės 6 mm",E10="Medienos granulės 6-8 mm"),E18="laisvas (palaidos anglys)"),"Prašome pasirinkti kitą pakuotės rūšį","")</f>
        <v/>
      </c>
    </row>
    <row r="20" spans="1:5" s="4" customFormat="1" ht="39" customHeight="1" x14ac:dyDescent="0.25">
      <c r="A20" s="27" t="s">
        <v>104</v>
      </c>
      <c r="B20" s="27"/>
      <c r="C20" s="27"/>
      <c r="D20" s="27"/>
      <c r="E20" s="11">
        <v>160</v>
      </c>
    </row>
    <row r="21" spans="1:5" ht="13.5" customHeight="1" x14ac:dyDescent="0.25">
      <c r="E21" s="8"/>
    </row>
    <row r="22" spans="1:5" s="4" customFormat="1" x14ac:dyDescent="0.25">
      <c r="A22" s="22" t="s">
        <v>103</v>
      </c>
      <c r="B22" s="22"/>
      <c r="C22" s="22"/>
      <c r="D22" s="22"/>
      <c r="E22" s="11">
        <v>10</v>
      </c>
    </row>
    <row r="23" spans="1:5" ht="21.75" customHeight="1" x14ac:dyDescent="0.25">
      <c r="A23" s="23"/>
      <c r="B23" s="23"/>
      <c r="C23" s="23"/>
      <c r="D23" s="23"/>
      <c r="E23" s="8"/>
    </row>
    <row r="24" spans="1:5" s="4" customFormat="1" ht="48" customHeight="1" x14ac:dyDescent="0.25">
      <c r="A24" s="24" t="s">
        <v>29</v>
      </c>
      <c r="B24" s="24"/>
      <c r="C24" s="24"/>
      <c r="D24" s="24"/>
      <c r="E24" s="13">
        <f>IF(AND(E20&gt;=0,E22&gt;0),_xlfn.CEILING.MATH(E20/E22),"")</f>
        <v>16</v>
      </c>
    </row>
    <row r="26" spans="1:5" s="4" customFormat="1" ht="61.5" customHeight="1" x14ac:dyDescent="0.25">
      <c r="A26" s="24" t="s">
        <v>30</v>
      </c>
      <c r="B26" s="24"/>
      <c r="C26" s="24"/>
      <c r="D26" s="24"/>
      <c r="E26" s="12"/>
    </row>
  </sheetData>
  <sheetProtection algorithmName="SHA-512" hashValue="ruAP8M8p+ZNIrm96st7QcXJ9Xbfn06XI3/ESvA+0zrbXzDPoEsSJ794jIt363l6eirMVugbNFCAhEgQwpGAhCQ==" saltValue="5OCNIq6EVC75DVIpklLbMQ==" spinCount="100000" sheet="1" selectLockedCells="1"/>
  <mergeCells count="16">
    <mergeCell ref="A22:D23"/>
    <mergeCell ref="A24:D24"/>
    <mergeCell ref="A26:D26"/>
    <mergeCell ref="A2:E2"/>
    <mergeCell ref="F4:H4"/>
    <mergeCell ref="A13:D13"/>
    <mergeCell ref="A14:D14"/>
    <mergeCell ref="A15:D15"/>
    <mergeCell ref="A16:D16"/>
    <mergeCell ref="A18:D18"/>
    <mergeCell ref="A20:D20"/>
    <mergeCell ref="A5:D5"/>
    <mergeCell ref="A6:D6"/>
    <mergeCell ref="A8:D8"/>
    <mergeCell ref="A10:D10"/>
    <mergeCell ref="A12:D12"/>
  </mergeCells>
  <conditionalFormatting sqref="A7">
    <cfRule type="cellIs" dxfId="4" priority="2" operator="equal">
      <formula>"Prašome pasirinkti kitą prekės pakuotę"</formula>
    </cfRule>
  </conditionalFormatting>
  <conditionalFormatting sqref="A7:E7">
    <cfRule type="cellIs" dxfId="3" priority="1" operator="equal">
      <formula>"Prašome patikrinti įstaigos kodą arba susisiekti su Viešųjų pirkimų skyriaus specialistu"</formula>
    </cfRule>
  </conditionalFormatting>
  <conditionalFormatting sqref="E19">
    <cfRule type="cellIs" dxfId="2" priority="3" operator="equal">
      <formula>"Prašome pasirinkti kitą pakuotės rūšį"</formula>
    </cfRule>
  </conditionalFormatting>
  <dataValidations count="4">
    <dataValidation type="list" allowBlank="1" showInputMessage="1" showErrorMessage="1" sqref="E10" xr:uid="{00000000-0002-0000-0000-000000000000}">
      <formula1>"Medienos granulės 6 mm, Medienos granulės 6-8 mm, Plauta akmens anglis, Plauta akmens anglis granuliniams katilams"</formula1>
    </dataValidation>
    <dataValidation type="list" allowBlank="1" showInputMessage="1" showErrorMessage="1" sqref="E18" xr:uid="{00000000-0002-0000-0000-000001000000}">
      <formula1>"maišais po 15-25 kg, didmaišiais po 1 t, laisvas (palaidos anglys)"</formula1>
    </dataValidation>
    <dataValidation type="decimal" operator="greaterThanOrEqual" allowBlank="1" showInputMessage="1" showErrorMessage="1" sqref="E20" xr:uid="{00000000-0002-0000-0000-000002000000}">
      <formula1>0</formula1>
    </dataValidation>
    <dataValidation type="decimal" operator="greaterThan" allowBlank="1" showInputMessage="1" showErrorMessage="1" sqref="E22" xr:uid="{00000000-0002-0000-0000-000003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C92"/>
  <sheetViews>
    <sheetView zoomScaleNormal="100" workbookViewId="0">
      <selection activeCell="A92" sqref="A92"/>
    </sheetView>
  </sheetViews>
  <sheetFormatPr defaultRowHeight="15" x14ac:dyDescent="0.25"/>
  <cols>
    <col min="1" max="1" width="19.5703125" style="1" bestFit="1" customWidth="1"/>
    <col min="2" max="2" width="71.140625" bestFit="1" customWidth="1"/>
    <col min="3" max="3" width="81.140625" style="1" bestFit="1" customWidth="1"/>
    <col min="4" max="4" width="81.140625" bestFit="1" customWidth="1"/>
  </cols>
  <sheetData>
    <row r="1" spans="1:3" s="2" customFormat="1" x14ac:dyDescent="0.25">
      <c r="A1" s="2" t="s">
        <v>19</v>
      </c>
      <c r="B1" s="2" t="s">
        <v>20</v>
      </c>
    </row>
    <row r="2" spans="1:3" ht="15.75" x14ac:dyDescent="0.25">
      <c r="A2" s="14">
        <v>288701960</v>
      </c>
      <c r="B2" s="15" t="s">
        <v>32</v>
      </c>
      <c r="C2"/>
    </row>
    <row r="3" spans="1:3" ht="15.75" x14ac:dyDescent="0.25">
      <c r="A3" s="14">
        <v>188702157</v>
      </c>
      <c r="B3" s="15" t="s">
        <v>33</v>
      </c>
      <c r="C3"/>
    </row>
    <row r="4" spans="1:3" ht="15.75" x14ac:dyDescent="0.25">
      <c r="A4" s="14">
        <v>188702342</v>
      </c>
      <c r="B4" s="15" t="s">
        <v>34</v>
      </c>
      <c r="C4"/>
    </row>
    <row r="5" spans="1:3" ht="15.75" x14ac:dyDescent="0.25">
      <c r="A5" s="14">
        <v>188702495</v>
      </c>
      <c r="B5" s="15" t="s">
        <v>35</v>
      </c>
      <c r="C5"/>
    </row>
    <row r="6" spans="1:3" ht="15.75" x14ac:dyDescent="0.25">
      <c r="A6" s="14">
        <v>188702538</v>
      </c>
      <c r="B6" s="15" t="s">
        <v>36</v>
      </c>
      <c r="C6"/>
    </row>
    <row r="7" spans="1:3" ht="15.75" x14ac:dyDescent="0.25">
      <c r="A7" s="14">
        <v>188702680</v>
      </c>
      <c r="B7" s="15" t="s">
        <v>37</v>
      </c>
      <c r="C7"/>
    </row>
    <row r="8" spans="1:3" ht="15.75" x14ac:dyDescent="0.25">
      <c r="A8" s="14">
        <v>188702723</v>
      </c>
      <c r="B8" s="15" t="s">
        <v>38</v>
      </c>
      <c r="C8"/>
    </row>
    <row r="9" spans="1:3" ht="15.75" x14ac:dyDescent="0.25">
      <c r="A9" s="14">
        <v>188702876</v>
      </c>
      <c r="B9" s="15" t="s">
        <v>39</v>
      </c>
      <c r="C9"/>
    </row>
    <row r="10" spans="1:3" ht="15.75" x14ac:dyDescent="0.25">
      <c r="A10" s="14">
        <v>188702919</v>
      </c>
      <c r="B10" s="15" t="s">
        <v>40</v>
      </c>
      <c r="C10"/>
    </row>
    <row r="11" spans="1:3" ht="15.75" x14ac:dyDescent="0.25">
      <c r="A11" s="14">
        <v>188703063</v>
      </c>
      <c r="B11" s="15" t="s">
        <v>41</v>
      </c>
      <c r="C11"/>
    </row>
    <row r="12" spans="1:3" ht="15.75" x14ac:dyDescent="0.25">
      <c r="A12" s="14">
        <v>188703259</v>
      </c>
      <c r="B12" s="15" t="s">
        <v>18</v>
      </c>
      <c r="C12"/>
    </row>
    <row r="13" spans="1:3" ht="15.75" x14ac:dyDescent="0.25">
      <c r="A13" s="14">
        <v>188703444</v>
      </c>
      <c r="B13" s="15" t="s">
        <v>42</v>
      </c>
      <c r="C13"/>
    </row>
    <row r="14" spans="1:3" ht="15.75" x14ac:dyDescent="0.25">
      <c r="A14" s="14">
        <v>188703597</v>
      </c>
      <c r="B14" s="15" t="s">
        <v>43</v>
      </c>
      <c r="C14"/>
    </row>
    <row r="15" spans="1:3" ht="15.75" x14ac:dyDescent="0.25">
      <c r="A15" s="14">
        <v>288703630</v>
      </c>
      <c r="B15" s="15" t="s">
        <v>44</v>
      </c>
      <c r="C15"/>
    </row>
    <row r="16" spans="1:3" ht="15.75" x14ac:dyDescent="0.25">
      <c r="A16" s="14">
        <v>188703782</v>
      </c>
      <c r="B16" s="15" t="s">
        <v>45</v>
      </c>
      <c r="C16"/>
    </row>
    <row r="17" spans="1:3" ht="15.75" x14ac:dyDescent="0.25">
      <c r="A17" s="14">
        <v>188703825</v>
      </c>
      <c r="B17" s="15" t="s">
        <v>46</v>
      </c>
      <c r="C17"/>
    </row>
    <row r="18" spans="1:3" ht="15.75" x14ac:dyDescent="0.25">
      <c r="A18" s="14">
        <v>188703978</v>
      </c>
      <c r="B18" s="15" t="s">
        <v>47</v>
      </c>
      <c r="C18"/>
    </row>
    <row r="19" spans="1:3" ht="15.75" x14ac:dyDescent="0.25">
      <c r="A19" s="14">
        <v>188704012</v>
      </c>
      <c r="B19" s="15" t="s">
        <v>48</v>
      </c>
      <c r="C19"/>
    </row>
    <row r="20" spans="1:3" ht="15.75" x14ac:dyDescent="0.25">
      <c r="A20" s="14">
        <v>188704165</v>
      </c>
      <c r="B20" s="15" t="s">
        <v>17</v>
      </c>
      <c r="C20"/>
    </row>
    <row r="21" spans="1:3" ht="15.75" x14ac:dyDescent="0.25">
      <c r="A21" s="14">
        <v>188704350</v>
      </c>
      <c r="B21" s="15" t="s">
        <v>49</v>
      </c>
      <c r="C21"/>
    </row>
    <row r="22" spans="1:3" ht="15.75" x14ac:dyDescent="0.25">
      <c r="A22" s="14">
        <v>188704546</v>
      </c>
      <c r="B22" s="15" t="s">
        <v>16</v>
      </c>
      <c r="C22"/>
    </row>
    <row r="23" spans="1:3" ht="15.75" x14ac:dyDescent="0.25">
      <c r="A23" s="14">
        <v>188704731</v>
      </c>
      <c r="B23" s="15" t="s">
        <v>50</v>
      </c>
      <c r="C23"/>
    </row>
    <row r="24" spans="1:3" ht="16.5" thickBot="1" x14ac:dyDescent="0.3">
      <c r="A24" s="16">
        <v>188704884</v>
      </c>
      <c r="B24" s="17" t="s">
        <v>51</v>
      </c>
      <c r="C24"/>
    </row>
    <row r="25" spans="1:3" ht="15.75" x14ac:dyDescent="0.25">
      <c r="A25" s="18">
        <v>303024707</v>
      </c>
      <c r="B25" s="19" t="s">
        <v>52</v>
      </c>
      <c r="C25"/>
    </row>
    <row r="26" spans="1:3" ht="15.75" x14ac:dyDescent="0.25">
      <c r="A26" s="14">
        <v>303024828</v>
      </c>
      <c r="B26" s="15" t="s">
        <v>53</v>
      </c>
      <c r="C26"/>
    </row>
    <row r="27" spans="1:3" ht="15.75" x14ac:dyDescent="0.25">
      <c r="A27" s="14">
        <v>303116707</v>
      </c>
      <c r="B27" s="15" t="s">
        <v>54</v>
      </c>
      <c r="C27"/>
    </row>
    <row r="28" spans="1:3" ht="15.75" x14ac:dyDescent="0.25">
      <c r="A28" s="14">
        <v>300607010</v>
      </c>
      <c r="B28" s="15" t="s">
        <v>55</v>
      </c>
      <c r="C28"/>
    </row>
    <row r="29" spans="1:3" ht="15.75" x14ac:dyDescent="0.25">
      <c r="A29" s="14">
        <v>302653729</v>
      </c>
      <c r="B29" s="15" t="s">
        <v>56</v>
      </c>
      <c r="C29"/>
    </row>
    <row r="30" spans="1:3" ht="15.75" x14ac:dyDescent="0.25">
      <c r="A30" s="14">
        <v>186759049</v>
      </c>
      <c r="B30" s="15" t="s">
        <v>57</v>
      </c>
      <c r="C30"/>
    </row>
    <row r="31" spans="1:3" ht="15.75" x14ac:dyDescent="0.25">
      <c r="A31" s="14">
        <v>304103207</v>
      </c>
      <c r="B31" s="15" t="s">
        <v>58</v>
      </c>
      <c r="C31"/>
    </row>
    <row r="32" spans="1:3" ht="15.75" x14ac:dyDescent="0.25">
      <c r="A32" s="14">
        <v>302457851</v>
      </c>
      <c r="B32" s="15" t="s">
        <v>15</v>
      </c>
      <c r="C32"/>
    </row>
    <row r="33" spans="1:3" ht="15.75" x14ac:dyDescent="0.25">
      <c r="A33" s="14">
        <v>304722978</v>
      </c>
      <c r="B33" s="15" t="s">
        <v>59</v>
      </c>
      <c r="C33"/>
    </row>
    <row r="34" spans="1:3" ht="15.75" x14ac:dyDescent="0.25">
      <c r="A34" s="14">
        <v>300570722</v>
      </c>
      <c r="B34" s="15" t="s">
        <v>60</v>
      </c>
      <c r="C34"/>
    </row>
    <row r="35" spans="1:3" ht="15.75" x14ac:dyDescent="0.25">
      <c r="A35" s="14">
        <v>300625955</v>
      </c>
      <c r="B35" s="15" t="s">
        <v>61</v>
      </c>
      <c r="C35"/>
    </row>
    <row r="36" spans="1:3" ht="15.75" x14ac:dyDescent="0.25">
      <c r="A36" s="14">
        <v>305212412</v>
      </c>
      <c r="B36" s="15" t="s">
        <v>62</v>
      </c>
    </row>
    <row r="37" spans="1:3" ht="15.75" x14ac:dyDescent="0.25">
      <c r="A37" s="14">
        <v>302678586</v>
      </c>
      <c r="B37" s="15" t="s">
        <v>63</v>
      </c>
    </row>
    <row r="38" spans="1:3" ht="15.75" x14ac:dyDescent="0.25">
      <c r="A38" s="14">
        <v>191314684</v>
      </c>
      <c r="B38" s="15" t="s">
        <v>14</v>
      </c>
    </row>
    <row r="39" spans="1:3" ht="15.75" x14ac:dyDescent="0.25">
      <c r="A39" s="14">
        <v>191317837</v>
      </c>
      <c r="B39" s="15" t="s">
        <v>13</v>
      </c>
    </row>
    <row r="40" spans="1:3" ht="15.75" x14ac:dyDescent="0.25">
      <c r="A40" s="14">
        <v>191314727</v>
      </c>
      <c r="B40" s="15" t="s">
        <v>12</v>
      </c>
    </row>
    <row r="41" spans="1:3" ht="15.75" x14ac:dyDescent="0.25">
      <c r="A41" s="14">
        <v>191318362</v>
      </c>
      <c r="B41" s="15" t="s">
        <v>64</v>
      </c>
    </row>
    <row r="42" spans="1:3" ht="15.75" x14ac:dyDescent="0.25">
      <c r="A42" s="14">
        <v>191315067</v>
      </c>
      <c r="B42" s="15" t="s">
        <v>11</v>
      </c>
    </row>
    <row r="43" spans="1:3" ht="15.75" x14ac:dyDescent="0.25">
      <c r="A43" s="14">
        <v>191824413</v>
      </c>
      <c r="B43" s="15" t="s">
        <v>65</v>
      </c>
    </row>
    <row r="44" spans="1:3" ht="15.75" x14ac:dyDescent="0.25">
      <c r="A44" s="14">
        <v>191315252</v>
      </c>
      <c r="B44" s="15" t="s">
        <v>66</v>
      </c>
    </row>
    <row r="45" spans="1:3" ht="15.75" x14ac:dyDescent="0.25">
      <c r="A45" s="14">
        <v>191315448</v>
      </c>
      <c r="B45" s="15" t="s">
        <v>67</v>
      </c>
    </row>
    <row r="46" spans="1:3" ht="15.75" x14ac:dyDescent="0.25">
      <c r="A46" s="14">
        <v>191315590</v>
      </c>
      <c r="B46" s="15" t="s">
        <v>68</v>
      </c>
    </row>
    <row r="47" spans="1:3" ht="15.75" x14ac:dyDescent="0.25">
      <c r="A47" s="14">
        <v>191315633</v>
      </c>
      <c r="B47" s="15" t="s">
        <v>69</v>
      </c>
    </row>
    <row r="48" spans="1:3" ht="15.75" x14ac:dyDescent="0.25">
      <c r="A48" s="14">
        <v>191339495</v>
      </c>
      <c r="B48" s="15" t="s">
        <v>70</v>
      </c>
    </row>
    <row r="49" spans="1:2" ht="15.75" x14ac:dyDescent="0.25">
      <c r="A49" s="14">
        <v>191315786</v>
      </c>
      <c r="B49" s="15" t="s">
        <v>71</v>
      </c>
    </row>
    <row r="50" spans="1:2" ht="15.75" x14ac:dyDescent="0.25">
      <c r="A50" s="14">
        <v>191315829</v>
      </c>
      <c r="B50" s="15" t="s">
        <v>10</v>
      </c>
    </row>
    <row r="51" spans="1:2" ht="15.75" x14ac:dyDescent="0.25">
      <c r="A51" s="14">
        <v>191316016</v>
      </c>
      <c r="B51" s="15" t="s">
        <v>72</v>
      </c>
    </row>
    <row r="52" spans="1:2" ht="15.75" x14ac:dyDescent="0.25">
      <c r="A52" s="14">
        <v>191315971</v>
      </c>
      <c r="B52" s="15" t="s">
        <v>73</v>
      </c>
    </row>
    <row r="53" spans="1:2" ht="15.75" x14ac:dyDescent="0.25">
      <c r="A53" s="14">
        <v>191316169</v>
      </c>
      <c r="B53" s="15" t="s">
        <v>74</v>
      </c>
    </row>
    <row r="54" spans="1:2" ht="15.75" x14ac:dyDescent="0.25">
      <c r="A54" s="14">
        <v>291316540</v>
      </c>
      <c r="B54" s="15" t="s">
        <v>75</v>
      </c>
    </row>
    <row r="55" spans="1:2" ht="15.75" x14ac:dyDescent="0.25">
      <c r="A55" s="14">
        <v>191316354</v>
      </c>
      <c r="B55" s="15" t="s">
        <v>76</v>
      </c>
    </row>
    <row r="56" spans="1:2" ht="15.75" x14ac:dyDescent="0.25">
      <c r="A56" s="14">
        <v>191316692</v>
      </c>
      <c r="B56" s="15" t="s">
        <v>9</v>
      </c>
    </row>
    <row r="57" spans="1:2" ht="15.75" x14ac:dyDescent="0.25">
      <c r="A57" s="14">
        <v>191316920</v>
      </c>
      <c r="B57" s="15" t="s">
        <v>77</v>
      </c>
    </row>
    <row r="58" spans="1:2" ht="15.75" x14ac:dyDescent="0.25">
      <c r="A58" s="14">
        <v>191316888</v>
      </c>
      <c r="B58" s="15" t="s">
        <v>78</v>
      </c>
    </row>
    <row r="59" spans="1:2" ht="15.75" x14ac:dyDescent="0.25">
      <c r="A59" s="14">
        <v>191316735</v>
      </c>
      <c r="B59" s="15" t="s">
        <v>22</v>
      </c>
    </row>
    <row r="60" spans="1:2" ht="15.75" x14ac:dyDescent="0.25">
      <c r="A60" s="14">
        <v>191321910</v>
      </c>
      <c r="B60" s="15" t="s">
        <v>79</v>
      </c>
    </row>
    <row r="61" spans="1:2" ht="15.75" x14ac:dyDescent="0.25">
      <c r="A61" s="14">
        <v>191317794</v>
      </c>
      <c r="B61" s="15" t="s">
        <v>21</v>
      </c>
    </row>
    <row r="62" spans="1:2" ht="15.75" x14ac:dyDescent="0.25">
      <c r="A62" s="14">
        <v>291317980</v>
      </c>
      <c r="B62" s="15" t="s">
        <v>8</v>
      </c>
    </row>
    <row r="63" spans="1:2" ht="15.75" x14ac:dyDescent="0.25">
      <c r="A63" s="14">
        <v>291314870</v>
      </c>
      <c r="B63" s="15" t="s">
        <v>80</v>
      </c>
    </row>
    <row r="64" spans="1:2" ht="15.75" x14ac:dyDescent="0.25">
      <c r="A64" s="14">
        <v>191318558</v>
      </c>
      <c r="B64" s="15" t="s">
        <v>7</v>
      </c>
    </row>
    <row r="65" spans="1:2" ht="15.75" x14ac:dyDescent="0.25">
      <c r="A65" s="14">
        <v>191318896</v>
      </c>
      <c r="B65" s="15" t="s">
        <v>6</v>
      </c>
    </row>
    <row r="66" spans="1:2" ht="15.75" x14ac:dyDescent="0.25">
      <c r="A66" s="14">
        <v>191319845</v>
      </c>
      <c r="B66" s="15" t="s">
        <v>81</v>
      </c>
    </row>
    <row r="67" spans="1:2" ht="15.75" x14ac:dyDescent="0.25">
      <c r="A67" s="14">
        <v>191320242</v>
      </c>
      <c r="B67" s="15" t="s">
        <v>5</v>
      </c>
    </row>
    <row r="68" spans="1:2" ht="15.75" x14ac:dyDescent="0.25">
      <c r="A68" s="14">
        <v>191320438</v>
      </c>
      <c r="B68" s="15" t="s">
        <v>4</v>
      </c>
    </row>
    <row r="69" spans="1:2" ht="15.75" x14ac:dyDescent="0.25">
      <c r="A69" s="14">
        <v>191824566</v>
      </c>
      <c r="B69" s="15" t="s">
        <v>82</v>
      </c>
    </row>
    <row r="70" spans="1:2" ht="15.75" x14ac:dyDescent="0.25">
      <c r="A70" s="14">
        <v>191325937</v>
      </c>
      <c r="B70" s="15" t="s">
        <v>83</v>
      </c>
    </row>
    <row r="71" spans="1:2" ht="15.75" x14ac:dyDescent="0.25">
      <c r="A71" s="14">
        <v>191326658</v>
      </c>
      <c r="B71" s="15" t="s">
        <v>84</v>
      </c>
    </row>
    <row r="72" spans="1:2" ht="15.75" x14ac:dyDescent="0.25">
      <c r="A72" s="14">
        <v>191320623</v>
      </c>
      <c r="B72" s="15" t="s">
        <v>3</v>
      </c>
    </row>
    <row r="73" spans="1:2" ht="15.75" x14ac:dyDescent="0.25">
      <c r="A73" s="14">
        <v>191324792</v>
      </c>
      <c r="B73" s="15" t="s">
        <v>85</v>
      </c>
    </row>
    <row r="74" spans="1:2" ht="15.75" x14ac:dyDescent="0.25">
      <c r="A74" s="14">
        <v>303381239</v>
      </c>
      <c r="B74" s="15" t="s">
        <v>86</v>
      </c>
    </row>
    <row r="75" spans="1:2" ht="15.75" x14ac:dyDescent="0.25">
      <c r="A75" s="14">
        <v>191325556</v>
      </c>
      <c r="B75" s="15" t="s">
        <v>87</v>
      </c>
    </row>
    <row r="76" spans="1:2" ht="15.75" x14ac:dyDescent="0.25">
      <c r="A76" s="14">
        <v>191326996</v>
      </c>
      <c r="B76" s="15" t="s">
        <v>88</v>
      </c>
    </row>
    <row r="77" spans="1:2" ht="15.75" x14ac:dyDescent="0.25">
      <c r="A77" s="14">
        <v>191323548</v>
      </c>
      <c r="B77" s="15" t="s">
        <v>89</v>
      </c>
    </row>
    <row r="78" spans="1:2" ht="15.75" x14ac:dyDescent="0.25">
      <c r="A78" s="14">
        <v>302430110</v>
      </c>
      <c r="B78" s="15" t="s">
        <v>90</v>
      </c>
    </row>
    <row r="79" spans="1:2" ht="15.75" x14ac:dyDescent="0.25">
      <c r="A79" s="14">
        <v>191324454</v>
      </c>
      <c r="B79" s="15" t="s">
        <v>91</v>
      </c>
    </row>
    <row r="80" spans="1:2" ht="15.75" x14ac:dyDescent="0.25">
      <c r="A80" s="14">
        <v>191851442</v>
      </c>
      <c r="B80" s="15" t="s">
        <v>92</v>
      </c>
    </row>
    <row r="81" spans="1:2" ht="15.75" x14ac:dyDescent="0.25">
      <c r="A81" s="14">
        <v>302580195</v>
      </c>
      <c r="B81" s="15" t="s">
        <v>2</v>
      </c>
    </row>
    <row r="82" spans="1:2" ht="15.75" x14ac:dyDescent="0.25">
      <c r="A82" s="14">
        <v>303381207</v>
      </c>
      <c r="B82" s="15" t="s">
        <v>93</v>
      </c>
    </row>
    <row r="83" spans="1:2" ht="15.75" x14ac:dyDescent="0.25">
      <c r="A83" s="14">
        <v>191324988</v>
      </c>
      <c r="B83" s="15" t="s">
        <v>94</v>
      </c>
    </row>
    <row r="84" spans="1:2" ht="15.75" x14ac:dyDescent="0.25">
      <c r="A84" s="14">
        <v>300817489</v>
      </c>
      <c r="B84" s="15" t="s">
        <v>95</v>
      </c>
    </row>
    <row r="85" spans="1:2" ht="15.75" x14ac:dyDescent="0.25">
      <c r="A85" s="14">
        <v>191326843</v>
      </c>
      <c r="B85" s="15" t="s">
        <v>96</v>
      </c>
    </row>
    <row r="86" spans="1:2" ht="15.75" x14ac:dyDescent="0.25">
      <c r="A86" s="14">
        <v>191320580</v>
      </c>
      <c r="B86" s="15" t="s">
        <v>97</v>
      </c>
    </row>
    <row r="87" spans="1:2" ht="15.75" x14ac:dyDescent="0.25">
      <c r="A87" s="14">
        <v>302428853</v>
      </c>
      <c r="B87" s="15" t="s">
        <v>98</v>
      </c>
    </row>
    <row r="88" spans="1:2" ht="15.75" x14ac:dyDescent="0.25">
      <c r="A88" s="14">
        <v>195474323</v>
      </c>
      <c r="B88" s="15" t="s">
        <v>99</v>
      </c>
    </row>
    <row r="89" spans="1:2" ht="15.75" x14ac:dyDescent="0.25">
      <c r="A89" s="14">
        <v>300048813</v>
      </c>
      <c r="B89" s="15" t="s">
        <v>100</v>
      </c>
    </row>
    <row r="90" spans="1:2" ht="15.75" x14ac:dyDescent="0.25">
      <c r="A90" s="14">
        <v>306013630</v>
      </c>
      <c r="B90" s="15" t="s">
        <v>101</v>
      </c>
    </row>
    <row r="91" spans="1:2" ht="15.75" x14ac:dyDescent="0.25">
      <c r="A91" s="14">
        <v>301933564</v>
      </c>
      <c r="B91" s="15" t="s">
        <v>1</v>
      </c>
    </row>
    <row r="92" spans="1:2" ht="15.75" x14ac:dyDescent="0.25">
      <c r="A92" s="20">
        <v>306422659</v>
      </c>
      <c r="B92" s="21" t="s">
        <v>102</v>
      </c>
    </row>
  </sheetData>
  <conditionalFormatting sqref="B2:B38 B40:B92">
    <cfRule type="duplicateValues" dxfId="1" priority="7"/>
  </conditionalFormatting>
  <conditionalFormatting sqref="B39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F A A B Q S w M E F A A C A A g A D G 1 Y V w s 6 s d W j A A A A 9 g A A A B I A H A B D b 2 5 m a W c v U G F j a 2 F n Z S 5 4 b W w g o h g A K K A U A A A A A A A A A A A A A A A A A A A A A A A A A A A A h Y + 9 D o I w H M R f h X S n X y 6 G / C m D K y Q m G u P a l A o N U A w t l n d z 8 J F 8 B T G K u j n e 3 e + S u / v 1 B t n U t d F F D 8 7 0 N k U M U x R p q / r S 2 C p F o z / F a 5 Q J 2 E r V y E p H M 2 x d M j m T o t r 7 c 0 J I C A G H F e 6 H i n B K G T k W + U 7 V u p O x s c 5 L q z T 6 t M r / L S T g 8 B o j O G a c Y U 4 5 p k A W E w p j v 8 C c 0 2 f 6 Y 8 J m b P 0 4 a N H 6 O N 8 D W S S Q 9 w f x A F B L A w Q U A A I A C A A M b V h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G 1 Y V 3 N 0 s H 6 2 A g A A 0 Q w A A B M A H A B G b 3 J t d W x h c y 9 T Z W N 0 a W 9 u M S 5 t I K I Y A C i g F A A A A A A A A A A A A A A A A A A A A A A A A A A A A O 1 V w W 7 a Q B C 9 I / E P K + d i J A u w S 0 j a C l V p m r Z R I p o m V G k b R d W C p 2 R j 7 6 6 z u y Y Y x C V S v y H q s T / Q S 0 6 V q l 4 C / 9 U 1 J G G R W D V S r 3 D B f u u d m f f e j E Z C R x H O 0 N H s 3 3 9 e L B Q L 8 g w L C N G a s y W i V A 5 8 5 G 6 U H N R A M a h i A e n f 5 J e 4 v Q k n V 1 y D O / 0 O x O V j L q I 2 5 5 F 7 D O 3 y N m c K m J K u c 6 Z U I p 9 V K i H v y H K X 8 2 4 M 5 Q 6 n F Z k I w K E 8 A 1 C y E l b 8 w 0 4 t f R P t N Z u q 1 W u 2 L 6 r q Z S 2 u f x x 8 y u L X r 6 t 8 v 3 6 w v l P d T 7 q d 3 Y v 3 F e g n X K g X X 7 m g W D X 6 s e w 7 J Q + x N I 4 9 p E Q K J W 9 W 5 F 3 x X 4 7 y L L r Q h 6 K H J 7 s K a O O e n e P t E R Y 2 n O l 3 z u n o 5 B V W + P Q u y J r T x N 3 J 1 e 3 N Z U Q Q R w k P L 7 P J b z n g L K P 6 b U A 4 J Z B r 0 8 J t z e 1 A c M o V v N X k Q E h 3 o Q Q P n d w d b 8 X x U Q f H W M h G X v B p 6 S H Z Z x 2 N a R 8 4 U l k y D 9 s S m M m c 8 D a P U 8 p a W Q L S f V x p 3 n D o j H 9 K h U m X S 5 T g H g 4 J I x R L x 8 t z A F L Q V y M P D Z 1 3 7 X O I F E c 4 F C C X n B 8 I i M b X E k U 8 X H 4 a E 0 o Y F q l E M m U 4 D f l 5 n g c l I J C P K C h 9 4 C r N j R J Z 0 v d 3 m a r X y j m X R w S o / T v A l q S p r l 5 J H B H W 1 f f S y R 8 d S G G h C E j U y 6 I w o + N v i A g t g 4 w g b p P 8 1 e 1 h o Q l 5 U 2 1 E O L 7 O n w T k c m m O u r V R U 5 Q 9 l D 8 k e P J D 4 W n u R f I z W z b u c c w y A 9 5 c D j 9 d D v t V C + 5 b 8 M C C P 7 H g N Q u + b s H r F t z C 1 r f Q 9 S 1 8 A w v f w M I 3 s P A N L H w D C 9 / A w j d Y 4 D u a j + Y H 3 Z N k / F 0 P S D T 9 M J u P 5 y F Q 3 o P Z / X w u F 6 f Y M / v D 6 A m j D 0 z v T b 9 N j 0 1 f T S 9 N / 0 z P T J 9 M b 0 w / T A 9 M 3 U 2 t T X 1 N T U 0 d 5 9 q N S s U C Y X b N L P t l c 7 V f V v t l t V 9 W + 2 W 1 X 1 b 7 5 b / 2 y 1 9 Q S w E C L Q A U A A I A C A A M b V h X C z q x 1 a M A A A D 2 A A A A E g A A A A A A A A A A A A A A A A A A A A A A Q 2 9 u Z m l n L 1 B h Y 2 t h Z 2 U u e G 1 s U E s B A i 0 A F A A C A A g A D G 1 Y V w / K 6 a u k A A A A 6 Q A A A B M A A A A A A A A A A A A A A A A A 7 w A A A F t D b 2 5 0 Z W 5 0 X 1 R 5 c G V z X S 5 4 b W x Q S w E C L Q A U A A I A C A A M b V h X c 3 S w f r Y C A A D R D A A A E w A A A A A A A A A A A A A A A A D g A Q A A R m 9 y b X V s Y X M v U 2 V j d G l v b j E u b V B L B Q Y A A A A A A w A D A M I A A A D j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P H A A A A A A A A K 0 c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r d X N 6 M S U y M C g 3 K T w v S X R l b V B h d G g + P C 9 J d G V t T G 9 j Y X R p b 2 4 + P F N 0 Y W J s Z U V u d H J p Z X M + P E V u d H J 5 I F R 5 c G U 9 I k Z p b G x T d G F 0 d X M i I F Z h b H V l P S J z V 2 F p d G l u Z 0 Z v c k V 4 Y 2 V s U m V m c m V z a C I g L z 4 8 R W 5 0 c n k g V H l w Z T 0 i Q n V m Z m V y T m V 4 d F J l Z n J l c 2 g i I F Z h b H V l P S J s M S I g L z 4 8 R W 5 0 c n k g V H l w Z T 0 i R m l s b E N v b H V t b k 5 h b W V z I i B W Y W x 1 Z T 0 i c 1 s m c X V v d D v E r n N 0 Y W l n b 3 M g c G F 2 Y W R p b m l t Y X M m c X V v d D s s J n F 1 b 3 Q 7 T 2 J q Z W t 0 b y B h Z H J l c 2 F z J n F 1 b 3 Q 7 L C Z x d W 9 0 O 1 B y Z W v E l 3 M g a 2 9 k Y X M m c X V v d D s s J n F 1 b 3 Q 7 U H J l b G l t a W 5 h c n V z I H N 1 b m F 1 Z G 9 q a W 1 h c y B w Z X I g M S B t Z X R 1 c y A o d G 9 u b 2 1 p c y k m c X V v d D s s J n F 1 b 3 Q 7 U H J l b G l t a W 5 h c n V z I H N 1 b m F 1 Z G 9 q a W 1 h c y B w Z X I g N C B t Z X R 1 c y A o d G 9 u b 2 1 p c y k m c X V v d D s s J n F 1 b 3 Q 7 Q X N t d W 8 g Y X R z Y W t p b m d h c y B 1 x b 4 g c 3 V 0 Y X J 0 a W V z I H Z 5 a 2 R 5 b c S F I G l y I H B h c 2 t l b G J p b c S F I C h 2 Y X J k Y X M s I H B h d m F y Z M S X L C B w Y X J l a W d v c y w g d G V s L i B O c i 4 s I G V s L i B w Y c W h d G F z K S Z x d W 9 0 O 1 0 i I C 8 + P E V u d H J 5 I F R 5 c G U 9 I k Z p b G x F b m F i b G V k I i B W Y W x 1 Z T 0 i b D E i I C 8 + P E V u d H J 5 I F R 5 c G U 9 I k Z p b G x D b 2 x 1 b W 5 U e X B l c y I g V m F s d W U 9 I n N C Z 1 l H Q X d N R y I g L z 4 8 R W 5 0 c n k g V H l w Z T 0 i R m l s b E x h c 3 R V c G R h d G V k I i B W Y W x 1 Z T 0 i Z D I w M j M t M D g t M j F U M D g 6 N T M 6 M z A u M T U w N z k 0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Q W R k Z W R U b 0 R h d G F N b 2 R l b C I g V m F s d W U 9 I m w w I i A v P j x F b n R y e S B U e X B l P S J S Z X N 1 b H R U e X B l I i B W Y W x 1 Z T 0 i c 0 V 4 Y 2 V w d G l v b i I g L z 4 8 R W 5 0 c n k g V H l w Z T 0 i T m F 2 a W d h d G l v b l N 0 Z X B O Y W 1 l I i B W Y W x 1 Z T 0 i c 0 5 h d 2 l n Y W N q Y S I g L z 4 8 R W 5 0 c n k g V H l w Z T 0 i R m l s b E 9 i a m V j d F R 5 c G U i I F Z h b H V l P S J z V G F i b G U i I C 8 + P E V u d H J 5 I F R 5 c G U 9 I k Z p b G x U Y X J n Z X Q i I F Z h b H V l P S J z Q X J r d X N 6 M T E w M z E x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J r d X N 6 M S A o M y k v W m 1 p Z W 5 p b 2 5 v I H R 5 c C 5 7 x K 5 z d G F p Z 2 9 z I H B h d m F k a W 5 p b W F z L D B 9 J n F 1 b 3 Q 7 L C Z x d W 9 0 O 1 N l Y 3 R p b 2 4 x L 0 F y a 3 V z e j E g K D M p L 1 p t a W V u a W 9 u b y B 0 e X A u e 0 9 i a m V r d G 8 g Y W R y Z X N h c y w x f S Z x d W 9 0 O y w m c X V v d D t T Z W N 0 a W 9 u M S 9 B c m t 1 c 3 o x I C g z K S 9 a b W l l b m l v b m 8 g d H l w L n t Q c m V r x J d z I G t v Z G F z L D J 9 J n F 1 b 3 Q 7 L C Z x d W 9 0 O 1 N l Y 3 R p b 2 4 x L 0 F y a 3 V z e j E g K D M p L 1 p t a W V u a W 9 u b y B 0 e X A u e 1 B y Z W x p b W l u Y X J 1 c y B z d W 5 h d W R v a m l t Y X M g c G V y I D E g b W V 0 d X M g K H R v b m 9 t a X M p L D N 9 J n F 1 b 3 Q 7 L C Z x d W 9 0 O 1 N l Y 3 R p b 2 4 x L 0 F y a 3 V z e j E g K D M p L 1 p t a W V u a W 9 u b y B 0 e X A u e 1 B y Z W x p b W l u Y X J 1 c y B z d W 5 h d W R v a m l t Y X M g c G V y I D Q g b W V 0 d X M g K H R v b m 9 t a X M p L D R 9 J n F 1 b 3 Q 7 L C Z x d W 9 0 O 1 N l Y 3 R p b 2 4 x L 0 F y a 3 V z e j E g K D M p L 1 p t a W V u a W 9 u b y B 0 e X A u e 0 F z b X V v I G F 0 c 2 F r a W 5 n Y X M g d c W + I H N 1 d G F y d G l l c y B 2 e W t k e W 3 E h S B p c i B w Y X N r Z W x i a W 3 E h S A o d m F y Z G F z L C B w Y X Z h c m T E l y w g c G F y Z W l n b 3 M s I H R l b C 4 g T n I u L C B l b C 4 g c G H F o X R h c y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X J r d X N 6 M S A o M y k v W m 1 p Z W 5 p b 2 5 v I H R 5 c C 5 7 x K 5 z d G F p Z 2 9 z I H B h d m F k a W 5 p b W F z L D B 9 J n F 1 b 3 Q 7 L C Z x d W 9 0 O 1 N l Y 3 R p b 2 4 x L 0 F y a 3 V z e j E g K D M p L 1 p t a W V u a W 9 u b y B 0 e X A u e 0 9 i a m V r d G 8 g Y W R y Z X N h c y w x f S Z x d W 9 0 O y w m c X V v d D t T Z W N 0 a W 9 u M S 9 B c m t 1 c 3 o x I C g z K S 9 a b W l l b m l v b m 8 g d H l w L n t Q c m V r x J d z I G t v Z G F z L D J 9 J n F 1 b 3 Q 7 L C Z x d W 9 0 O 1 N l Y 3 R p b 2 4 x L 0 F y a 3 V z e j E g K D M p L 1 p t a W V u a W 9 u b y B 0 e X A u e 1 B y Z W x p b W l u Y X J 1 c y B z d W 5 h d W R v a m l t Y X M g c G V y I D E g b W V 0 d X M g K H R v b m 9 t a X M p L D N 9 J n F 1 b 3 Q 7 L C Z x d W 9 0 O 1 N l Y 3 R p b 2 4 x L 0 F y a 3 V z e j E g K D M p L 1 p t a W V u a W 9 u b y B 0 e X A u e 1 B y Z W x p b W l u Y X J 1 c y B z d W 5 h d W R v a m l t Y X M g c G V y I D Q g b W V 0 d X M g K H R v b m 9 t a X M p L D R 9 J n F 1 b 3 Q 7 L C Z x d W 9 0 O 1 N l Y 3 R p b 2 4 x L 0 F y a 3 V z e j E g K D M p L 1 p t a W V u a W 9 u b y B 0 e X A u e 0 F z b X V v I G F 0 c 2 F r a W 5 n Y X M g d c W + I H N 1 d G F y d G l l c y B 2 e W t k e W 3 E h S B p c i B w Y X N r Z W x i a W 3 E h S A o d m F y Z G F z L C B w Y X Z h c m T E l y w g c G F y Z W l n b 3 M s I H R l b C 4 g T n I u L C B l b C 4 g c G H F o X R h c y k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y a 3 V z e j E l M j A o N y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r d X N 6 M S U y M C g 3 K S 9 B c m t 1 c 3 o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r d X N 6 M S U y M C g 3 K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a 3 V z e j E l M j A o N y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r d X N 6 M S U y M C g 3 K S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a 3 V z e j E l M j A o O C k 8 L 0 l 0 Z W 1 Q Y X R o P j w v S X R l b U x v Y 2 F 0 a W 9 u P j x T d G F i b G V F b n R y a W V z P j x F b n R y e S B U e X B l P S J G a W x s Q 2 9 1 b n Q i I F Z h b H V l P S J s M C I g L z 4 8 R W 5 0 c n k g V H l w Z T 0 i R m l s b F N 0 Y X R 1 c y I g V m F s d W U 9 I n N X Y W l 0 a W 5 n R m 9 y R X h j Z W x S Z W Z y Z X N o I i A v P j x F b n R y e S B U e X B l P S J G a W x s R W 5 h Y m x l Z C I g V m F s d W U 9 I m w w I i A v P j x F b n R y e S B U e X B l P S J G a W x s Q 2 9 s d W 1 u T m F t Z X M i I F Z h b H V l P S J z W y Z x d W 9 0 O 8 S u c 3 R h a W d v c y B w Y X Z h Z G l u a W 1 h c y Z x d W 9 0 O y w m c X V v d D t P Y m p l a 3 R v I G F k c m V z Y X M m c X V v d D s s J n F 1 b 3 Q 7 U H J l a 8 S X c y B r b 2 R h c y Z x d W 9 0 O y w m c X V v d D t Q c m V s a W 1 p b m F y d X M g c 3 V u Y X V k b 2 p p b W F z I H B l c i A x I G 1 l d H V z I C h 0 b 2 5 v b W l z K S Z x d W 9 0 O y w m c X V v d D t Q c m V s a W 1 p b m F y d X M g c 3 V u Y X V k b 2 p p b W F z I H B l c i A 0 I G 1 l d H V z I C h 0 b 2 5 v b W l z K S Z x d W 9 0 O y w m c X V v d D t B c 2 1 1 b y B h d H N h a 2 l u Z 2 F z I H X F v i B z d X R h c n R p Z X M g d n l r Z H l t x I U g a X I g c G F z a 2 V s Y m l t x I U g K H Z h c m R h c y w g c G F 2 Y X J k x J c s I H B h c m V p Z 2 9 z L C B 0 Z W w u I E 5 y L i w g Z W w u I H B h x a F 0 Y X M p J n F 1 b 3 Q 7 X S I g L z 4 8 R W 5 0 c n k g V H l w Z T 0 i R m l s b E N v b H V t b l R 5 c G V z I i B W Y W x 1 Z T 0 i c 0 J n W U d B d 0 1 H I i A v P j x F b n R y e S B U e X B l P S J G a W x s T G F z d F V w Z G F 0 Z W Q i I F Z h b H V l P S J k M j A y M y 0 w O C 0 y M V Q w O D o 1 M z o z M C 4 x N T A 3 O T Q 4 W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G a W x s R X J y b 3 J D b 2 R l I i B W Y W x 1 Z T 0 i c 1 V u a 2 5 v d 2 4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a 3 V z e j E g K D M p L 1 p t a W V u a W 9 u b y B 0 e X A u e 8 S u c 3 R h a W d v c y B w Y X Z h Z G l u a W 1 h c y w w f S Z x d W 9 0 O y w m c X V v d D t T Z W N 0 a W 9 u M S 9 B c m t 1 c 3 o x I C g z K S 9 a b W l l b m l v b m 8 g d H l w L n t P Y m p l a 3 R v I G F k c m V z Y X M s M X 0 m c X V v d D s s J n F 1 b 3 Q 7 U 2 V j d G l v b j E v Q X J r d X N 6 M S A o M y k v W m 1 p Z W 5 p b 2 5 v I H R 5 c C 5 7 U H J l a 8 S X c y B r b 2 R h c y w y f S Z x d W 9 0 O y w m c X V v d D t T Z W N 0 a W 9 u M S 9 B c m t 1 c 3 o x I C g z K S 9 a b W l l b m l v b m 8 g d H l w L n t Q c m V s a W 1 p b m F y d X M g c 3 V u Y X V k b 2 p p b W F z I H B l c i A x I G 1 l d H V z I C h 0 b 2 5 v b W l z K S w z f S Z x d W 9 0 O y w m c X V v d D t T Z W N 0 a W 9 u M S 9 B c m t 1 c 3 o x I C g z K S 9 a b W l l b m l v b m 8 g d H l w L n t Q c m V s a W 1 p b m F y d X M g c 3 V u Y X V k b 2 p p b W F z I H B l c i A 0 I G 1 l d H V z I C h 0 b 2 5 v b W l z K S w 0 f S Z x d W 9 0 O y w m c X V v d D t T Z W N 0 a W 9 u M S 9 B c m t 1 c 3 o x I C g z K S 9 a b W l l b m l v b m 8 g d H l w L n t B c 2 1 1 b y B h d H N h a 2 l u Z 2 F z I H X F v i B z d X R h c n R p Z X M g d n l r Z H l t x I U g a X I g c G F z a 2 V s Y m l t x I U g K H Z h c m R h c y w g c G F 2 Y X J k x J c s I H B h c m V p Z 2 9 z L C B 0 Z W w u I E 5 y L i w g Z W w u I H B h x a F 0 Y X M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F y a 3 V z e j E g K D M p L 1 p t a W V u a W 9 u b y B 0 e X A u e 8 S u c 3 R h a W d v c y B w Y X Z h Z G l u a W 1 h c y w w f S Z x d W 9 0 O y w m c X V v d D t T Z W N 0 a W 9 u M S 9 B c m t 1 c 3 o x I C g z K S 9 a b W l l b m l v b m 8 g d H l w L n t P Y m p l a 3 R v I G F k c m V z Y X M s M X 0 m c X V v d D s s J n F 1 b 3 Q 7 U 2 V j d G l v b j E v Q X J r d X N 6 M S A o M y k v W m 1 p Z W 5 p b 2 5 v I H R 5 c C 5 7 U H J l a 8 S X c y B r b 2 R h c y w y f S Z x d W 9 0 O y w m c X V v d D t T Z W N 0 a W 9 u M S 9 B c m t 1 c 3 o x I C g z K S 9 a b W l l b m l v b m 8 g d H l w L n t Q c m V s a W 1 p b m F y d X M g c 3 V u Y X V k b 2 p p b W F z I H B l c i A x I G 1 l d H V z I C h 0 b 2 5 v b W l z K S w z f S Z x d W 9 0 O y w m c X V v d D t T Z W N 0 a W 9 u M S 9 B c m t 1 c 3 o x I C g z K S 9 a b W l l b m l v b m 8 g d H l w L n t Q c m V s a W 1 p b m F y d X M g c 3 V u Y X V k b 2 p p b W F z I H B l c i A 0 I G 1 l d H V z I C h 0 b 2 5 v b W l z K S w 0 f S Z x d W 9 0 O y w m c X V v d D t T Z W N 0 a W 9 u M S 9 B c m t 1 c 3 o x I C g z K S 9 a b W l l b m l v b m 8 g d H l w L n t B c 2 1 1 b y B h d H N h a 2 l u Z 2 F z I H X F v i B z d X R h c n R p Z X M g d n l r Z H l t x I U g a X I g c G F z a 2 V s Y m l t x I U g K H Z h c m R h c y w g c G F 2 Y X J k x J c s I H B h c m V p Z 2 9 z L C B 0 Z W w u I E 5 y L i w g Z W w u I H B h x a F 0 Y X M p L D V 9 J n F 1 b 3 Q 7 X S w m c X V v d D t S Z W x h d G l v b n N o a X B J b m Z v J n F 1 b 3 Q 7 O l t d f S I g L z 4 8 R W 5 0 c n k g V H l w Z T 0 i Q W R k Z W R U b 0 R h d G F N b 2 R l b C I g V m F s d W U 9 I m w w I i A v P j x F b n R y e S B U e X B l P S J O Y X Z p Z 2 F 0 a W 9 u U 3 R l c E 5 h b W U i I F Z h b H V l P S J z T m F 3 a W d h Y 2 p h I i A v P j w v U 3 R h Y m x l R W 5 0 c m l l c z 4 8 L 0 l 0 Z W 0 + P E l 0 Z W 0 + P E l 0 Z W 1 M b 2 N h d G l v b j 4 8 S X R l b V R 5 c G U + R m 9 y b X V s Y T w v S X R l b V R 5 c G U + P E l 0 Z W 1 Q Y X R o P l N l Y 3 R p b 2 4 x L 0 F y a 3 V z e j E l M j A o O C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r d X N 6 M S U y M C g 4 K S 9 B c m t 1 c 3 o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r d X N 6 M S U y M C g 4 K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a 3 V z e j E l M j A o O C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r d X N 6 M S U y M C g 4 K S 9 V c 3 V u a S V D N C U 5 O X R v J T I w a 2 9 s d W 1 u e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9 M 4 J h B R B w Q L J j y M 8 O w o 6 n A A A A A A I A A A A A A A N m A A D A A A A A E A A A A D u u 8 + r 0 i g m I c t z c 6 / w p 4 p Q A A A A A B I A A A K A A A A A Q A A A A I H m S A q B u s 8 h P i n B / 7 / 6 M 3 F A A A A A B G f 0 w U o 1 m 9 2 Q h 7 b 4 z m 5 k 9 k c Z Y R K H q Q b Q / 0 d / Y w t J d B Y F i T 7 y X 6 H Z M 2 G L G M L 3 H Q W u 2 + q X A 6 O K O 1 v / 0 4 j B O b E 1 4 k a 8 6 b K N S U c I z o L F M W u 9 g b x Q A A A A j T v g l H u q X 7 N 8 C D p W X / T v Z d H / d l w = = < / D a t a M a s h u p > 
</file>

<file path=customXml/itemProps1.xml><?xml version="1.0" encoding="utf-8"?>
<ds:datastoreItem xmlns:ds="http://schemas.openxmlformats.org/officeDocument/2006/customXml" ds:itemID="{51AA40BC-E79A-4280-9239-00ED11A01C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TECHNINĖ SPECIFIKACIJA</vt:lpstr>
      <vt:lpstr>Lentelė į DVS_2</vt:lpstr>
      <vt:lpstr>'TECHNINĖ SPECIFIKACIJA'!Print_Area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 Ginc</dc:creator>
  <cp:lastModifiedBy>Justyna Žareiko</cp:lastModifiedBy>
  <cp:lastPrinted>2023-10-24T11:36:52Z</cp:lastPrinted>
  <dcterms:created xsi:type="dcterms:W3CDTF">2023-10-24T08:24:28Z</dcterms:created>
  <dcterms:modified xsi:type="dcterms:W3CDTF">2024-10-04T07:43:21Z</dcterms:modified>
</cp:coreProperties>
</file>