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Viesieji2\Desktop\Agnė 2022\+Plastikiniai med gaminiai (2024)\Tiekėjų pasiūlymai\Skirgesa\Informacija sutarčiai\"/>
    </mc:Choice>
  </mc:AlternateContent>
  <xr:revisionPtr revIDLastSave="0" documentId="13_ncr:1_{041873A1-00B8-478E-8B25-B26076D0ABC0}" xr6:coauthVersionLast="47" xr6:coauthVersionMax="47" xr10:uidLastSave="{00000000-0000-0000-0000-000000000000}"/>
  <bookViews>
    <workbookView xWindow="-120" yWindow="-120" windowWidth="29040" windowHeight="15840" tabRatio="500" xr2:uid="{00000000-000D-0000-FFFF-FFFF00000000}"/>
  </bookViews>
  <sheets>
    <sheet name="1-233 pikimo dalys" sheetId="1" r:id="rId1"/>
  </sheets>
  <definedNames>
    <definedName name="Excel_BuiltIn_Print_Area" localSheetId="0">'1-233 pikimo dalys'!$J$11:$HC$149</definedName>
    <definedName name="Excel_BuiltIn_Print_Area_1_1">#REF!</definedName>
    <definedName name="TABLE_1">#REF!</definedName>
  </definedNames>
  <calcPr calcId="181029"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2" i="1" l="1"/>
  <c r="H152" i="1" s="1"/>
  <c r="G88" i="1"/>
  <c r="H88" i="1" s="1"/>
  <c r="G87" i="1"/>
  <c r="H87" i="1" s="1"/>
  <c r="G86" i="1"/>
  <c r="H86" i="1" s="1"/>
  <c r="G83" i="1"/>
  <c r="H83" i="1" s="1"/>
  <c r="G82" i="1"/>
  <c r="H82" i="1" s="1"/>
  <c r="G81" i="1"/>
  <c r="H81" i="1" s="1"/>
  <c r="G80" i="1"/>
  <c r="H80" i="1" s="1"/>
  <c r="G78" i="1"/>
  <c r="H78" i="1" s="1"/>
  <c r="G77" i="1"/>
  <c r="H77" i="1" s="1"/>
  <c r="G76" i="1"/>
  <c r="H76" i="1" s="1"/>
  <c r="G75" i="1"/>
  <c r="H75" i="1" s="1"/>
  <c r="G74" i="1"/>
  <c r="H74" i="1" s="1"/>
  <c r="G71" i="1"/>
  <c r="H71" i="1" s="1"/>
  <c r="G70" i="1"/>
  <c r="H70" i="1" s="1"/>
  <c r="G66" i="1"/>
  <c r="H66" i="1" s="1"/>
  <c r="G65" i="1"/>
  <c r="H65" i="1" s="1"/>
  <c r="G64" i="1"/>
  <c r="H64" i="1" s="1"/>
  <c r="G63" i="1"/>
  <c r="H63" i="1" s="1"/>
  <c r="G62" i="1"/>
  <c r="H62" i="1" s="1"/>
  <c r="G61" i="1"/>
  <c r="H61" i="1" s="1"/>
  <c r="G58" i="1"/>
  <c r="H58" i="1" s="1"/>
  <c r="G57" i="1"/>
  <c r="H57" i="1" s="1"/>
  <c r="G56" i="1"/>
  <c r="H56" i="1" s="1"/>
  <c r="G55" i="1"/>
  <c r="H55" i="1" s="1"/>
  <c r="G54" i="1"/>
  <c r="H54" i="1" s="1"/>
  <c r="G53" i="1"/>
  <c r="H53" i="1" s="1"/>
  <c r="G52" i="1"/>
  <c r="H52" i="1" s="1"/>
  <c r="G51" i="1"/>
  <c r="H51" i="1" s="1"/>
  <c r="G50" i="1"/>
  <c r="H50" i="1" s="1"/>
  <c r="G49" i="1"/>
  <c r="H49" i="1" s="1"/>
  <c r="G48" i="1"/>
  <c r="H48" i="1" s="1"/>
  <c r="G45" i="1"/>
  <c r="H45" i="1" s="1"/>
  <c r="G44" i="1"/>
  <c r="H44" i="1" s="1"/>
  <c r="G43" i="1"/>
  <c r="H43" i="1" s="1"/>
  <c r="G42" i="1"/>
  <c r="H42" i="1" s="1"/>
  <c r="G41" i="1"/>
  <c r="H41" i="1" s="1"/>
  <c r="G38" i="1"/>
  <c r="H38" i="1" s="1"/>
  <c r="G37" i="1"/>
  <c r="H37" i="1" s="1"/>
  <c r="G36" i="1"/>
  <c r="H36" i="1" s="1"/>
  <c r="G35" i="1"/>
  <c r="H35" i="1" s="1"/>
  <c r="G34" i="1"/>
  <c r="H34" i="1" s="1"/>
  <c r="G32" i="1"/>
  <c r="H32" i="1" s="1"/>
  <c r="G148" i="1" l="1"/>
  <c r="H148" i="1" s="1"/>
  <c r="G146" i="1"/>
  <c r="H146" i="1" s="1"/>
  <c r="G145" i="1"/>
  <c r="H145" i="1" s="1"/>
  <c r="G144" i="1"/>
  <c r="H144" i="1" s="1"/>
  <c r="G136" i="1"/>
  <c r="H136" i="1" s="1"/>
  <c r="G123" i="1"/>
  <c r="H123" i="1" s="1"/>
  <c r="G122" i="1"/>
  <c r="H122" i="1" s="1"/>
  <c r="G121" i="1"/>
  <c r="H121" i="1" s="1"/>
  <c r="G117" i="1"/>
  <c r="H117" i="1" s="1"/>
  <c r="G116" i="1"/>
  <c r="H116" i="1" s="1"/>
  <c r="G115" i="1"/>
  <c r="H115" i="1" s="1"/>
  <c r="G113" i="1"/>
  <c r="H113" i="1" s="1"/>
  <c r="G112" i="1"/>
  <c r="H112" i="1" s="1"/>
  <c r="G111" i="1"/>
  <c r="H111" i="1" s="1"/>
  <c r="G110" i="1"/>
  <c r="H110" i="1" s="1"/>
  <c r="G109" i="1"/>
  <c r="H109" i="1" s="1"/>
  <c r="G107" i="1"/>
  <c r="H107" i="1" s="1"/>
  <c r="G104" i="1"/>
  <c r="H104" i="1" s="1"/>
  <c r="G103" i="1"/>
  <c r="H103" i="1" s="1"/>
  <c r="G102" i="1"/>
  <c r="H102" i="1" s="1"/>
  <c r="G101" i="1"/>
  <c r="H101" i="1" s="1"/>
  <c r="G99" i="1"/>
  <c r="H99" i="1" s="1"/>
  <c r="G98" i="1"/>
  <c r="H98" i="1" s="1"/>
  <c r="G97" i="1"/>
  <c r="H97" i="1" s="1"/>
  <c r="G31" i="1"/>
  <c r="H31" i="1" s="1"/>
  <c r="G29" i="1"/>
  <c r="H29" i="1" s="1"/>
  <c r="G28" i="1"/>
  <c r="H28" i="1" s="1"/>
  <c r="G27" i="1"/>
  <c r="H27" i="1" s="1"/>
  <c r="G26" i="1"/>
  <c r="H26" i="1" s="1"/>
  <c r="G14" i="1"/>
  <c r="H14" i="1" s="1"/>
  <c r="G13" i="1"/>
  <c r="H13" i="1" s="1"/>
  <c r="H30" i="1" l="1"/>
  <c r="G151" i="1"/>
  <c r="H151" i="1" s="1"/>
  <c r="G150" i="1"/>
  <c r="H150" i="1" s="1"/>
  <c r="G24" i="1"/>
  <c r="H24" i="1" s="1"/>
  <c r="G22" i="1"/>
  <c r="H22" i="1" s="1"/>
  <c r="G21" i="1"/>
  <c r="H21" i="1" s="1"/>
  <c r="G20" i="1"/>
  <c r="H20" i="1" s="1"/>
  <c r="G19" i="1"/>
  <c r="H19" i="1" s="1"/>
  <c r="G18" i="1"/>
  <c r="H18" i="1" s="1"/>
  <c r="G17" i="1"/>
  <c r="H17" i="1" s="1"/>
  <c r="G16" i="1"/>
  <c r="H16" i="1" s="1"/>
  <c r="G137" i="1" l="1"/>
  <c r="H137" i="1" s="1"/>
  <c r="G106" i="1" l="1"/>
  <c r="H106" i="1" s="1"/>
  <c r="G68" i="1" l="1"/>
  <c r="H68" i="1" s="1"/>
  <c r="G154" i="1"/>
  <c r="H154" i="1" s="1"/>
  <c r="G153" i="1"/>
  <c r="H153" i="1" s="1"/>
  <c r="G149" i="1"/>
  <c r="H149" i="1" s="1"/>
  <c r="G142" i="1"/>
  <c r="H142" i="1" s="1"/>
  <c r="G141" i="1"/>
  <c r="H141" i="1" s="1"/>
  <c r="G140" i="1"/>
  <c r="H140" i="1" s="1"/>
  <c r="G139" i="1"/>
  <c r="H139" i="1" s="1"/>
  <c r="G138" i="1"/>
  <c r="H138" i="1" s="1"/>
  <c r="G135" i="1"/>
  <c r="H135" i="1" s="1"/>
  <c r="G133" i="1"/>
  <c r="H133" i="1" s="1"/>
  <c r="G132" i="1"/>
  <c r="H132" i="1" s="1"/>
  <c r="G131" i="1"/>
  <c r="H131" i="1" s="1"/>
  <c r="G130" i="1"/>
  <c r="H130" i="1" s="1"/>
  <c r="G129" i="1"/>
  <c r="H129" i="1" s="1"/>
  <c r="G128" i="1"/>
  <c r="H128" i="1" s="1"/>
  <c r="G127" i="1"/>
  <c r="H127" i="1" s="1"/>
  <c r="G125" i="1"/>
  <c r="H125" i="1" s="1"/>
  <c r="G119" i="1"/>
  <c r="H119" i="1" s="1"/>
  <c r="G118" i="1"/>
  <c r="H118" i="1" s="1"/>
  <c r="G95" i="1"/>
  <c r="H95" i="1" s="1"/>
  <c r="G94" i="1"/>
  <c r="H94" i="1" s="1"/>
  <c r="G93" i="1"/>
  <c r="H93" i="1" s="1"/>
  <c r="G92" i="1"/>
  <c r="H92" i="1" s="1"/>
  <c r="G91" i="1"/>
  <c r="H91" i="1" s="1"/>
  <c r="G90" i="1"/>
  <c r="H90" i="1" s="1"/>
  <c r="G85" i="1"/>
  <c r="H85" i="1" s="1"/>
  <c r="G84" i="1"/>
  <c r="H84" i="1" s="1"/>
  <c r="G72" i="1" l="1"/>
  <c r="H124" i="1"/>
  <c r="H114" i="1"/>
  <c r="H105" i="1"/>
  <c r="H134" i="1"/>
  <c r="H72" i="1"/>
  <c r="G134" i="1"/>
  <c r="H39" i="1"/>
  <c r="H59" i="1"/>
  <c r="H67" i="1"/>
  <c r="H96" i="1"/>
  <c r="G124" i="1"/>
  <c r="H147" i="1"/>
  <c r="G105" i="1"/>
  <c r="H46" i="1"/>
  <c r="G46" i="1"/>
  <c r="G147" i="1"/>
  <c r="G114" i="1"/>
  <c r="H23" i="1"/>
  <c r="H79" i="1"/>
  <c r="G67" i="1"/>
  <c r="G30" i="1"/>
  <c r="G23" i="1"/>
  <c r="G59" i="1"/>
  <c r="G39" i="1"/>
  <c r="G79" i="1"/>
  <c r="G96" i="1"/>
</calcChain>
</file>

<file path=xl/sharedStrings.xml><?xml version="1.0" encoding="utf-8"?>
<sst xmlns="http://schemas.openxmlformats.org/spreadsheetml/2006/main" count="661" uniqueCount="397">
  <si>
    <t xml:space="preserve">                                                                               
</t>
  </si>
  <si>
    <t>PLASTIKINIAI MEDICININIAI GAMINIAI</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</si>
  <si>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</si>
  <si>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</si>
  <si>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</si>
  <si>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</si>
  <si>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</si>
  <si>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</si>
  <si>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</si>
  <si>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</si>
  <si>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</si>
  <si>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</si>
  <si>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</si>
  <si>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</si>
  <si>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</si>
  <si>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</si>
  <si>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</si>
  <si>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 xml:space="preserve"> vnt.</t>
  </si>
  <si>
    <t>Foley silikoniniai kateteriai 2-jų spindžių CH20</t>
  </si>
  <si>
    <t>vnt.</t>
  </si>
  <si>
    <t>1. Pagaminti iš silikono.
2. Užpildymas 30-50 ml.
3. Ilgis 30-40 cm.
4. Procedūros metu balionėlis pučiasi tolygiai (pučiasi tik balionėlis).
5. Paženklinti CE ženklu.</t>
  </si>
  <si>
    <t>Kamšteliai Foley kateteriui užkimšti</t>
  </si>
  <si>
    <t>1.Vienkartiniai.</t>
  </si>
  <si>
    <t>Plastikiniai tulžies latakų stentai:</t>
  </si>
  <si>
    <t>12.1</t>
  </si>
  <si>
    <t>Platikiniai tulžies latakų stentai</t>
  </si>
  <si>
    <t>1.10Fr, 90 mm ilgio
2. Tinkami tulžies latakų mechaninei kliūčiai pašalinti arba atstatyti latako vientisumą.
3. Sterilūs. 
4. Paženklinti CE ženklu.</t>
  </si>
  <si>
    <t>12.2</t>
  </si>
  <si>
    <t>1. 10Fr, 120 mm ilgio
2. Tinkami tulžies latakų mechaninei kliūčiai pašalinti arba atstatyti latako vientisumą.
3. Sterilūs. 
4. Paženklinti CE ženklu.</t>
  </si>
  <si>
    <t>12.3</t>
  </si>
  <si>
    <t>1. 10Fr, 150 mm ilgio
2. Tinkami tulžies latakų mechaninei kliūčiai pašalinti arba atstatyti latako vientisumą.
3. Sterilūs. 
4. Paženklinti CE ženklu.</t>
  </si>
  <si>
    <t>12.4</t>
  </si>
  <si>
    <t>1. 8,5Fr, 70 mm ilgio
2. Tinkami tulžies latakų mechaninei kliūčiai pašalinti arba atstatyti latako vientisumą.
3. Sterilūs. 
4. Paženklinti CE ženklu.</t>
  </si>
  <si>
    <t>12.5</t>
  </si>
  <si>
    <t>1. 8.5Fr, 90 mm ilgio
2. Tinkami tulžies latakų mechaninei kliūčiai pašalinti arba atstatyti latako vientisumą.
3. Sterilūs. 
4. Paženklinti CE ženklu.</t>
  </si>
  <si>
    <t>12.6</t>
  </si>
  <si>
    <t>1. 8,5Fr, 120 mm ilgio
2. Tinkami tulžies latakų mechaninei kliūčiai pašalinti arba atstatyti latako vientisumą.
3. Sterilūs. 
4. Paženklinti CE ženklu.</t>
  </si>
  <si>
    <t>12.7</t>
  </si>
  <si>
    <t>1. 8.5Fr, 150 mm ilgio
2. Tinkami tulžies latakų mechaninei kliūčiai pašalinti arba atstatyti latako vientisumą.
3. Sterilūs. 
4. Paženklinti CE ženklu.</t>
  </si>
  <si>
    <t>12 dalis iš viso, Eur:</t>
  </si>
  <si>
    <t>vnt</t>
  </si>
  <si>
    <t>Stentų implantavimo sistema 10 Fr</t>
  </si>
  <si>
    <t>1. Sterili pakuotė, paruošta naudojimui; 
2. Rentgenokontrastitnis galas; 
3. Implantavimo kateteris komplekte su stento nustumėju;
4. 1900 mm +/- 50 mm ilgio; 
5. Tinkamas 0,035'' vedliui</t>
  </si>
  <si>
    <t>Maitinimo zondai naujagimiams:</t>
  </si>
  <si>
    <t>28.1</t>
  </si>
  <si>
    <t>Maitinimo zondai naujagimiams CH 4</t>
  </si>
  <si>
    <t>1. Graduoti kas 1 cm.
2. RO kontrastinė linija.
3. 2 šoninės angos  zondo gale.
4. Pagamintas iš PVC.
5. Ilgis 35-50 cm.
6. Uždaromas kamšteliu.
7. Paženklinti CE ženklu.</t>
  </si>
  <si>
    <t>28.2</t>
  </si>
  <si>
    <t>Maitinimo zondai naujagimiams CH 5</t>
  </si>
  <si>
    <t>1. Graduoti kas 1 cm.
2. RO kontrastinė linija.
3. 2 šoninės angos  zondo gale.
4. Pagamintas iš PVC.
5. Ilgis 35-50cm.
6. Uždaromas kamšteliu.
7. Paženklinti CE ženklu.</t>
  </si>
  <si>
    <t>28.3</t>
  </si>
  <si>
    <t>Maitinimo zondai naujagimiams CH 6</t>
  </si>
  <si>
    <t>1. Graduoti kas 1 cm.
2. RO kontrastinė linija.
3. 2 šoninės angos  zondo gale.
4. Pagamintas iš PVC.
5. Ilgis 35-50cm
6. Uždaromas kamšteliu.
7. Paženklinti CE ženklu.</t>
  </si>
  <si>
    <t>28.4</t>
  </si>
  <si>
    <t>Maitinimo zondai naujagimiams CH 8</t>
  </si>
  <si>
    <t>28 dalis iš viso, Eur:</t>
  </si>
  <si>
    <t>Spaustukas virkštelei</t>
  </si>
  <si>
    <t>1. Sterilus.
2. Paženklintas CE ženklu.
3. Danteliai per visą ilgį.
4. Saugi, patikima fiksacija, atliekama viena ranka.
5. Speciali auselė, leidžianti kelis kartus užsegti ir atsegti.
6. Patvarus, nelūžtantis.
7. Pagamintas iš polietileno.
8. Be latekso.</t>
  </si>
  <si>
    <t xml:space="preserve"> vnt. </t>
  </si>
  <si>
    <t>Kvėpavimo sistemų konektoriai</t>
  </si>
  <si>
    <t>Laringinės kaukės:</t>
  </si>
  <si>
    <t>51.1</t>
  </si>
  <si>
    <t>Laringinės kaukės Nr.1,5</t>
  </si>
  <si>
    <t>1. Sterilios.
2. Vienkartinės.
3. Supakuotos po 1 vnt.
4. Distalinės dalis - klasikinė Braino.
5. Kvėpavimo vamzdelis permatomas, optimaliai minkštas ir lankstus, kad lengvai prisitaikytų prie anatominių formų.
6. Vamzdelis, skirtas distalinei daliai išpūsti,  integruotas į kvėpavimo vamzdelio sienelę.
7. Vožtuvas ir distalinės dalies išpūtimą rodantis balionas yra atokiau nuo vamzdelio konektoriaus.
8. Vartotojui reikalinga informacija yra matomoje kvėpavimo vamzdelio dalyje. 
9. Tvirtas prigludęs įpakavimas (kad būtų apsaugota laringinė kaukė ir palaikoma optimali kvėpavimo vamzdelio forma).
10. Paženklintos CE ženklu.</t>
  </si>
  <si>
    <t>51.2</t>
  </si>
  <si>
    <t>Laringinės kaukės Nr2</t>
  </si>
  <si>
    <t>51.3</t>
  </si>
  <si>
    <t>Laringinės kaukės Nr.3</t>
  </si>
  <si>
    <t>51.4</t>
  </si>
  <si>
    <t>Laringinės kaukės Nr.4</t>
  </si>
  <si>
    <t>1. Sterilios.
2. Vienkartinės.
3. Supakuotos po 1vnt.
4. Distalinės dalis - klasikinė Braino.
5. Kvėpavimo vamzdelis permatomas, optimaliai minkštas ir lankstus, kad lengvai prisitaikytų prie anatominių formų.
6. Vamzdelis, skirtas distalinei daliai išpūsti, integruotas į kvėpavimo vamzdelio sienelę.
7. Vožtuvas ir distalinės dalies išpūtimą rodantis balionas yra atokiau nuo vamzdelio konektoriaus.
8. Vartotojui reikalinga informacija yra matomoje kvėpavimo vamzdelio dalyje.
9. Tvirtas prigludęs įpakavimas (kad būtų apsaugota laringinė kaukė ir palaikoma optimali kvėpavimo vamzdelio forma).
10. Paženklintos CE ženklu.</t>
  </si>
  <si>
    <t>51.5</t>
  </si>
  <si>
    <t>Laringinės kaukės Nr.5</t>
  </si>
  <si>
    <t>1. Sterilios.
2. Vienkartinės.
3. Supakuotos po 1 vnt.
4. Distalinės dalis - klasikinė Braino.
5. Kvėpavimo vamzdelis permatomas, optimaliai minkštas ir lankstus, kad lengvai prisitaikytų prie anatominių formų.
6. Vamzdelis, skirtas distalinei daliai išpūsti, integruotas į kvėpavimo vamzdelio sienelę.
7. Vožtuvas ir distalinės dalies išpūtimą rodantis balionas yra atokiau nuo vamzdelio konektoriaus.
8. Vartotojui reikalinga informacija yra matomoje kvėpavimo vamzdelio dalyje.
 9.Tvirtas prigludęs įpakavimas (kad būtų apsaugota laringinė kaukė ir palaikoma optimali kvėpavimo vamzdelio forma).
10. Paženklintos CE ženklu.</t>
  </si>
  <si>
    <t>51 dalis iš viso, Eur:</t>
  </si>
  <si>
    <t>Endotrachejiniai  vamzdeliai be manžetės:</t>
  </si>
  <si>
    <t>52.1</t>
  </si>
  <si>
    <t>Endotrachejiniai  vamzdeliai</t>
  </si>
  <si>
    <t>1. 2,0 mm be manžetės, naujag.
2. Graduotas.
3. Rentgeno kontrastinė juostelė.
4. Termolabilūs.
5. Šoninė anga vamzdelio gale.
6. Vamzdelio diametras vienodas per visą ilgį.
7. Paženklinti CE ženklu.</t>
  </si>
  <si>
    <t>52.2</t>
  </si>
  <si>
    <t>1. 2,5 mm be manžetės, naujag.
2. Graduotas.
3. Rentgeno kontrastinė juostelė.
4. Termolabilūs.
5. Šoninė anga vamzdelio gale.
6. Vamzdelio diametras vienodas per visą ilgį.
7. Paženklinti CE ženklu.</t>
  </si>
  <si>
    <t>52.3</t>
  </si>
  <si>
    <t>1. 3,0 mm be manžetės, naujag.
2. Graduotas.
3. Rentgeno kontrastinė juostelė.
4. Termolabilūs.
5. Šoninė anga vamzdelio gale.
6. Vamzdelio diametras vienodas per visą ilgį.
7. Paženklinti CE ženklu.</t>
  </si>
  <si>
    <t>52.4</t>
  </si>
  <si>
    <t>1. 3,5 mm be manžetės, naujag.
2. Graduotas.
3. Rentgeno kontrastinė juostelė.
4. Termolabilūs.
5. Šoninė anga vamzdelio gale.
6. Vamzdelio diametras vienodas per visą ilgį.
7. Paženklinti CE ženklu.</t>
  </si>
  <si>
    <t>52.5</t>
  </si>
  <si>
    <t>1. 4 mm be manžetės, naujag.
2. Graduotas.
3. Rentgeno kontrastinė juostelė.
4. Termolabilūs.
5. Šoninė anga vamzdelio gale.
6. Vamzdelio diametras vienodas per visą ilgį.
7. Paženklinti CE ženklu.</t>
  </si>
  <si>
    <t>52 dalis iš viso, Eur:</t>
  </si>
  <si>
    <t xml:space="preserve">Endotrachejiniai  vamzdeliai su manžete: </t>
  </si>
  <si>
    <t>53.1</t>
  </si>
  <si>
    <t>1. 6,0 mm su manžete.
2. Graduotas.
3. Rentgeno kontrastinė juostelė.
4. Termolabilūs.
5. Šoninė anga vamzdelio gale.
6. Vamzdelio diametras vienodas per visą ilgį.
7. Paženklinti CE ženklu.</t>
  </si>
  <si>
    <t>53.2</t>
  </si>
  <si>
    <t>1. 6,5 mm su manžete.
2. Graduotas.
3. Rentgeno kontrastinė juostelė.
4. Termolabilūs.
5. Šoninė anga vamzdelio gale.
6. Vamzdelio diametras vienodas per visą ilgį.
7. Paženklinti CE ženklu.</t>
  </si>
  <si>
    <t>53.3</t>
  </si>
  <si>
    <t>1. 7,0 mm su manžete.
2. Graduotas.
3. Rentgeno kontrastinė juostelė.
4. Termolabilūs.
5. Šoninė anga vamzdelio gale.
6. Vamzdelio diametras vienodas per visą ilgį.
7. Paženklinti CE ženklu.</t>
  </si>
  <si>
    <t>53.4</t>
  </si>
  <si>
    <t>1. 7,5 mm su manžete;
2. Graduotas;
3. Rentgeno kontrastinė juostelė;
4. Termolabilūs;
5. Šoninė anga vamzdelio gale;
6. Vamzdelio diametras vienodas per visą ilgį;
7. Paženklinti CE ženklu.</t>
  </si>
  <si>
    <t>53.5</t>
  </si>
  <si>
    <t>1. 8,0 mm su manžete;
2. Graduotas;
3. Rentgeno kontrastinė juostelė;
4. Termolabilūs;
5. Šoninė anga vamzdelio gale;
6. Vamzdelio diametras vienodas per visą ilgį;
7. Paženklinti CE ženklu.</t>
  </si>
  <si>
    <t>53.6</t>
  </si>
  <si>
    <t>1. 8,5 mm su manžete.
2. Graduotas.
3. Rentgeno kontrastinė juostelė.
4. Termolabilūs.
5. Šoninė anga vamzdelio gale.
6. Vamzdelio diametras vienodas per visą ilgį.
7. Paženklinti CE ženklu.</t>
  </si>
  <si>
    <t>53.7</t>
  </si>
  <si>
    <t>1. 9,0 mm su manžete.
2. Graduotas.
3. Rentgeno kontrastinė juostelė.
4. Termolabilūs.
5. Šoninė anga vamzdelio gale.
6. Vamzdelio diametras vienodas per visą ilgį.
7. Paženklinti CE ženklu.</t>
  </si>
  <si>
    <t>53.8</t>
  </si>
  <si>
    <t>Endotrachėjiniai vamzdeliai vaikams</t>
  </si>
  <si>
    <t>1. 4,0 mm su manžete.
2. Graduotas.
3. Rentgeno kontrastinė juostelė.
4. Termolabilūs.
5. Šoninė anga vamzdelio gale.
6. Vamzdelio diametras vienodas per visą ilgį.
7. Paženklinti CE ženklu.</t>
  </si>
  <si>
    <t>53.9</t>
  </si>
  <si>
    <t>1. 4,5 mm su manžete.
2. Graduotas.
3. Rentgeno kontrastinė juostelė.
4. Termolabilūs.
5. Šoninė anga vamzdelio gale.
6. Vamzdelio diametras vienodas per visą ilgį.
7. Paženklinti CE ženklu.</t>
  </si>
  <si>
    <t>53.10</t>
  </si>
  <si>
    <t>1. 5,0 mm su manžete.
2. Graduotas.
3. Rentgeno kontrastinė juostelė.
4. Termolabilūs.
5. Šoninė anga vamzdelio gale.
6. Vamzdelio diametras vienodas per visą ilgį.
7. Paženklinti CE ženklu.</t>
  </si>
  <si>
    <t>53.11</t>
  </si>
  <si>
    <t>1. 5,5 mm su manžete.
2. Graduotas.
3. Rentgeno kontrastinė juostelė.
4. Termolabilūs.
5. Šoninė anga vamzdelio gale.
6. Vamzdelio diametras vienodas per visą ilgį.
7. Paženklinti CE ženklu.</t>
  </si>
  <si>
    <t>53 dalis iš viso, Eur:</t>
  </si>
  <si>
    <t>Endotrachėjiniai  vamzdeliai (armuoti) su manžete:</t>
  </si>
  <si>
    <t>55.1</t>
  </si>
  <si>
    <t>Endotrachėjiniai vamzdeliai</t>
  </si>
  <si>
    <t>1. Armuotas 7.0 mm su manžete.
2. Graduotas.
3. Rentgeno kontrastinė juostelė.
4. Termolabilūs.
5. Šoninė anga vamzdelio gale.
6. Vamzdelio diametras vienodas per visą ilgį.
7. Paženklinti CE ženklu.</t>
  </si>
  <si>
    <t>55.2</t>
  </si>
  <si>
    <t>1. Armuotas 6.0 mm su manžete.
2. Graduotas.
3. Rentgeno kontrastinė juostelė.
4. Termolabilūs.
5. Šoninė anga vamzdelio gale.
6. Vamzdelio diametras vienodas per visą ilgį.
7. Paženklinti CE ženklu.</t>
  </si>
  <si>
    <t>55.3</t>
  </si>
  <si>
    <t>1. Armuotas 6,5 mm su manžete.
2. Graduotas.
3. Rentgeno kontrastinė juostelė.
4. Termolabilūs.
5. Šoninė anga vamzdelio gale.
6. Vamzdelio diametras vienodas per visą ilgį.
7. Paženklinti CE ženklu.</t>
  </si>
  <si>
    <t>55.4</t>
  </si>
  <si>
    <t>1. Armuotas 7.5 mm su manžete.
2. Graduotas.
3. Rentgeno kontrastinė juostelė.
4. Termolabilūs.
5. Šoninė anga vamzdelio gale.
6. Vamzdelio diametras vienodas per visą ilgį.
7. Paženklinti CE ženklu.</t>
  </si>
  <si>
    <t>55.5</t>
  </si>
  <si>
    <t>Endotrachėjiniai  vamzdeliai</t>
  </si>
  <si>
    <t>1. Armuotas 8,0 mm su manžete.
2. Graduotas.
3. Rentgeno kontrastinė juostelė.
4. Termolabilūs.
5. Šoninė anga vamzdelio gale.
6. Vamzdelio diametras vienodas per visą ilgį.
7. Paženklinti CE ženklu.</t>
  </si>
  <si>
    <t>55.6</t>
  </si>
  <si>
    <t>1. Armuotas 8,5 mm su manžete.
2. Graduotas.
3. Rentgeno kontrastinė juostelė.
4. Termolabilūs.
5. Šoninė anga vamzdelio gale.
6. Vamzdelio diametras vienodas per visą ilgį.
7. Paženklinti CE ženklu.</t>
  </si>
  <si>
    <t>55 dalis iš viso, Eur:</t>
  </si>
  <si>
    <t>Atsiurbėjas  trachėjos  sekretui paimti mikrobiologiniam ištyrimui</t>
  </si>
  <si>
    <t>1. Mėgintuvėlio formos rezervuaras,užkimštas kamšteliu.
2. Su dviem vamzdeliais, vienas iš jų turi universalią jungtį su  piršto kontrole,kitas - piltuvėlio tipo jungtį.
3. Atsarginis kamštelis.
4. Paciento identifikavimo lipdukas.
5. Sterilus.
6. Paženklintas CE ženklu.</t>
  </si>
  <si>
    <t xml:space="preserve">Tracheostominiai rinkiniai </t>
  </si>
  <si>
    <t>58.1</t>
  </si>
  <si>
    <t>Rinkinys perkutaninei tracheostomijai</t>
  </si>
  <si>
    <t>58.2</t>
  </si>
  <si>
    <t>1. Skalpelis.
2. Švirkštas.
3. Punkcinė adata 14 G.
4. Trumpasis diliatorius.
5. Pravedimo kateteris;
6. Diliatorius su hidrofiline danga.
7. Servetėlės + tracheostominis vamzdelis (diametras 8,0 mm) suu atraumatine įvedimo sistema, pritaikyta ,,Ciaglia" vieno žingsnio technikai. Atraumatinis įvedėjas turi turėti galimybę būti prijungtas prie vamzdelio, taip sukuriant vientisumą ir tolygų perėjimą, kuris sumažintų traumų riziką ir užtikrintų maksimalų atraumatiškumą.
8. 2 vidines kaniules su 15 mm jungtimis.
9. Perforuotas obturatorius ir plati kaklo juosta.
10. 1 reinsercijos vamzdelis.
11. Sterilus lubrikantas.
12. Paženklintas CE ženklu.</t>
  </si>
  <si>
    <t>58 dalis iš viso, Eur:</t>
  </si>
  <si>
    <t>Tracheostominiai vamzdeliai su manžete (nearmuoti):</t>
  </si>
  <si>
    <t>59.1</t>
  </si>
  <si>
    <t>Tracheostominiai vamzdeliai su manžete</t>
  </si>
  <si>
    <t>1. Reguliuojamo gylio, nearmuotas.
2. Vamzdelis 7 mm diametro
3. Ilgis per išorinę lenkimo liniją 82-90 mm+-1mm
4. Kaniulė su 15 mm jungtimi, su manžete, gradacija ir rentgenokontrastine linija.
5. Oburatorius ir plati kaklo juosta.
6. Paženklinti CE ženklu.</t>
  </si>
  <si>
    <t>59.2</t>
  </si>
  <si>
    <t>1. Reguliuojamo gylio, nearmuotas.
2. Vamzdelis 8 mm diametro.
3. Ilgis per išorinę lenkimo liniją 92-97 mm+-1 mm
4. Kaniulė su 15 mm jungtimi, su manžete, gradacija ir rentgenokontrastine linija.
5. Oburatorius ir plati kaklo juosta.
6. Paženklinti CE ženklu.</t>
  </si>
  <si>
    <t>59.3</t>
  </si>
  <si>
    <t>1. Reguliuojamo gylio, nearmuotas.
2. Vamzdelis 9 mm diametro.
2. Ilgis per išorinę lenkimo liniją 97-106 mm+-1 mm
3. Kaniulė su 15 mm jungtimi, su manžete, gradacija ir rentgenokontrastine linija.
4. Oburatorius ir plati kaklo juosta.
5. Paženklinti CE ženklu.</t>
  </si>
  <si>
    <t>59.4</t>
  </si>
  <si>
    <t>1. Reguliuojamo gylio, nearmuotas.
2. Vamzdelis8,5mm diametro.
2. Ilgis per išorinę lenkimo liniją 92-106 mm+-1 mm
3. Kaniulė su 15 mm jungtimi, su manžete, gradacija ir rentgenokontrastine linija.
4. Oburatorius ir plati kaklo juosta.
5. Paženklinti CE ženklu.</t>
  </si>
  <si>
    <t>59.5</t>
  </si>
  <si>
    <t>1. Reguliuojamo gylio, nearmuotas.
2. Vamzdelis7,5mm diametro.
2. Ilgis per išorinę lenkimo liniją 86-106 mm+-1 mm
3. Kaniulė su 15 mm jungtimi, su manžete, gradacija ir rentgenokontrastine linija.
4. Oburatorius ir plati kaklo juosta.
5. Paženklinti CE ženklu.</t>
  </si>
  <si>
    <t>59 dalis iš viso, Eur:</t>
  </si>
  <si>
    <t xml:space="preserve">Vaistų purkštuvo vaikams komplektas
</t>
  </si>
  <si>
    <t>Komplektas sudarytas:
1. Purkštuvas
1.1. Maksimalus leistinas tūris -10-12 ml.
1.2. Vaistų purškimas įmanomas esant 8L /min oro deguonies srautui (pateikti tai įrodančius dokumentus)
1.3. Purkštuvas veikia  vertikalioje ir horizontalioje padėtyje
1.4. Vaistų purkštuvo jungtis 22F
1.5. Vaisto tirpalas paverčiamas į 1-5 mikronų dydžio dalelių aerozolį.
2. Deguonies vamzdelis ne trumpesnis kaip 1,8 m. (nelygiasienis, su specialiu vidiniu profiliu) .
3. Aerozolio kaukė 
3.1. Hermetiškai priglunda prie veido
3.2. Kraštai, kontaktuojantys su veidu minkšti ir neaštrūs.
3.3. Su sutvirtinimo juostele (gumele)
3.4. Su nosies spaustuku
3.5. Pagaminta iš plono plastiko ir nedeformuota.
3.6. Dydis atitinka europietiško veido anatomiją.
3.7. Kaukės jungtis 22M.
4. Gaminiai  paženklinti CE ženklu.
5. Gaminiai be latekso (pateikti tai įrodančius dokumentus).
6. Gaminiai kliniškai švarūs.</t>
  </si>
  <si>
    <t>Daugkartinio naudojimo laringinė kaukė apsunkintai intubacijai</t>
  </si>
  <si>
    <t>1. Kaukės vamzdelis metalinis, padengtas silikonu, kietas, anatomiškai išlenktas, proksimaliniame gale turi būti 15 mm konektorius, su kieta rankena. 
2. Vamzdeliu turi būti galima pravesti ne mažesnio nei 8 mm vidinio skersmens intubacinį vamzdelį su manžete. 
3. Vamzdelis pakankamai trumpas, kad galima būtų pravesti  juo intubacinį vamzdelį žemiau balso stygų.
4. Galimybė laringinę kaukę prakišti pro 25 mm ir siauresnį tarpdantinį tarpą. 
5. Be latekso, paženklinta CE ženklu.
6. Laringinės kaukės distaliniame gale turi būti epigliotį pakelianti mobili pertvara. 
7. Laringinės kaukės manžetė turi būti pripučiama, pagaminta iš silikono, manžetės pripūtimo vamzdelis turi būti atskirai nuo laringinės kaukės vamzdelio.
8. Proksimaliniame gale kontrolinė manžetė pripūtimo lygio kontrolei. 
9. Aiškiai užrašytas laringinės kaukės dydis, rekomenduojamas paciento svoris, skirta paciento svoriui 50-70 kg. 
10. Distaliniame gale vamzdelis turi būti sugraduotas kas centimetrą. 
11. Gamintojas turi pasiūlyti daugkartinio naudojimo intubacinius vamzdelius su pripučiama manžete 6.0, 6.5, 7.0, 7.5 ir 8.0 mm vidinio diametro. 
12.  Laringinė kaukė tinkama naudoti ne mažiau kaip 40 kartų arba vienerius metus po pagaminimo.</t>
  </si>
  <si>
    <t>Daugkartinio naudojimo laringinė kaukė su atskiru kanalu į stemplę</t>
  </si>
  <si>
    <t>Kombinuotas   antibakterinis  elektrostatinis kvėpavimo filtras suaugusiems</t>
  </si>
  <si>
    <t>1. Kliniškai švarus.
2. Be latekso. 
3. Elektrostatinis filtro veikimo principas(privalo būti nurodyta dokumentuose) 
4. Su Luer lock tipo jungtimi CO2 monitoravimui.
5. Monitoringo linijai skirtos angos dangtelis privalo būti  pritvirtintas prie Luer lock angos tam,kad ją atidengus nepasimestų.
6. Jungtys 22F/15M-22M/15F.
7. Testuoti su virusais ir bakterijomis nepriklausomoje laboratorijoje 24 val.(pateikti testavimo protokolų kopijas (vertimas į  lietuvių kalbą).
8. Drėgmės grąžinimas  - ne mažiau 30,6 mg H2O/L (VT500 ml)/ (pateikti tai įrodančią dokumentaciją /(vertimas į lietuvių kalbą ) 
9. Turi sulaikyti hepatito virusą, TBC lazdelę ir kt. bakterijas bei virusus(pateikti tai įrodančią dokumentaciją (vertimas į lietuvių kalbą ). Filtravimo koeficientas (efektyvumas) ne mažiau 99,999%. (pateikti  tai įrodančią dokumentaciją/ vertimasį lietuvių kalba)                                                                                                                                                                                                      
10. Korpusas permatomas, skaidrus. 
11. Pasipriešinimas - ne daugiau kaip 2.6 cm H2O (esant 60L/min)/(pateikti tai įrodančią dokumentaciją/ vertimas į lietuvių kalbą)
12. Paženklinti CE ženklu.</t>
  </si>
  <si>
    <t>Dozatoriai infuzinėms sistemoms</t>
  </si>
  <si>
    <t xml:space="preserve">1. Paženklintas CE ženklu.
2. Luer Lock galai.
3. Gradacija nuo 2 iki 400 ml/h.
</t>
  </si>
  <si>
    <t>Kamšteliai intraveniniams  kateteriams</t>
  </si>
  <si>
    <t>Paženklinti CE ženklu.</t>
  </si>
  <si>
    <t>1-o spindžio CV kateterizavimo  rinkinys</t>
  </si>
  <si>
    <t>1.  Kateterio charakteristikos:               
1.1.  1-o spindžio 14G 20 cm;
1.2.  Rentgeno kontrastinis, iš poliuretano, graduotas, su minkštu, lanksčiu galiuku.   
2. Metalinis pravedėjas  0,81-0,89 mm diametro, atsparus persilenkimui su  J formos minkštu galu, 50-70 cm ilgio.
3. Dilatatorius.
4. Punkcinė adata 18G/6,35—6,50 cm.
5. 5,0 ml  luer lock švirkštas su anga stūmoklyje pravedėjo įvedimui
6. Integruotos ant kateterio fiksavimo priemonės.
7. Kateterio kanalo apsauginis dangtelis su vožtuvu.
8. Tėkmės greitis &gt;5500cc/h.
9. Paženklintas CE ženklu.</t>
  </si>
  <si>
    <t>Centrinės venos kateterizavimo rinkinys, tinkantis extra dializei</t>
  </si>
  <si>
    <t xml:space="preserve">1. Didelės tėkmės (high flow) 3-jų spindžių 13,5 Fr  150 mm/ 200 mm kateteris 
2. Rentgenokonstrastinis
3. Lenkti galai
4. Audiniu plėtėjas (dilator)13 Fr 150 mm
5. Nitinol viela su J galu 0,97 mm x 700 mm
6. Punkcinė adata 18 G 1,3 mm x 70 mm
7. 3 Luer lock kamštukai
</t>
  </si>
  <si>
    <t>3-jų spindžių centrinės venos kateterizavimo rinkinys</t>
  </si>
  <si>
    <t>1. Kateterio charakteristikos: užpildymo turis distal.&gt; 0,41 cc, tėkmės greitis &gt; 5,200 cc/h, vid. 0,78 cc, tėkmės greitis &gt;10,400 cc, proks. 0,43 cc, tėkmės greitis &gt;4,100  cc/h.
1.1. 8,5 Fr 14G/16G/16G, 16 cm;
1.2. RO kontrastinis, iš poliuretano, graduotas, minkštu atraumatiniu galu.
2. Metalinis J formos pravedėjas 0,81mm x 45 cm ilgio.
3. Diliatorius.
4. Punkcinė adata 18Gx6,35 cm.
5. 5,0 ml švirkštas su pravedėjo įvedimo ertme stūmoklyje. 
6. Kateterio tvirtinimas su užraktu, leidžiančiu išimti kateterį.
7. Kateterio kanalo apsauginis dangtelis su injekcine membrana.
8. Kateterio spaustukai.
9. Paženklintas CE ženklu.</t>
  </si>
  <si>
    <t>Intraveninės kaniulės PTFE/FEP:</t>
  </si>
  <si>
    <t>Intraveninė kaniulė 14G-  45 mm</t>
  </si>
  <si>
    <t>Intraveninė kaniulė 16G - 45 mm</t>
  </si>
  <si>
    <t xml:space="preserve">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injekcinis vožtuvas.
10. Tėkmės greitis ne mažiau 180 ml/min. </t>
  </si>
  <si>
    <t>Intraveninė kaniulė 18G - 45 mm</t>
  </si>
  <si>
    <t xml:space="preserve">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sinjekcinis vožtuvas.
10. Tėkmės greitis ne mažiau 85 ml/min. </t>
  </si>
  <si>
    <t>Intraveninė kaniulė 24G  0.7 – 19 mm</t>
  </si>
  <si>
    <t>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sinjekcinis vožtuvas.
10. Tėkmės greitis ne mažiau13 ml/min.</t>
  </si>
  <si>
    <t xml:space="preserve">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įpresuotas,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sinjekcinis vožtuvas.
10. Tėkmės greitis ne mažiau 55 ml/min.
</t>
  </si>
  <si>
    <t>Intraveninė kaniulė 22G 0.8 – 25 mm</t>
  </si>
  <si>
    <t>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sinjekcinis vožtuvas.
10. Tėkmės greitis ne mažiau 33 ml/min.</t>
  </si>
  <si>
    <t>109 dalis iš viso, Eur:</t>
  </si>
  <si>
    <t xml:space="preserve">Sistemos kraujo perpylimui
</t>
  </si>
  <si>
    <t>1. Turėti CE ženklinimą.
2. Sterilios, nepirogeniškos (pateikti  gamintojo patvirtinančius dokumentus).
3. Oro filtras.
4. Guminis intarpas.
5. Metalinė adata 0.8 x 40 mm.
6. U formos žarnelės fiksatorius ant srovės greičio reguliatoriaus.
7. Luer lock.
8. Žarnelė ne mažiau  kaip 1.5 m ilgio</t>
  </si>
  <si>
    <t>Švirkštai (vienkartiniai,  be adatos), Luer lock tipo, šviesai jautriems vaistams 50 ml</t>
  </si>
  <si>
    <t>1. Turėti CE ženklinimą.
2. Sterilios, nepirogeniškos (pateikti  gamintojo patvirtinančius dokumentus).</t>
  </si>
  <si>
    <t>Švirkštai (vienkartiniai,  be adatos), Luer lock tipo, 50 ml automatiniams švirkštams ,,Perfusor Space"</t>
  </si>
  <si>
    <t>1. Turi tikti automatiniams švirkštams ,,Perfusor Space",kurie skirti automatinei vaistų infuzijai programuojamu greičiu.
2. Luer lock tipo.</t>
  </si>
  <si>
    <t>Švirkštai vienkartiniai su injekcine adata:</t>
  </si>
  <si>
    <t>Švirkštas vienkartinis: 2.0 ml su injekcine adata 0,6-0,8 mm x 0,25-40 mm</t>
  </si>
  <si>
    <t>1. Turėti CE ženklinimą.
2. Gamintojo patvirtinimas dėl produkto sterilumo, apirogeniškumo, netoksiškumo.
3. 2-jų dalių švirkštas turi būti be latekso (pateikti gamintojo patvirtinančius dokumentus).
4. Švirkštai turi būti supakuoti į dėžutes (nuo 50 iki 200  vnt. dėžutėje).
5. Stūmoklis turi būti spalvotas.</t>
  </si>
  <si>
    <t>Švirkštas vienkartinis: 5.0 ml su injekcine adata 0,7-0,8 mm x 30-40 mm</t>
  </si>
  <si>
    <t>Švirkštas vienkartinis: 10.0 ml su injekcine adata 0,8 x 40 mm</t>
  </si>
  <si>
    <t>Švirkštas vienkartinis: 20.0 ml su injekcine adata 0,8 x 40 mm</t>
  </si>
  <si>
    <t>117 dalis iš viso, Eur:</t>
  </si>
  <si>
    <t xml:space="preserve">Sistema su kaniule infuzinei pompai ,,Nouvag AG'' </t>
  </si>
  <si>
    <t>1. Sterili,vienkartinė.
2. Pilnai suderinama su infuzine pompa ,,Nouvag AG".
3. Paženklinta CE ženklu.</t>
  </si>
  <si>
    <t>Adapteris skysčių perpylimui iš flakono į flakoną iki 100 ml flak.</t>
  </si>
  <si>
    <t>Paženklintas CE ženklu.</t>
  </si>
  <si>
    <t>Skrandžio zondai:</t>
  </si>
  <si>
    <t>Skrandžio zondai CH 12</t>
  </si>
  <si>
    <t xml:space="preserve">vnt. </t>
  </si>
  <si>
    <t>1. Ilgis ne mažiau 76 cm.
2. Uždaras galas, viena- dvi šoninės angos
3. Rentgenokontrastinis.
4. Pradedant nuo 50 cm, gradavimas kas 10 cm.
5. Su kamšteliu.
6. Pagamintas iš  PVC.
7. Paženklinti CE ženklu.</t>
  </si>
  <si>
    <t>Skrandžio zondai CH 14</t>
  </si>
  <si>
    <t>1. Ilgis ne mažiau 76 cm.
2. Uždaras galas, viena-dvi šoninės angos
3. Rentgenokontrastinis.
4. Pradedant nuo 50 cm,gradavimas kas 10 cm.
5. Su kamšteliu.
6. Pagamintas iš  PVC.
7. Paženklinti CE ženklu.</t>
  </si>
  <si>
    <t>Skrandžio zondai CH 16</t>
  </si>
  <si>
    <t>1. Ilgis ne mažiau 76 cm.
2. Uždaras galas, viena-dvi šoninės angos
3. Rentgenokontrastinis.
4. Pradedant nuo 50 cm, gradavimas kas 10 cm.
5. Su kamšteliu.
6. Pagamintas iš  PVC.
7. Paženklinti CE ženklu.</t>
  </si>
  <si>
    <t>Skrandžio zondai CH 18</t>
  </si>
  <si>
    <t>1. Ilgis ne mažiau 76 cm.
2. Uždaras arba atviras galas, viena-dvi šoninės angos
3. Rentgenokontrastinis.
4. Pradedant nuo 50 cm, gradavimas kas 10 cm.
5. Su kamšteliu.
6. Pagamintas iš  PVC.
7. Paženklinti CE ženklu.</t>
  </si>
  <si>
    <t>Skrandžio zondai CH 20</t>
  </si>
  <si>
    <t>1. Ilgis ne mažiau 78 cm.
2. Uždaras galas, viena-dvi šoninės angos
3. Rentgenokontrastinis.
4. Pradedant nuo 50 cm, gradavimas kas 10 cm.
5. Su kamšteliu.
6. Pagamintas iš  PVC.
7. Paženklinti CE ženklu.</t>
  </si>
  <si>
    <t>123 dalis iš viso, Eur:</t>
  </si>
  <si>
    <t>Skrandžio zondai CH 24</t>
  </si>
  <si>
    <t>1. Ilgis ne mažiau 76 cm.
2. Uždaras galas, ne mažiau kaip dvi šoninės angos.
3. Pagamintas iš  PVC.
4. Paženklinti CE ženklu.</t>
  </si>
  <si>
    <t>Skrandžio zondai CH 28</t>
  </si>
  <si>
    <t>Skrandžio zondai CH 30</t>
  </si>
  <si>
    <t>Zondas enterinei mitybai, nasogastrinis</t>
  </si>
  <si>
    <t>1. Su metaliniu  stiletu.
2. Ne mažiau kaip 110 cm ilgio, CH 10.
3. Pagamintas iš poliuretano.
4. Universali arba ENFit jungtis.
5. Paženklintas CE ženklu.</t>
  </si>
  <si>
    <t>Enterinio maitinimo sistema ,,FLOCARE Infinity“ pompai</t>
  </si>
  <si>
    <t>Skrandžio zondas su kietu mandrenu:</t>
  </si>
  <si>
    <t>Skrandžio zondas su kietu mandrenu CH 14</t>
  </si>
  <si>
    <t>1. Kietumas ne mažiau 78.
2. Ilgis ne mažiau 800 mm.
3. 4 skylutės distaliniame gale.
4. Paženklintas CE ženklu.</t>
  </si>
  <si>
    <t>Skrandžio zondas su kietu mandrenu CH 16</t>
  </si>
  <si>
    <t>Skrandžio zondas su kietu mandrenu CH 18</t>
  </si>
  <si>
    <t>1. Kietumas 78.
2. Ilgis ne mažiau 800 mm.
3. 4 skylutės distaliniame gale.
4. Paženklintas CE ženklu.</t>
  </si>
  <si>
    <t>133 dalis iš viso, Eur:</t>
  </si>
  <si>
    <t>Rinkinys pleuros punkcijai</t>
  </si>
  <si>
    <t>1. Punkcinė adata kateterio viduje, adata 1,6-1,8mm x 80 mm-90mm
2. Sujungimo kranelis Luer-lock tipo.
3. Maišas ne mažiau  2 l talpos.
4. Švirkštas Luer lock 50- 60 ml.
5. Žarnelės ilgis ne  mažesnis kaip 90 cm.
6. Paženklintas CE ženklu.</t>
  </si>
  <si>
    <t>Balioniniai kateteriai embolotrombektomijai:</t>
  </si>
  <si>
    <t>Balioninis kateteris embolotrombektomijai</t>
  </si>
  <si>
    <t>1. F2.
2. 60-85 cm ilgio.
3. Balionėlio, užpildyto  NaCl 0.9% tirp., maks. tūris 0.15- 0.20 ml.
4. Paženklintas CE ženklu.</t>
  </si>
  <si>
    <t>1. F3.
2. 80-85 cm ilgio.
3. Balionėlio, užpildyto Na Cl 0.9% tirp.  maks. Tūris 0.2-0.6 ml.
4. Paženklintas CE ženklu.</t>
  </si>
  <si>
    <t>1. F4.
2. 80-85cm ilgio.
3. Balionėlio, užpildyto Na Cl 0.9% tirp., maks.tūris 0,7-1,2 ml.
4. Paženklintas CE ženklu.</t>
  </si>
  <si>
    <t>1. F5. 
2. 80-85 cm ilgio.
3. Balionėlio tūris,užpildyto Na Cl  0.9% tirp., maks.tūris 1,5-3,0 ml.
4. Paženklintas CE ženklu.</t>
  </si>
  <si>
    <t>1. F6.
2. 80-85 cm ilgio.
3. Balionėlio, užpildyto skysčiu maks. tūris 2,0-4,5 ml.
4. Paženklintas CE ženklu.</t>
  </si>
  <si>
    <t>1. F7.
2. 80-85 cm ilgio.
3. Balionėlio, užpildyto skysčiu, maks. tūris tūris 2,5-4,5 ml.
4. Paženklintas CE ženklu.</t>
  </si>
  <si>
    <t>1. F8.
2. 80-85 cm ilgio.
3. Balionėlio, užpildyto skysčiu, maks. tūris tūris 2,5-4,5 ml.
4. Paženklintas CE ženklu.</t>
  </si>
  <si>
    <t>141 dalis iš viso, Eur:</t>
  </si>
  <si>
    <t>Gastrostominis rinkinys</t>
  </si>
  <si>
    <t>1. Zondas, CH 18,  ne mažiau 40 cm su RO kontrast. retenciniu disku.
2. Išorinis fiksatorius.
3. Skalpelis.
4. Punkcinė adata. 
5. Pravedėjas su kilpa.
6. Maitinimo konektorius.
7. Paženklintas CE ženklu.</t>
  </si>
  <si>
    <t xml:space="preserve">Gimdos endometriumo biopsijos kiuretė, skirta tikslesniam endometro pavyzdžio paėmimui
</t>
  </si>
  <si>
    <t>1. Kiuretės ilgis 25-30 cm.
2. Kiuretės išorinis skersmuo iki3,2mm.
3. Kiuretės įmova permatoma, sužymėta ir sunumeruota 4, 7, 8 ir 10 cm žymomis.
4. Iš lankstaus polipropileno.
5. Pagaminta iš lankstaus polipropileno.
6. Vienkartinio naudojimo.
7. Įpakavimas sterilus.
8. Supakuota po 1-ą vienetą.
9. Paženklinta CE ženklu.</t>
  </si>
  <si>
    <t xml:space="preserve">Vamzdelio apvalkalas laparoskopinėms operacijoms </t>
  </si>
  <si>
    <t>1. Išmatavimai 15x240-250 cm. 
2. Pagaminta iš polietileno. 
3. Vamzdelio apvalkalo optikos jungtis baigiasi trikampio forma, punktyrinė lengvai nuplėšiama linija ženklina nuplėšiamą kraštelį, per kurį įmaunama endoskopinė optika.
 4. Atplėšiama anga su lipnia juostele, skirta labai gerai apspausti operacinę įrangą.
5. Sterilus.
6. Paženklintas CE ženklu.</t>
  </si>
  <si>
    <t>Rinkinys atsiurbimui</t>
  </si>
  <si>
    <t>Siurblio žarna</t>
  </si>
  <si>
    <t>1. CH 24
2. Ilgis 3,0-3.1 m.
3. Du piltuvelio tipo konektoriai.
4. Paženklinta CE ženklu.</t>
  </si>
  <si>
    <t>Siurblio žarna CH25</t>
  </si>
  <si>
    <t>1. CH25 
2. Ilgis 3,0-3.1 m.
3. Du piltuvelio tipo konektoriai.
4. Paženklinta CE ženklu.</t>
  </si>
  <si>
    <t>1. CH 24.
2. Ilgis 2,0-2.1 m.
3. Du piltuvėlio tipo konektoriai.
4. Papildomas male-konektorius su vakuum-kontrole.
5. Paženklinta CE ženklu.</t>
  </si>
  <si>
    <t>Aktyvaus (žemo vakuumo) drenažo sistema</t>
  </si>
  <si>
    <t>Pleuros drenavimo indas  suaugusiems (Bobrovo tipo)</t>
  </si>
  <si>
    <t xml:space="preserve">1. Ne mažesnė kaip 2 L talpa, aiškus gradavimas kas 50 ml. 
2. 150 cm PVC vamzdelis.
3. Pagamintas iš plastiko.
4. Paženklintas CE ženklu. </t>
  </si>
  <si>
    <t>Skėtikliai  ginekologiniai:</t>
  </si>
  <si>
    <t>Skėtikliai ginekologiniai</t>
  </si>
  <si>
    <t>1. Vienkartiniai, maži.
2. Pagaminti iš PVC.
3. Su reguliavimo sraigtu šone.
4. Spalvinis dydžių kodavimas.
5. Korpuso paviršius lygus, briaunelės švelnios netraumuojančios gleivinės.
6. Naudojant nelūžta.
7. Sterilūs.
8. Paženklinti CE ženklu.</t>
  </si>
  <si>
    <t>170 dalis iš viso, Eur:</t>
  </si>
  <si>
    <t>Plastikinis pincetas</t>
  </si>
  <si>
    <t>1. 12-13 cm ilgio.
2. Sterilus, vienkartinis.
3. Be dantukų/ su dantukais.
4. Paženklintas CE ženklu.</t>
  </si>
  <si>
    <t>Adatos į butelį su kamšteliu (vaistų skiedimui/paėmimui)</t>
  </si>
  <si>
    <t>1. Sterilios.
2. Pagamintos iš plastiko.
3. Su gaubteliu aplink adatos kaniulę.
4. Duriamoji dalis smaili;
5. Luer Lock/Slip jungtis.
6. Antibakterinis integruotas oro filtras.
7. Įpakuota po 1 vnt.</t>
  </si>
  <si>
    <t>Kandiklis</t>
  </si>
  <si>
    <t>Daugkartinio naudojimo, autoklavuojamas, tinka endoskopams, kurių išorinis diametras 15 mm, vidinis paviršius lygus, be sujungimo siūlių</t>
  </si>
  <si>
    <t xml:space="preserve">Kandiklis </t>
  </si>
  <si>
    <t>Vienkartinis, tinka endoskopams, kurių išorinis diametras 15 mm, vidinis paviršius lygus, be sujungimo siūlių</t>
  </si>
  <si>
    <t xml:space="preserve">CO2 monitoringo linija </t>
  </si>
  <si>
    <t>1. Vienkartinės.
2. Kliniškai švarios.
3. Skirtos CO monitoringui.
4. Vamzdelis skaidrus, minkštas, lankstus
5. Suspaudus vamzdelį, nelieka likutinės deformacijos žymių.
6. Dvi užsukamos formos  luer jungtys.
7. Ilgis- ne mažiau 3m.
8. Supakuoti į maišelius po 1 vnt.
9. Paženklintos CE ženklu.</t>
  </si>
  <si>
    <t xml:space="preserve">1.Rinkinį sudaro rankenėlė ir sujungimo vamzdelis.
2.Sterili pakuotė.
3.CH 24, ilgis ne mažiau 210cm.
4. Rankenos galo diametras 8-9mm.
</t>
  </si>
  <si>
    <t>Prailginimo linijas infuzinei terapijai suaugusiems (tamsios)</t>
  </si>
  <si>
    <t>1. Ilgis ne mažiau 1,5m.
2. Vidinis diametras 1,5 +-0,01mm
3. Užpildymo tūris 1,6 ml.-2,6ml+-0,02ml
5. LUER – LOCK.
6. BE DEHP, be latekso.
7. Pagaminta iš PVC.
8. Paženklinta CE ženklu.</t>
  </si>
  <si>
    <t>1. Vienkartiniai, vidutiniai.
2. Pagaminti iš PVC.
3. Su reguliavimo sraigtu šone.
4. Spalvinis dydžių kodavimas.
5. Korpuso paviršius lygus,briaunelės švelnios netraumuojančios gleivinės.
6. Naudojant nelūžta.
7. Sterilūs.                                                                                            8. Paženklinti CE ženklu.</t>
  </si>
  <si>
    <t>1. Vienkartiniai, dideli.
2. Pagaminti iš PVC.
3. Su reguliavimo sraigtu šone.
4. Spalvinis dydžių kodavimas.
5. Korpuso paviršius lygus, briaunelės švelnios netraumuojančios gleivinės.
6. Naudojant nelūžta.
7. Sterilūs.                                                                                        8. Paženklinti CE ženklu.</t>
  </si>
  <si>
    <t>Bicakcilar Global Tibbi Urunler Sanayi ve Ticaret A.S., Turkija</t>
  </si>
  <si>
    <t>Harsoria Healthcare Pvt.Ltd, Indija</t>
  </si>
  <si>
    <t>CAIR LGL SA, Prancūzij</t>
  </si>
  <si>
    <t>Nutricia SIA, Nyderlandai</t>
  </si>
  <si>
    <t>Poly Medicure Ltd, Indija</t>
  </si>
  <si>
    <t>HMC Premedical S.p.A, Italija</t>
  </si>
  <si>
    <t>HAGMED  sp. z o.o. sp. k., Lenkija</t>
  </si>
  <si>
    <t>PRIMED Halberstadt  Medizintechnik  GmbH, Vokietija</t>
  </si>
  <si>
    <t>PLASTIK MEDIKAL URUNLER SN. TIC.LTD.DTI., Turkija</t>
  </si>
  <si>
    <t>Intraveninė kaniulė 20G – 32 mm</t>
  </si>
  <si>
    <t xml:space="preserve">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injekcinis vožtuvas.
10. Tėkmės greitis ne mažiau 240 ml/min. </t>
  </si>
  <si>
    <t>1. Jungtis laminuotai minkštai pakuotei.
2. Lašinimo kamera.
3. Antgalis skirtas jungtis su (kūgio formos 4-pakopų) zondu.
4. Antgalis vaistams ir zondo praplovimui.
5. Paženklinta CE ženklu.</t>
  </si>
  <si>
    <t>1. Tūris 150-300ml. 
2. Vienkartinė. 
3. Drenažinis vamzdelis. 
4. Tinkanti drenažiniams vamzdeliams CH8-Ch18. 
5. Pradinis slėgis ne mažiau 120mbar.
6. Būtinas pavyzdys.
7. Efektyvus tolygus skysčių siurbimas.
8. Minkšta, gofruota.
9. Paženklinta CE ženklu.</t>
  </si>
  <si>
    <t>Zarys. Lenkija</t>
  </si>
  <si>
    <t>Nouvag AG, Šveicarija</t>
  </si>
  <si>
    <t>Mdnetic, Turkija, BS-10-9-C</t>
  </si>
  <si>
    <t>Mdnetic, Turkija, BS-10-12-C</t>
  </si>
  <si>
    <t>Mdnetic, Turkija, BS-10-15-C</t>
  </si>
  <si>
    <t>Mdnetic, Turkija, BS-8.5-7-C</t>
  </si>
  <si>
    <t>Mdnetic, Turkija, BS-8.5-9-C</t>
  </si>
  <si>
    <t>Mdnetic, Turkija, BS-8.5-12-C</t>
  </si>
  <si>
    <t>Mdnetic, Turkija, BS-8.5-15-C</t>
  </si>
  <si>
    <t>Mdnetic, Turkija, PG-10-18/21</t>
  </si>
  <si>
    <t xml:space="preserve">Meditalia, Italija, MED/102/A; MED/102/A/B </t>
  </si>
  <si>
    <t>Mednetic, Turkija, ED-01</t>
  </si>
  <si>
    <t>Ningbo Greetmed Medical Instruments Co Ltd, Kinija</t>
  </si>
  <si>
    <t>P.J. Dahlhausen and Co GmbH, Vokietija</t>
  </si>
  <si>
    <t>Bicakcilar Tibbi Cihazlar San.Ve Tic. A.S, Turkija</t>
  </si>
  <si>
    <t>Shandong Ruyue Medical Technology Co., Ltd, Kinija</t>
  </si>
  <si>
    <t>ZARYS International Group sp. z o.o. sp.k., Lenkija</t>
  </si>
  <si>
    <t>CHIRANA  T.  Injecta, a.s., Slovakija</t>
  </si>
  <si>
    <t>GALMED Wytwornia Sprzetu Medycznego, Lenkija</t>
  </si>
  <si>
    <t>Medicoplast International GmbH, Vokietija</t>
  </si>
  <si>
    <r>
      <rPr>
        <b/>
        <sz val="10"/>
        <rFont val="Times New Roman"/>
        <family val="1"/>
        <charset val="186"/>
      </rPr>
      <t>1. Vienkartiniai.
2. Kliniškai švarūs.
3. Be latekso.</t>
    </r>
    <r>
      <rPr>
        <sz val="10"/>
        <rFont val="Times New Roman"/>
        <family val="1"/>
        <charset val="186"/>
      </rPr>
      <t xml:space="preserve">
4. Gofruotas  ir lengvai fiksuojamas norimoje padėtyje.
5. Distalinė dalis (paciento pusėje) sukasi.
6. Gofruoto vamzdelio ilgis reguliuojamas ir, matuojant tarp jungtelių (t.y.detalė su gofruota dalimi),  ilgis -sutraukus ne daugiau 70 mm+-10mm , o ištempus- ne daugiau 150+-10 mm .
7. Papildoma 9,5 mm anga atsiurbimams su nenuimamu (fiksuotu) dvigubu dangteliu.
8. Dangtelis sandariai užsidaro.
9. Jungtys sandarios ir konusinės: 22F (aparato pusėje) - 22M/15F (paciento pusėje).
10. Kintamo ilgio vamzdelis.
11. Pakuotė lengvai praplėšiami ranka, nenaudojant jokių pašalinių daiktų.
12. Įpakuoti po 1 vnt.
13. Paženklinti CE ženklu.</t>
    </r>
  </si>
  <si>
    <t xml:space="preserve">Altera Meditera, Turkija </t>
  </si>
  <si>
    <t xml:space="preserve">KOO EUROPE, Italija </t>
  </si>
  <si>
    <t>Well lead, Kinija</t>
  </si>
  <si>
    <t>Zarys, Lenkija</t>
  </si>
  <si>
    <r>
      <t xml:space="preserve">1. Skalpelis.
2. Švirkštas.
3. Punkcinė adata 14 G.
4. Trumpasis diliatorius.
5. Pravedimo kateteris.
</t>
    </r>
    <r>
      <rPr>
        <b/>
        <sz val="10"/>
        <rFont val="Times New Roman"/>
        <family val="1"/>
        <charset val="186"/>
      </rPr>
      <t xml:space="preserve">6. </t>
    </r>
    <r>
      <rPr>
        <sz val="10"/>
        <rFont val="Times New Roman"/>
        <family val="1"/>
        <charset val="186"/>
      </rPr>
      <t>Diliatorius su hidrofiline danga.
7. Servetėlės + tracheostominis vamzdelis (diametras 9,0 mm) su atraumatine įvedimo sistema, pritaikyta</t>
    </r>
    <r>
      <rPr>
        <b/>
        <sz val="10"/>
        <rFont val="Times New Roman"/>
        <family val="1"/>
        <charset val="186"/>
      </rPr>
      <t xml:space="preserve"> ,,Ciaglia" vieno žingsnio technikai. Atraumatinis įvedėjas turi turėti galimybę būti prijungtas prie vamzdelio, taip sukuriant vientisumą ir tolygų perėjimą, kuris sumažintų traumų riziką ir užtikrintų maksimalų atraumatiškumą.</t>
    </r>
    <r>
      <rPr>
        <sz val="10"/>
        <rFont val="Times New Roman"/>
        <family val="1"/>
        <charset val="186"/>
      </rPr>
      <t xml:space="preserve">
8. 2 vidines kaniules su 15 mm jungtimis.
9. Perforuotas obturatorius ir plati kaklo juosta.
10. 1 reinsercijos vamzdelis.
11. Sterilus lubrikantas.
12. Paženklintas CE ženklu.</t>
    </r>
  </si>
  <si>
    <t>Primed, Vokietija</t>
  </si>
  <si>
    <t>Plastimed, Turkija</t>
  </si>
  <si>
    <t>LMA Teleflex, USA</t>
  </si>
  <si>
    <r>
      <t xml:space="preserve">1. Pripučiama manžetė pagaminta iš silikono, manžetės pripūtimo vamzdelis neintegruotas, proksimaliniame gale turi būti kontrolinė manžetė pripūtimo lygio kontrolei ir atidaroma ventiliacinė anga.
2. Be latekso, distaliniame manžetės gale turi būti kanalo į stemplę atsivėrimo anga, manžete praeinantis kanalas į stemplę turi neleisti epigliočiui užblokuoti oro kanalą.
</t>
    </r>
    <r>
      <rPr>
        <b/>
        <sz val="10"/>
        <rFont val="Times New Roman"/>
        <family val="1"/>
        <charset val="186"/>
      </rPr>
      <t>3. Proksimaliniame manžetės gale turi būti juosta skirta įtvirtinti pravedėją.</t>
    </r>
    <r>
      <rPr>
        <sz val="10"/>
        <rFont val="Times New Roman"/>
        <family val="1"/>
        <charset val="186"/>
      </rPr>
      <t xml:space="preserve">
</t>
    </r>
    <r>
      <rPr>
        <b/>
        <sz val="10"/>
        <rFont val="Times New Roman"/>
        <family val="1"/>
        <charset val="186"/>
      </rPr>
      <t xml:space="preserve">4. Gamintojas turi pasiūlyti kaukei tinkantį matelinį pravedėją.
</t>
    </r>
    <r>
      <rPr>
        <sz val="10"/>
        <rFont val="Times New Roman"/>
        <family val="1"/>
        <charset val="186"/>
      </rPr>
      <t>5. Oro ir stemplės kanalai turi būti proksimaliniame gale apjungti integruotu kandikliu, kad apsaugoti oro kanalą nuo užspaudimo sukandus.
6. Oro kanalo proksimaliniame gale turi būti 15 mm konektorius, oro kanalas turi būti lankstus, pagamintas iš silikono, sienelės viduje turi būti spiralinis metalinės vielos sustiprinimas, kad vamzdelis nepersilenktų.
7. Oro kanalo sienelėje turi būti aiškiai nurodytas laringinės kaukės pavadinimas, dydis, rekomenduojamas paciento svoris, manžetės pripūtimo maksimalus oro kiekis ir slėgis.
8. Ant kanalo vamzdelio turi būti aiškiai nurodytas gamintojas, vamzdelio paskirtis, autoklavavimo sąlygos, CE.
9. Kaukė turi būti tinkama naudoti ne mažiau kaip 40 kartų arba vienerius metus po pagaminimo.
10. Skirta pasiento svoriui 50-70 kg.
11. Kanalo dydis 16Fr/14Fr.</t>
    </r>
  </si>
  <si>
    <t>Teleflex, USA</t>
  </si>
  <si>
    <t>Altera Meditera, Turkija</t>
  </si>
  <si>
    <t>2-way All Silicone Foley Catheter.
Žr. "4.1. Katalogai.pdf", 4, 5 psl.</t>
  </si>
  <si>
    <t>5600013630.
Žr. "4.1. Katalogai.pdf", 6 psl.</t>
  </si>
  <si>
    <t>Žr. "4.1. Katalogai.pdf", 22 psl.</t>
  </si>
  <si>
    <t>Žr. "4.1. Katalogai.pdf", 24 psl.</t>
  </si>
  <si>
    <t>197 0420 1.
Žr. "4.1. Katalogai.pdf", 26, 27 psl.</t>
  </si>
  <si>
    <t xml:space="preserve"> 230 0001 1.
Žr. "4.1. Katalogai.pdf", 37, 38 psl.</t>
  </si>
  <si>
    <t>KM-867.
Žr. "4.1. Katalogai.pdf", 45, 46 psl.</t>
  </si>
  <si>
    <t>KM-857.
Žr. "4.1. Katalogai.pdf", 45, 46 psl.</t>
  </si>
  <si>
    <t>KM-837.
Žr. "4.1. Katalogai.pdf", 45, 46 psl.</t>
  </si>
  <si>
    <t>KM-827.
Žr. "4.1. Katalogai.pdf", 45, 46 psl.</t>
  </si>
  <si>
    <t>KM-817.
Žr. "4.1. Katalogai.pdf", 45, 46 psl.</t>
  </si>
  <si>
    <t>RIMZP-70.
Žr. "4.1. Katalogai.pdf", 50 psl.</t>
  </si>
  <si>
    <t>RIMZP-60.
Žr. "4.1. Katalogai.pdf", 50 psl.</t>
  </si>
  <si>
    <t>RIMZP-65.
Žr. "4.1. Katalogai.pdf", 50 psl.</t>
  </si>
  <si>
    <t>RIMZP-75.
Žr. "4.1. Katalogai.pdf", 50 psl.</t>
  </si>
  <si>
    <t>RIMZP-80.
Žr. "4.1. Katalogai.pdf", 50 psl.</t>
  </si>
  <si>
    <t>RIMZP-85.
Žr. "4.1. Katalogai.pdf", 50 psl.</t>
  </si>
  <si>
    <t>187 2201 1.
Žr. "4.1. Katalogai.pdf", 51, 52 psl.</t>
  </si>
  <si>
    <t>130040.
Žr. "4.1. Katalogai.pdf", 58-60 psl.</t>
  </si>
  <si>
    <t>150040.
Žr. "4.1. Katalogai.pdf", 61, 62 psl.</t>
  </si>
  <si>
    <t>106 0003 1.
Žr. "4.1. Katalogai.pdf", 66 psl.</t>
  </si>
  <si>
    <t>Stopper.
Žr. "4.1. Katalogai.pdf", 67, 68 psl.</t>
  </si>
  <si>
    <t>CS-15123-F.
Žr. "4.1. Katalogai.pdf", 74-77 psl.</t>
  </si>
  <si>
    <t>CS-12853-E.
Žr. "4.1. Katalogai.pdf", 82-84 psl.</t>
  </si>
  <si>
    <t>Healflon.
Žr. "4.1. Katalogai.pdf", 85-88 psl.</t>
  </si>
  <si>
    <t>Disposable Blood Transfusion Set.
Žr. "4.1. Katalogai.pdf", 95, 96 psl.</t>
  </si>
  <si>
    <t>50ML-3CZ-LL-B-BL.
Žr. "4.1. Katalogai.pdf", 97-100 psl.</t>
  </si>
  <si>
    <t>CH03050PTB.
Žr. "4.1. Katalogai.pdf", 101-103 psl.</t>
  </si>
  <si>
    <t>CH002L0630.
Žr. "4.2. Katalogai.pdf", 1-4 psl.</t>
  </si>
  <si>
    <t>CH005L0735.
Žr. "4.2. Katalogai.pdf", 1-4 psl.</t>
  </si>
  <si>
    <t>CH010L0840.
Žr. "4.2. Katalogai.pdf", 1-4 psl.</t>
  </si>
  <si>
    <t>CH020L0840.
Žr. "4.2. Katalogai.pdf", 1-4 psl.</t>
  </si>
  <si>
    <t>7100400202.
Žr. "4.2. Katalogai.pdf", 13, 14 psl.</t>
  </si>
  <si>
    <t>671208001.
Žr. "4.2. Katalogai.pdf", 15, 16 psl.</t>
  </si>
  <si>
    <t>671408001.
Žr. "4.2. Katalogai.pdf", 15, 16 psl.</t>
  </si>
  <si>
    <t>671608001.
Žr. "4.2. Katalogai.pdf", 15, 16 psl.</t>
  </si>
  <si>
    <t>671808001.
Žr. "4.2. Katalogai.pdf", 15, 16 psl.</t>
  </si>
  <si>
    <t>672008001.
Žr. "4.2. Katalogai.pdf", 15, 16 psl.</t>
  </si>
  <si>
    <t>Stomach Tube CH 24.
Žr. "4.2. Katalogai.pdf", 17, 18 psl.</t>
  </si>
  <si>
    <t>Stomach Tube CH28.
Žr. "4.2. Katalogai.pdf", 17, 18 psl.</t>
  </si>
  <si>
    <t>Stomach Tube CH 30.
Žr. "4.2. Katalogai.pdf", 17, 18 psl.</t>
  </si>
  <si>
    <t>NCE110G.
Žr. "4.2. Katalogai.pdf", 19-22 psl.</t>
  </si>
  <si>
    <t>586514.
Žr. "4.2. Katalogai.pdf", 27-29 psl.</t>
  </si>
  <si>
    <t>162014.
Žr. "4.2. Katalogai.pdf", 30, 31 psl.</t>
  </si>
  <si>
    <t>162016.
Žr. "4.2. Katalogai.pdf", 30, 31 psl.</t>
  </si>
  <si>
    <t>162018.
Žr. "4.2. Katalogai.pdf", 30, 31 psl.</t>
  </si>
  <si>
    <t>M032012S.
Žr. "4.2. Katalogai.pdf", 42-45 psl.</t>
  </si>
  <si>
    <t>EM260.
Žr. "4.2. Katalogai.pdf", 49, 50 psl.</t>
  </si>
  <si>
    <t>EM380.
Žr. "4.2. Katalogai.pdf", 49, 50 psl.</t>
  </si>
  <si>
    <t>EM480.
Žr. "4.2. Katalogai.pdf", 49, 50 psl.</t>
  </si>
  <si>
    <t>EM580.
Žr. "4.2. Katalogai.pdf", 49, 50 psl.</t>
  </si>
  <si>
    <t>EM680.
Žr. "4.2. Katalogai.pdf", 49, 50 psl.</t>
  </si>
  <si>
    <t>EM780.
Žr. "4.2. Katalogai.pdf", 49, 50 psl.</t>
  </si>
  <si>
    <t>EM880.
Žr. "4.2. Katalogai.pdf", 49, 50 psl.</t>
  </si>
  <si>
    <t>594822.
Žr. "4.2. Katalogai.pdf", 51-53 psl.</t>
  </si>
  <si>
    <t>240201.
Žr. "4.2. Katalogai.pdf", 54-56 psl.</t>
  </si>
  <si>
    <t>Žr. "4.2. Katalogai.pdf", 59, 60 psl.</t>
  </si>
  <si>
    <t>168 4300 1.
Žr. "4.2. Katalogai.pdf", 63 psl.</t>
  </si>
  <si>
    <t>168 4210 1.
Žr. "4.2. Katalogai.pdf", 63 psl.</t>
  </si>
  <si>
    <t>31211.
Žr. "4.2. Katalogai.pdf", 64, 65 psl.</t>
  </si>
  <si>
    <t>21632.
Žr. "4.2. Katalogai.pdf", 68-70 psl.</t>
  </si>
  <si>
    <t>175 2001 1.
Žr. "4.2. Katalogai.pdf", 71, 72 psl.</t>
  </si>
  <si>
    <t>Vaginal Speculum S.
Žr. "4.2. Katalogai.pdf", 73 psl.</t>
  </si>
  <si>
    <t>Vaginal Speculum M.
Žr. "4.2. Katalogai.pdf", 73 psl.</t>
  </si>
  <si>
    <t>Vaginal Speculum L.
Žr. "4.2. Katalogai.pdf", 73 psl.</t>
  </si>
  <si>
    <t>A-02.
Žr. "4.2. Katalogai.pdf", 79 psl.</t>
  </si>
  <si>
    <t>PolySpike.
Žr. "4.2. Katalogai.pdf", 82, 83 psl.</t>
  </si>
  <si>
    <t>Žr. "4.2. Katalogai.pdf", 93, 94 psl.</t>
  </si>
  <si>
    <t>Žr. "4.2. Katalogai.pdf", 95 psl.</t>
  </si>
  <si>
    <t>AL-0512.
Žr. "4.2. Katalogai.pdf", 98 psl.</t>
  </si>
  <si>
    <t>ZO-212400104.
Žr. "4.2. Katalogai.pdf", 102 psl.</t>
  </si>
  <si>
    <t>PB1500-BF.
Žr. "4.2. Katalogai.pdf", 105 psl.</t>
  </si>
  <si>
    <t>AL-17300.
Žr. "4.1. Katalogai.pdf", 44 psl., "5 KONFIDENCIALU_Katalogai.pdf", 1-3 psl.</t>
  </si>
  <si>
    <t>Endotracheal tube, uncuffed.
Žr. "4.1. Katalogai.pdf", 47-49 psl., "5 KONFIDENCIALU_Katalogai.pdf", 4 psl.</t>
  </si>
  <si>
    <t>Endotracheal tube, cuffed.
Žr. "4.1. Katalogai.pdf", 47-49 psl., "5 KONFIDENCIALU_Katalogai.pdf", 4 psl.</t>
  </si>
  <si>
    <t>112426.
Žr. "4.1. Katalogai.pdf", 53 psl., "5 KONFIDENCIALU_Katalogai.pdf", 5-7 psl.</t>
  </si>
  <si>
    <t>112425.
Žr. "4.1. Katalogai.pdf", 53 psl., "5 KONFIDENCIALU_Katalogai.pdf", 5-7 psl.</t>
  </si>
  <si>
    <t>Tracheostomy tube.
Žr. "4.1. Katalogai.pdf", 54, 55 psl., "5 KONFIDENCIALU_Katalogai.pdf", 8, 9 psl.</t>
  </si>
  <si>
    <t>130107.
Žr. "4.1. Katalogai.pdf", 56 psl., "5 KONFIDENCIALU_Katalogai.pdf", 16-20 psl.</t>
  </si>
  <si>
    <t>AL-08021.
Žr. "4.1. Katalogai.pdf", 63, 64 psl., "5 KONFIDENCIALU_Katalogai.pdf", 21-45 psl.</t>
  </si>
  <si>
    <t>ES-04701.
Žr. "4.1. Katalogai.pdf", 71-73 psl., "5 KONFIDENCIALU_Katalogai.pdf", 46 psl.</t>
  </si>
  <si>
    <t>Žr. "4.2. Katalogai.pdf", 11, 12 psl., "5 KONFIDENCIALU_Katalogai.pdf", 48 psl.</t>
  </si>
  <si>
    <r>
      <rPr>
        <sz val="10"/>
        <color rgb="FF000000"/>
        <rFont val="Times New Roman"/>
        <family val="1"/>
        <charset val="186"/>
      </rPr>
      <t>3. Perkančiosios organizacijos prašymu, dalyvis privalės per 5 (penkias) darbo dienas pateikti siūlomų prekių pavyzdžius adresu</t>
    </r>
    <r>
      <rPr>
        <sz val="10"/>
        <rFont val="Times New Roman"/>
        <family val="1"/>
        <charset val="186"/>
      </rPr>
      <t xml:space="preserve"> Antakalnio g. 57, LT-10207 Vilnius</t>
    </r>
    <r>
      <rPr>
        <sz val="10"/>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</si>
</sst>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00"/>
  </numFmts>
  <fonts count="20" x14ac:knownFonts="1">
    <font>
      <sz val="10"/>
      <name val="Arial"/>
      <family val="2"/>
      <charset val="186"/>
    </font>
    <font>
      <sz val="11"/>
      <color theme="1"/>
      <name val="Calibri"/>
      <family val="2"/>
      <charset val="186"/>
      <scheme val="minor"/>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10"/>
      <color theme="1"/>
      <name val="Times New Roman"/>
      <family val="1"/>
      <charset val="186"/>
    </font>
    <font>
      <b/>
      <sz val="10"/>
      <color theme="1"/>
      <name val="Times New Roman"/>
      <family val="1"/>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0"/>
      <color rgb="FFFF0000"/>
      <name val="Times New Roman"/>
      <family val="1"/>
      <charset val="186"/>
    </font>
    <font>
      <sz val="10"/>
      <name val="Arial"/>
      <family val="2"/>
      <charset val="186"/>
    </font>
    <font>
      <sz val="11"/>
      <color indexed="8"/>
      <name val="Calibri"/>
      <family val="2"/>
      <charset val="186"/>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21">
    <xf numFmtId="0" fontId="0" fillId="0" borderId="0"/>
    <xf numFmtId="0" fontId="6" fillId="0" borderId="0"/>
    <xf numFmtId="0" fontId="7" fillId="0" borderId="0">
      <alignment horizontal="center"/>
    </xf>
    <xf numFmtId="0" fontId="7" fillId="0" borderId="0">
      <alignment horizontal="center" textRotation="90"/>
    </xf>
    <xf numFmtId="0" fontId="8" fillId="0" borderId="0"/>
    <xf numFmtId="0" fontId="8" fillId="0" borderId="0"/>
    <xf numFmtId="0" fontId="12" fillId="0" borderId="0"/>
    <xf numFmtId="0" fontId="13" fillId="0" borderId="0">
      <alignment horizontal="center" textRotation="90"/>
    </xf>
    <xf numFmtId="0" fontId="13" fillId="0" borderId="0">
      <alignment horizontal="center"/>
    </xf>
    <xf numFmtId="0" fontId="14" fillId="0" borderId="0"/>
    <xf numFmtId="0" fontId="14" fillId="0" borderId="0"/>
    <xf numFmtId="0" fontId="15" fillId="0" borderId="0"/>
    <xf numFmtId="0" fontId="16" fillId="0" borderId="0"/>
    <xf numFmtId="9" fontId="18" fillId="0" borderId="0" applyFont="0" applyFill="0" applyBorder="0" applyAlignment="0" applyProtection="0"/>
    <xf numFmtId="0" fontId="19" fillId="0" borderId="0"/>
    <xf numFmtId="0" fontId="18" fillId="0" borderId="0"/>
    <xf numFmtId="0" fontId="19" fillId="0" borderId="0"/>
    <xf numFmtId="0" fontId="1" fillId="0" borderId="0"/>
    <xf numFmtId="0" fontId="1" fillId="0" borderId="0"/>
    <xf numFmtId="0" fontId="12" fillId="0" borderId="0"/>
    <xf numFmtId="0" fontId="19" fillId="0" borderId="0"/>
  </cellStyleXfs>
  <cellXfs count="89">
    <xf numFmtId="0" fontId="0" fillId="0" borderId="0" xfId="0"/>
    <xf numFmtId="0" fontId="4" fillId="0" borderId="0" xfId="0" applyFont="1" applyAlignment="1">
      <alignment vertical="top"/>
    </xf>
    <xf numFmtId="0" fontId="4" fillId="0" borderId="0" xfId="0" applyFont="1" applyAlignment="1">
      <alignment vertical="top" wrapText="1"/>
    </xf>
    <xf numFmtId="0" fontId="4" fillId="0" borderId="2" xfId="0" applyFont="1" applyBorder="1" applyAlignment="1">
      <alignment horizontal="center" vertical="top"/>
    </xf>
    <xf numFmtId="0" fontId="2" fillId="0" borderId="2" xfId="0" applyFont="1" applyBorder="1" applyAlignment="1">
      <alignment horizontal="center" vertical="top" wrapText="1"/>
    </xf>
    <xf numFmtId="1" fontId="3" fillId="0" borderId="2" xfId="0" applyNumberFormat="1" applyFont="1" applyBorder="1" applyAlignment="1">
      <alignment horizontal="center" vertical="top" wrapText="1"/>
    </xf>
    <xf numFmtId="0" fontId="4" fillId="0" borderId="2" xfId="0" applyFont="1" applyBorder="1" applyAlignment="1">
      <alignment horizontal="center" vertical="top" wrapText="1"/>
    </xf>
    <xf numFmtId="1" fontId="5" fillId="0" borderId="2" xfId="0" applyNumberFormat="1" applyFont="1" applyBorder="1" applyAlignment="1">
      <alignment horizontal="center" vertical="top"/>
    </xf>
    <xf numFmtId="0" fontId="4" fillId="3" borderId="2" xfId="0" applyFont="1" applyFill="1" applyBorder="1" applyAlignment="1">
      <alignment horizontal="left" vertical="top" wrapText="1"/>
    </xf>
    <xf numFmtId="0" fontId="4" fillId="0" borderId="0" xfId="0" applyFont="1" applyAlignment="1">
      <alignment horizontal="left" vertical="top"/>
    </xf>
    <xf numFmtId="0" fontId="2" fillId="2" borderId="2" xfId="0" applyFont="1" applyFill="1" applyBorder="1" applyAlignment="1">
      <alignment horizontal="center" vertical="top" wrapText="1"/>
    </xf>
    <xf numFmtId="0" fontId="2" fillId="3" borderId="2" xfId="0" applyFont="1" applyFill="1" applyBorder="1" applyAlignment="1">
      <alignment horizontal="left" vertical="top" wrapText="1"/>
    </xf>
    <xf numFmtId="49" fontId="2" fillId="3" borderId="2" xfId="0" applyNumberFormat="1" applyFont="1" applyFill="1" applyBorder="1" applyAlignment="1">
      <alignment horizontal="left" vertical="top"/>
    </xf>
    <xf numFmtId="49" fontId="2" fillId="3" borderId="2" xfId="0" applyNumberFormat="1" applyFont="1" applyFill="1" applyBorder="1" applyAlignment="1">
      <alignment horizontal="left" vertical="top" wrapText="1"/>
    </xf>
    <xf numFmtId="49" fontId="4" fillId="3" borderId="2" xfId="0" applyNumberFormat="1" applyFont="1" applyFill="1" applyBorder="1" applyAlignment="1">
      <alignment horizontal="left" vertical="top" wrapText="1"/>
    </xf>
    <xf numFmtId="0" fontId="4" fillId="3" borderId="0" xfId="0" applyFont="1" applyFill="1" applyAlignment="1">
      <alignment vertical="top"/>
    </xf>
    <xf numFmtId="0" fontId="4" fillId="3" borderId="0" xfId="0" applyFont="1" applyFill="1" applyAlignment="1">
      <alignment horizontal="left" vertical="top"/>
    </xf>
    <xf numFmtId="0" fontId="17" fillId="3" borderId="0" xfId="0" applyFont="1" applyFill="1" applyAlignment="1">
      <alignment vertical="top" wrapText="1"/>
    </xf>
    <xf numFmtId="0" fontId="4" fillId="3" borderId="0" xfId="0" applyFont="1" applyFill="1" applyAlignment="1">
      <alignment vertical="top" wrapText="1"/>
    </xf>
    <xf numFmtId="0" fontId="4" fillId="3" borderId="0" xfId="0" applyFont="1" applyFill="1" applyAlignment="1">
      <alignment horizontal="center" vertical="top"/>
    </xf>
    <xf numFmtId="0" fontId="2" fillId="0" borderId="0" xfId="0" applyFont="1" applyAlignment="1">
      <alignment horizontal="center" vertical="top"/>
    </xf>
    <xf numFmtId="1" fontId="3" fillId="0" borderId="0" xfId="0" applyNumberFormat="1" applyFont="1" applyAlignment="1">
      <alignment horizontal="center" vertical="top"/>
    </xf>
    <xf numFmtId="0" fontId="4" fillId="0" borderId="0" xfId="0" applyFont="1" applyAlignment="1">
      <alignment horizontal="center" vertical="top"/>
    </xf>
    <xf numFmtId="0" fontId="2" fillId="3" borderId="0" xfId="0" applyFont="1" applyFill="1" applyAlignment="1">
      <alignment horizontal="center" vertical="top"/>
    </xf>
    <xf numFmtId="1" fontId="3" fillId="3" borderId="0" xfId="0" applyNumberFormat="1" applyFont="1" applyFill="1" applyAlignment="1">
      <alignment horizontal="center" vertical="top"/>
    </xf>
    <xf numFmtId="0" fontId="2" fillId="3" borderId="2" xfId="0" applyFont="1" applyFill="1" applyBorder="1" applyAlignment="1">
      <alignment horizontal="center" vertical="top" wrapText="1"/>
    </xf>
    <xf numFmtId="1" fontId="3" fillId="3" borderId="2" xfId="0" applyNumberFormat="1" applyFont="1" applyFill="1" applyBorder="1" applyAlignment="1">
      <alignment horizontal="center" vertical="top" wrapText="1"/>
    </xf>
    <xf numFmtId="165" fontId="4" fillId="3" borderId="7" xfId="0" applyNumberFormat="1" applyFont="1" applyFill="1" applyBorder="1" applyAlignment="1">
      <alignment horizontal="center" vertical="top" wrapText="1"/>
    </xf>
    <xf numFmtId="9" fontId="4" fillId="3" borderId="7" xfId="13" applyFont="1" applyFill="1" applyBorder="1" applyAlignment="1">
      <alignment horizontal="center" vertical="top" wrapText="1"/>
    </xf>
    <xf numFmtId="2" fontId="2" fillId="3" borderId="7" xfId="0" applyNumberFormat="1" applyFont="1" applyFill="1" applyBorder="1" applyAlignment="1">
      <alignment horizontal="center" vertical="top" wrapText="1"/>
    </xf>
    <xf numFmtId="0" fontId="4" fillId="3" borderId="5" xfId="6" applyFont="1" applyFill="1" applyBorder="1" applyAlignment="1">
      <alignment horizontal="left" vertical="top" wrapText="1"/>
    </xf>
    <xf numFmtId="49" fontId="2" fillId="3" borderId="2" xfId="0" applyNumberFormat="1" applyFont="1" applyFill="1" applyBorder="1" applyAlignment="1">
      <alignment horizontal="center" vertical="top" wrapText="1"/>
    </xf>
    <xf numFmtId="1" fontId="3" fillId="3" borderId="2" xfId="0" applyNumberFormat="1" applyFont="1" applyFill="1" applyBorder="1" applyAlignment="1">
      <alignment horizontal="center" vertical="top"/>
    </xf>
    <xf numFmtId="165" fontId="4" fillId="3" borderId="2" xfId="0" applyNumberFormat="1" applyFont="1" applyFill="1" applyBorder="1" applyAlignment="1">
      <alignment horizontal="center" vertical="top" wrapText="1"/>
    </xf>
    <xf numFmtId="9" fontId="4" fillId="3" borderId="2" xfId="13" applyFont="1" applyFill="1" applyBorder="1" applyAlignment="1">
      <alignment horizontal="center" vertical="top" wrapText="1"/>
    </xf>
    <xf numFmtId="2" fontId="2" fillId="3" borderId="2" xfId="0" applyNumberFormat="1" applyFont="1" applyFill="1" applyBorder="1" applyAlignment="1">
      <alignment horizontal="center" vertical="top" wrapText="1"/>
    </xf>
    <xf numFmtId="49" fontId="2" fillId="3" borderId="2" xfId="0" applyNumberFormat="1" applyFont="1" applyFill="1" applyBorder="1" applyAlignment="1">
      <alignment vertical="top"/>
    </xf>
    <xf numFmtId="49" fontId="2" fillId="3" borderId="2" xfId="0" applyNumberFormat="1" applyFont="1" applyFill="1" applyBorder="1" applyAlignment="1">
      <alignment horizontal="center" vertical="top"/>
    </xf>
    <xf numFmtId="2" fontId="2" fillId="3" borderId="2" xfId="0" applyNumberFormat="1" applyFont="1" applyFill="1" applyBorder="1" applyAlignment="1">
      <alignment horizontal="center" vertical="top"/>
    </xf>
    <xf numFmtId="0" fontId="2" fillId="3" borderId="2" xfId="0" applyFont="1" applyFill="1" applyBorder="1" applyAlignment="1">
      <alignment horizontal="center" vertical="top"/>
    </xf>
    <xf numFmtId="0" fontId="4" fillId="3" borderId="7" xfId="0" applyFont="1" applyFill="1" applyBorder="1" applyAlignment="1">
      <alignment horizontal="left" vertical="top" wrapText="1"/>
    </xf>
    <xf numFmtId="49" fontId="2" fillId="3" borderId="2" xfId="0" applyNumberFormat="1" applyFont="1" applyFill="1" applyBorder="1" applyAlignment="1">
      <alignment vertical="top" wrapText="1"/>
    </xf>
    <xf numFmtId="49" fontId="4" fillId="3" borderId="2" xfId="0" applyNumberFormat="1" applyFont="1" applyFill="1" applyBorder="1" applyAlignment="1">
      <alignment horizontal="left" vertical="top"/>
    </xf>
    <xf numFmtId="0" fontId="2" fillId="3" borderId="2" xfId="0" applyFont="1" applyFill="1" applyBorder="1" applyAlignment="1">
      <alignment vertical="top" wrapText="1"/>
    </xf>
    <xf numFmtId="0" fontId="4" fillId="3" borderId="2" xfId="0" applyFont="1" applyFill="1" applyBorder="1" applyAlignment="1">
      <alignment horizontal="center" vertical="top"/>
    </xf>
    <xf numFmtId="0" fontId="4" fillId="3" borderId="2" xfId="0" applyFont="1" applyFill="1" applyBorder="1" applyAlignment="1">
      <alignment horizontal="center" vertical="top" wrapText="1"/>
    </xf>
    <xf numFmtId="0" fontId="3" fillId="3" borderId="2" xfId="0" applyFont="1" applyFill="1" applyBorder="1" applyAlignment="1">
      <alignment horizontal="center" vertical="top" wrapText="1"/>
    </xf>
    <xf numFmtId="165" fontId="4" fillId="3" borderId="6" xfId="0" applyNumberFormat="1" applyFont="1" applyFill="1" applyBorder="1" applyAlignment="1">
      <alignment horizontal="center" vertical="top" wrapText="1"/>
    </xf>
    <xf numFmtId="9" fontId="4" fillId="3" borderId="6" xfId="13" applyFont="1" applyFill="1" applyBorder="1" applyAlignment="1">
      <alignment horizontal="center" vertical="top" wrapText="1"/>
    </xf>
    <xf numFmtId="2" fontId="2" fillId="3" borderId="6" xfId="0" applyNumberFormat="1" applyFont="1" applyFill="1" applyBorder="1" applyAlignment="1">
      <alignment horizontal="center" vertical="top" wrapText="1"/>
    </xf>
    <xf numFmtId="0" fontId="4" fillId="3" borderId="6" xfId="0" applyFont="1" applyFill="1" applyBorder="1" applyAlignment="1">
      <alignment vertical="top" wrapText="1"/>
    </xf>
    <xf numFmtId="0" fontId="4" fillId="3" borderId="6" xfId="0" applyFont="1" applyFill="1" applyBorder="1" applyAlignment="1">
      <alignment horizontal="left" vertical="top" wrapText="1"/>
    </xf>
    <xf numFmtId="1" fontId="2" fillId="3" borderId="2" xfId="0" applyNumberFormat="1" applyFont="1" applyFill="1" applyBorder="1" applyAlignment="1">
      <alignment horizontal="center" vertical="top"/>
    </xf>
    <xf numFmtId="2" fontId="5" fillId="3" borderId="1" xfId="0" applyNumberFormat="1" applyFont="1" applyFill="1" applyBorder="1" applyAlignment="1">
      <alignment horizontal="left" vertical="top" wrapText="1"/>
    </xf>
    <xf numFmtId="0" fontId="5" fillId="3" borderId="1" xfId="0" applyFont="1" applyFill="1" applyBorder="1" applyAlignment="1">
      <alignment horizontal="left" vertical="top" wrapText="1"/>
    </xf>
    <xf numFmtId="0" fontId="9" fillId="3" borderId="7" xfId="0" applyFont="1" applyFill="1" applyBorder="1" applyAlignment="1">
      <alignment horizontal="left" vertical="top" wrapText="1"/>
    </xf>
    <xf numFmtId="0" fontId="4" fillId="3" borderId="2" xfId="0" applyFont="1" applyFill="1" applyBorder="1" applyAlignment="1">
      <alignment horizontal="left" vertical="top"/>
    </xf>
    <xf numFmtId="49" fontId="4" fillId="3" borderId="7" xfId="0" applyNumberFormat="1" applyFont="1" applyFill="1" applyBorder="1" applyAlignment="1">
      <alignment horizontal="left" vertical="top" wrapText="1"/>
    </xf>
    <xf numFmtId="49" fontId="4" fillId="3" borderId="6" xfId="0" applyNumberFormat="1" applyFont="1" applyFill="1" applyBorder="1" applyAlignment="1">
      <alignment horizontal="left" vertical="top" wrapText="1"/>
    </xf>
    <xf numFmtId="0" fontId="4" fillId="3" borderId="1" xfId="1" applyFont="1" applyFill="1" applyBorder="1" applyAlignment="1">
      <alignment horizontal="left" vertical="top" wrapText="1"/>
    </xf>
    <xf numFmtId="49" fontId="10" fillId="3" borderId="3" xfId="1" applyNumberFormat="1" applyFont="1" applyFill="1" applyBorder="1" applyAlignment="1">
      <alignment horizontal="left" vertical="top" wrapText="1"/>
    </xf>
    <xf numFmtId="0" fontId="10" fillId="3" borderId="1" xfId="1" applyFont="1" applyFill="1" applyBorder="1" applyAlignment="1">
      <alignment horizontal="center" vertical="top" wrapText="1"/>
    </xf>
    <xf numFmtId="0" fontId="4" fillId="3" borderId="7" xfId="0" applyFont="1" applyFill="1" applyBorder="1" applyAlignment="1">
      <alignment horizontal="left" vertical="top"/>
    </xf>
    <xf numFmtId="49" fontId="2" fillId="3" borderId="5" xfId="0" applyNumberFormat="1" applyFont="1" applyFill="1" applyBorder="1" applyAlignment="1">
      <alignment horizontal="center" vertical="top"/>
    </xf>
    <xf numFmtId="49" fontId="2" fillId="3" borderId="4" xfId="0" applyNumberFormat="1" applyFont="1" applyFill="1" applyBorder="1" applyAlignment="1">
      <alignment horizontal="center" vertical="top"/>
    </xf>
    <xf numFmtId="49" fontId="2" fillId="3" borderId="5" xfId="0" applyNumberFormat="1" applyFont="1" applyFill="1" applyBorder="1" applyAlignment="1">
      <alignment horizontal="center" vertical="top" wrapText="1"/>
    </xf>
    <xf numFmtId="49" fontId="2" fillId="3" borderId="4" xfId="0" applyNumberFormat="1" applyFont="1" applyFill="1" applyBorder="1" applyAlignment="1">
      <alignment horizontal="center" vertical="top" wrapText="1"/>
    </xf>
    <xf numFmtId="49" fontId="2" fillId="3" borderId="5" xfId="0" applyNumberFormat="1" applyFont="1" applyFill="1" applyBorder="1" applyAlignment="1">
      <alignment horizontal="left" vertical="top" wrapText="1"/>
    </xf>
    <xf numFmtId="49" fontId="2" fillId="3" borderId="4" xfId="0" applyNumberFormat="1" applyFont="1" applyFill="1" applyBorder="1" applyAlignment="1">
      <alignment horizontal="left" vertical="top" wrapText="1"/>
    </xf>
    <xf numFmtId="0" fontId="4" fillId="3" borderId="5" xfId="0" applyFont="1" applyFill="1" applyBorder="1" applyAlignment="1">
      <alignment horizontal="center" vertical="top" wrapText="1"/>
    </xf>
    <xf numFmtId="0" fontId="4" fillId="3" borderId="4" xfId="0" applyFont="1" applyFill="1" applyBorder="1" applyAlignment="1">
      <alignment horizontal="center" vertical="top" wrapText="1"/>
    </xf>
    <xf numFmtId="49" fontId="2" fillId="3" borderId="2" xfId="0" applyNumberFormat="1" applyFont="1" applyFill="1" applyBorder="1" applyAlignment="1">
      <alignment horizontal="left" vertical="top" wrapText="1"/>
    </xf>
    <xf numFmtId="0" fontId="2" fillId="3" borderId="5" xfId="0" applyFont="1" applyFill="1" applyBorder="1" applyAlignment="1">
      <alignment horizontal="center" vertical="top" wrapText="1"/>
    </xf>
    <xf numFmtId="0" fontId="2" fillId="3" borderId="4" xfId="0" applyFont="1" applyFill="1" applyBorder="1" applyAlignment="1">
      <alignment horizontal="center" vertical="top" wrapText="1"/>
    </xf>
    <xf numFmtId="0" fontId="2" fillId="3" borderId="2" xfId="0" applyFont="1" applyFill="1" applyBorder="1" applyAlignment="1">
      <alignment horizontal="left" vertical="top" wrapText="1"/>
    </xf>
    <xf numFmtId="0" fontId="4" fillId="3" borderId="2" xfId="0" applyFont="1" applyFill="1" applyBorder="1" applyAlignment="1">
      <alignment horizontal="center" vertical="top" wrapText="1"/>
    </xf>
    <xf numFmtId="0" fontId="2" fillId="3" borderId="5" xfId="0" applyFont="1" applyFill="1" applyBorder="1" applyAlignment="1">
      <alignment horizontal="left" vertical="top" wrapText="1"/>
    </xf>
    <xf numFmtId="0" fontId="2" fillId="3" borderId="4" xfId="0" applyFont="1" applyFill="1" applyBorder="1" applyAlignment="1">
      <alignment horizontal="left" vertical="top" wrapText="1"/>
    </xf>
    <xf numFmtId="49" fontId="4" fillId="3" borderId="5" xfId="0" applyNumberFormat="1" applyFont="1" applyFill="1" applyBorder="1" applyAlignment="1">
      <alignment horizontal="center" vertical="top" wrapText="1"/>
    </xf>
    <xf numFmtId="49" fontId="4" fillId="3" borderId="4" xfId="0" applyNumberFormat="1" applyFont="1" applyFill="1" applyBorder="1" applyAlignment="1">
      <alignment horizontal="center" vertical="top" wrapText="1"/>
    </xf>
    <xf numFmtId="0" fontId="2" fillId="3" borderId="5" xfId="0" applyFont="1" applyFill="1" applyBorder="1" applyAlignment="1">
      <alignment horizontal="left" vertical="top"/>
    </xf>
    <xf numFmtId="0" fontId="2" fillId="3" borderId="4" xfId="0" applyFont="1" applyFill="1" applyBorder="1" applyAlignment="1">
      <alignment horizontal="left" vertical="top"/>
    </xf>
    <xf numFmtId="0" fontId="2" fillId="3" borderId="2" xfId="0" applyFont="1" applyFill="1" applyBorder="1" applyAlignment="1">
      <alignment horizontal="center" vertical="top" wrapText="1"/>
    </xf>
    <xf numFmtId="0" fontId="2" fillId="3" borderId="0" xfId="0" applyFont="1" applyFill="1" applyAlignment="1">
      <alignment horizontal="center" vertical="top" wrapText="1"/>
    </xf>
    <xf numFmtId="0" fontId="2" fillId="3" borderId="0" xfId="0" applyFont="1" applyFill="1" applyAlignment="1">
      <alignment horizontal="left" vertical="top"/>
    </xf>
    <xf numFmtId="0" fontId="4" fillId="3" borderId="0" xfId="0" applyFont="1" applyFill="1" applyAlignment="1">
      <alignment horizontal="center" vertical="top"/>
    </xf>
    <xf numFmtId="0" fontId="4" fillId="3" borderId="0" xfId="0" applyFont="1" applyFill="1" applyAlignment="1">
      <alignment horizontal="left" vertical="top"/>
    </xf>
    <xf numFmtId="0" fontId="4" fillId="3" borderId="0" xfId="0" applyFont="1" applyFill="1" applyAlignment="1">
      <alignment horizontal="left" vertical="top" wrapText="1"/>
    </xf>
    <xf numFmtId="0" fontId="2" fillId="3" borderId="0" xfId="0" applyFont="1" applyFill="1" applyAlignment="1">
      <alignment horizontal="center" vertical="top"/>
    </xf>
  </cellXfs>
  <cellStyles count="21">
    <cellStyle name="Excel Built-in Normal" xfId="14" xr:uid="{6181E338-0A69-4D94-A42A-B72720F16BFD}"/>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2 3" xfId="15" xr:uid="{F999874D-632D-43A3-883F-A6DF4BF4AC98}"/>
    <cellStyle name="Įprastas 3" xfId="6" xr:uid="{BC3F0673-424E-40F0-A8E3-2C5B280C4D15}"/>
    <cellStyle name="Įprastas 3 2" xfId="12" xr:uid="{D4366CD4-6706-4C43-9E29-864DC6271594}"/>
    <cellStyle name="Normal 2" xfId="16" xr:uid="{267D459D-04B0-44BF-8C8B-1DBE781BE2E6}"/>
    <cellStyle name="Normal 3" xfId="17" xr:uid="{1E39B86F-D2DB-46AA-A86F-CC6C729FA4FF}"/>
    <cellStyle name="Normal 4" xfId="18" xr:uid="{01F9F7D8-2E79-478C-A932-E9B663E39537}"/>
    <cellStyle name="Normal 5" xfId="19" xr:uid="{64D870F4-C58E-433F-92FC-D0EA2A80315B}"/>
    <cellStyle name="Normal 7" xfId="20" xr:uid="{FFC4286A-22CD-41AF-856E-7A7F71758BB3}"/>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83</xdr:row>
      <xdr:rowOff>0</xdr:rowOff>
    </xdr:from>
    <xdr:to>
      <xdr:col>11</xdr:col>
      <xdr:colOff>9525</xdr:colOff>
      <xdr:row>83</xdr:row>
      <xdr:rowOff>9525</xdr:rowOff>
    </xdr:to>
    <xdr:pic>
      <xdr:nvPicPr>
        <xdr:cNvPr id="2" name="Picture 1" descr="Produktbild Website">
          <a:extLst>
            <a:ext uri="{FF2B5EF4-FFF2-40B4-BE49-F238E27FC236}">
              <a16:creationId xmlns:a16="http://schemas.microsoft.com/office/drawing/2014/main" id="{A64EB2A8-47C9-0C98-5239-04865EA2E8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92950" y="33004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54"/>
  <sheetViews>
    <sheetView showGridLines="0" tabSelected="1" topLeftCell="A148" zoomScale="70" zoomScaleNormal="70" zoomScaleSheetLayoutView="55" workbookViewId="0">
      <selection activeCell="P153" sqref="P153"/>
    </sheetView>
  </sheetViews>
  <sheetFormatPr defaultColWidth="9.140625" defaultRowHeight="12.75" x14ac:dyDescent="0.2"/>
  <cols>
    <col min="1" max="1" width="12.140625" style="1" customWidth="1"/>
    <col min="2" max="2" width="27.28515625" style="9" customWidth="1"/>
    <col min="3" max="3" width="8.5703125" style="20" customWidth="1"/>
    <col min="4" max="4" width="12.140625" style="21" customWidth="1"/>
    <col min="5" max="5" width="14.28515625" style="22" customWidth="1"/>
    <col min="6" max="6" width="9.5703125" style="22" customWidth="1"/>
    <col min="7" max="7" width="20.7109375" style="22" customWidth="1"/>
    <col min="8" max="8" width="12.7109375" style="22" customWidth="1"/>
    <col min="9" max="9" width="53.5703125" style="2" customWidth="1"/>
    <col min="10" max="10" width="23" style="9" customWidth="1"/>
    <col min="11" max="11" width="39.28515625" style="9" customWidth="1"/>
    <col min="12" max="981" width="9.140625" style="1" customWidth="1"/>
    <col min="982" max="16384" width="9.140625" style="1"/>
  </cols>
  <sheetData>
    <row r="1" spans="1:11" ht="13.5" customHeight="1" x14ac:dyDescent="0.2">
      <c r="I1" s="2" t="s">
        <v>0</v>
      </c>
    </row>
    <row r="2" spans="1:11" s="15" customFormat="1" ht="27" customHeight="1" x14ac:dyDescent="0.2">
      <c r="B2" s="16"/>
      <c r="C2" s="23"/>
      <c r="D2" s="24"/>
      <c r="E2" s="19"/>
      <c r="F2" s="19"/>
      <c r="G2" s="19"/>
      <c r="H2" s="19"/>
      <c r="I2" s="17"/>
      <c r="J2" s="16"/>
      <c r="K2" s="16"/>
    </row>
    <row r="3" spans="1:11" s="15" customFormat="1" x14ac:dyDescent="0.2">
      <c r="B3" s="88" t="s">
        <v>1</v>
      </c>
      <c r="C3" s="88"/>
      <c r="D3" s="88"/>
      <c r="E3" s="88"/>
      <c r="F3" s="88"/>
      <c r="G3" s="88"/>
      <c r="H3" s="88"/>
      <c r="I3" s="88"/>
      <c r="J3" s="16"/>
      <c r="K3" s="16"/>
    </row>
    <row r="4" spans="1:11" s="15" customFormat="1" x14ac:dyDescent="0.2">
      <c r="B4" s="83" t="s">
        <v>2</v>
      </c>
      <c r="C4" s="83"/>
      <c r="D4" s="83"/>
      <c r="E4" s="83"/>
      <c r="F4" s="83"/>
      <c r="G4" s="83"/>
      <c r="H4" s="83"/>
      <c r="I4" s="83"/>
      <c r="J4" s="16"/>
      <c r="K4" s="16"/>
    </row>
    <row r="5" spans="1:11" s="15" customFormat="1" x14ac:dyDescent="0.2">
      <c r="A5" s="84" t="s">
        <v>3</v>
      </c>
      <c r="B5" s="84"/>
      <c r="C5" s="84"/>
      <c r="D5" s="84"/>
      <c r="E5" s="84"/>
      <c r="F5" s="84"/>
      <c r="G5" s="84"/>
      <c r="H5" s="84"/>
      <c r="I5" s="18"/>
      <c r="J5" s="16"/>
      <c r="K5" s="16"/>
    </row>
    <row r="6" spans="1:11" s="15" customFormat="1" x14ac:dyDescent="0.2">
      <c r="A6" s="85"/>
      <c r="B6" s="85"/>
      <c r="C6" s="85"/>
      <c r="D6" s="85"/>
      <c r="E6" s="85"/>
      <c r="F6" s="85"/>
      <c r="G6" s="85"/>
      <c r="H6" s="85"/>
      <c r="I6" s="85"/>
      <c r="J6" s="16"/>
      <c r="K6" s="16"/>
    </row>
    <row r="7" spans="1:11" s="15" customFormat="1" x14ac:dyDescent="0.2">
      <c r="A7" s="86" t="s">
        <v>4</v>
      </c>
      <c r="B7" s="86"/>
      <c r="C7" s="86"/>
      <c r="D7" s="86"/>
      <c r="E7" s="86"/>
      <c r="F7" s="86"/>
      <c r="G7" s="86"/>
      <c r="H7" s="86"/>
      <c r="I7" s="86"/>
      <c r="J7" s="16"/>
      <c r="K7" s="16"/>
    </row>
    <row r="8" spans="1:11" s="15" customFormat="1" ht="33" customHeight="1" x14ac:dyDescent="0.2">
      <c r="A8" s="87" t="s">
        <v>5</v>
      </c>
      <c r="B8" s="87"/>
      <c r="C8" s="87"/>
      <c r="D8" s="87"/>
      <c r="E8" s="87"/>
      <c r="F8" s="87"/>
      <c r="G8" s="87"/>
      <c r="H8" s="87"/>
      <c r="I8" s="87"/>
      <c r="J8" s="16"/>
      <c r="K8" s="16"/>
    </row>
    <row r="9" spans="1:11" s="15" customFormat="1" ht="50.25" customHeight="1" x14ac:dyDescent="0.2">
      <c r="A9" s="87" t="s">
        <v>396</v>
      </c>
      <c r="B9" s="87"/>
      <c r="C9" s="87"/>
      <c r="D9" s="87"/>
      <c r="E9" s="87"/>
      <c r="F9" s="87"/>
      <c r="G9" s="87"/>
      <c r="H9" s="87"/>
      <c r="I9" s="87"/>
      <c r="J9" s="16"/>
      <c r="K9" s="16"/>
    </row>
    <row r="10" spans="1:11" s="15" customFormat="1" ht="35.25" customHeight="1" x14ac:dyDescent="0.2">
      <c r="B10" s="83"/>
      <c r="C10" s="83"/>
      <c r="D10" s="83"/>
      <c r="E10" s="83"/>
      <c r="F10" s="83"/>
      <c r="G10" s="83"/>
      <c r="H10" s="83"/>
      <c r="I10" s="83"/>
      <c r="J10" s="16"/>
      <c r="K10" s="16"/>
    </row>
    <row r="11" spans="1:11" s="22" customFormat="1" ht="55.9" customHeight="1" x14ac:dyDescent="0.2">
      <c r="A11" s="10" t="s">
        <v>6</v>
      </c>
      <c r="B11" s="4" t="s">
        <v>7</v>
      </c>
      <c r="C11" s="4" t="s">
        <v>8</v>
      </c>
      <c r="D11" s="5" t="s">
        <v>9</v>
      </c>
      <c r="E11" s="4" t="s">
        <v>10</v>
      </c>
      <c r="F11" s="4" t="s">
        <v>11</v>
      </c>
      <c r="G11" s="4" t="s">
        <v>12</v>
      </c>
      <c r="H11" s="4" t="s">
        <v>13</v>
      </c>
      <c r="I11" s="4" t="s">
        <v>14</v>
      </c>
      <c r="J11" s="6" t="s">
        <v>15</v>
      </c>
      <c r="K11" s="6" t="s">
        <v>16</v>
      </c>
    </row>
    <row r="12" spans="1:11" s="22" customFormat="1" x14ac:dyDescent="0.2">
      <c r="A12" s="3"/>
      <c r="B12" s="3">
        <v>2</v>
      </c>
      <c r="C12" s="3">
        <v>3</v>
      </c>
      <c r="D12" s="7">
        <v>4</v>
      </c>
      <c r="E12" s="3">
        <v>5</v>
      </c>
      <c r="F12" s="3">
        <v>6</v>
      </c>
      <c r="G12" s="3">
        <v>7</v>
      </c>
      <c r="H12" s="3">
        <v>8</v>
      </c>
      <c r="I12" s="6">
        <v>9</v>
      </c>
      <c r="J12" s="3">
        <v>10</v>
      </c>
      <c r="K12" s="3">
        <v>11</v>
      </c>
    </row>
    <row r="13" spans="1:11" s="15" customFormat="1" ht="85.5" customHeight="1" x14ac:dyDescent="0.2">
      <c r="A13" s="39">
        <v>3</v>
      </c>
      <c r="B13" s="11" t="s">
        <v>18</v>
      </c>
      <c r="C13" s="31" t="s">
        <v>19</v>
      </c>
      <c r="D13" s="46">
        <v>330</v>
      </c>
      <c r="E13" s="47">
        <v>1.74</v>
      </c>
      <c r="F13" s="48">
        <v>0.05</v>
      </c>
      <c r="G13" s="49">
        <f t="shared" ref="G13:G14" si="0">D13*E13</f>
        <v>574.20000000000005</v>
      </c>
      <c r="H13" s="49">
        <f t="shared" ref="H13:H14" si="1">G13+G13*F13</f>
        <v>602.91</v>
      </c>
      <c r="I13" s="50" t="s">
        <v>20</v>
      </c>
      <c r="J13" s="51" t="s">
        <v>294</v>
      </c>
      <c r="K13" s="51" t="s">
        <v>314</v>
      </c>
    </row>
    <row r="14" spans="1:11" s="15" customFormat="1" ht="30.75" customHeight="1" x14ac:dyDescent="0.2">
      <c r="A14" s="39">
        <v>4</v>
      </c>
      <c r="B14" s="11" t="s">
        <v>21</v>
      </c>
      <c r="C14" s="25" t="s">
        <v>19</v>
      </c>
      <c r="D14" s="26">
        <v>2200</v>
      </c>
      <c r="E14" s="47">
        <v>0.12</v>
      </c>
      <c r="F14" s="48">
        <v>0.05</v>
      </c>
      <c r="G14" s="49">
        <f t="shared" si="0"/>
        <v>264</v>
      </c>
      <c r="H14" s="49">
        <f t="shared" si="1"/>
        <v>277.2</v>
      </c>
      <c r="I14" s="51" t="s">
        <v>22</v>
      </c>
      <c r="J14" s="51" t="s">
        <v>295</v>
      </c>
      <c r="K14" s="51" t="s">
        <v>315</v>
      </c>
    </row>
    <row r="15" spans="1:11" s="15" customFormat="1" x14ac:dyDescent="0.2">
      <c r="A15" s="39">
        <v>12</v>
      </c>
      <c r="B15" s="67" t="s">
        <v>23</v>
      </c>
      <c r="C15" s="68"/>
      <c r="D15" s="68"/>
      <c r="E15" s="68"/>
      <c r="F15" s="68"/>
      <c r="G15" s="68"/>
      <c r="H15" s="68"/>
      <c r="I15" s="68"/>
      <c r="J15" s="68"/>
      <c r="K15" s="68"/>
    </row>
    <row r="16" spans="1:11" s="15" customFormat="1" ht="69" customHeight="1" x14ac:dyDescent="0.2">
      <c r="A16" s="39" t="s">
        <v>24</v>
      </c>
      <c r="B16" s="14" t="s">
        <v>25</v>
      </c>
      <c r="C16" s="25" t="s">
        <v>19</v>
      </c>
      <c r="D16" s="26">
        <v>16</v>
      </c>
      <c r="E16" s="47">
        <v>16.8</v>
      </c>
      <c r="F16" s="48">
        <v>0.05</v>
      </c>
      <c r="G16" s="49">
        <f t="shared" ref="G16:G22" si="2">D16*E16</f>
        <v>268.8</v>
      </c>
      <c r="H16" s="49">
        <f t="shared" ref="H16:H22" si="3">G16+G16*F16</f>
        <v>282.24</v>
      </c>
      <c r="I16" s="51" t="s">
        <v>26</v>
      </c>
      <c r="J16" s="51" t="s">
        <v>284</v>
      </c>
      <c r="K16" s="51" t="s">
        <v>316</v>
      </c>
    </row>
    <row r="17" spans="1:11" s="15" customFormat="1" ht="69" customHeight="1" x14ac:dyDescent="0.2">
      <c r="A17" s="39" t="s">
        <v>27</v>
      </c>
      <c r="B17" s="14" t="s">
        <v>25</v>
      </c>
      <c r="C17" s="25" t="s">
        <v>19</v>
      </c>
      <c r="D17" s="26">
        <v>5</v>
      </c>
      <c r="E17" s="47">
        <v>16.8</v>
      </c>
      <c r="F17" s="48">
        <v>0.05</v>
      </c>
      <c r="G17" s="49">
        <f t="shared" si="2"/>
        <v>84</v>
      </c>
      <c r="H17" s="49">
        <f t="shared" si="3"/>
        <v>88.2</v>
      </c>
      <c r="I17" s="51" t="s">
        <v>28</v>
      </c>
      <c r="J17" s="51" t="s">
        <v>285</v>
      </c>
      <c r="K17" s="51" t="s">
        <v>316</v>
      </c>
    </row>
    <row r="18" spans="1:11" s="15" customFormat="1" ht="69" customHeight="1" x14ac:dyDescent="0.2">
      <c r="A18" s="39" t="s">
        <v>29</v>
      </c>
      <c r="B18" s="14" t="s">
        <v>25</v>
      </c>
      <c r="C18" s="25" t="s">
        <v>19</v>
      </c>
      <c r="D18" s="26">
        <v>6</v>
      </c>
      <c r="E18" s="47">
        <v>16.8</v>
      </c>
      <c r="F18" s="48">
        <v>0.05</v>
      </c>
      <c r="G18" s="49">
        <f t="shared" si="2"/>
        <v>100.8</v>
      </c>
      <c r="H18" s="49">
        <f t="shared" si="3"/>
        <v>105.84</v>
      </c>
      <c r="I18" s="51" t="s">
        <v>30</v>
      </c>
      <c r="J18" s="51" t="s">
        <v>286</v>
      </c>
      <c r="K18" s="51" t="s">
        <v>316</v>
      </c>
    </row>
    <row r="19" spans="1:11" s="15" customFormat="1" ht="69" customHeight="1" x14ac:dyDescent="0.2">
      <c r="A19" s="39" t="s">
        <v>31</v>
      </c>
      <c r="B19" s="14" t="s">
        <v>25</v>
      </c>
      <c r="C19" s="25" t="s">
        <v>19</v>
      </c>
      <c r="D19" s="26">
        <v>22</v>
      </c>
      <c r="E19" s="47">
        <v>16.8</v>
      </c>
      <c r="F19" s="48">
        <v>0.05</v>
      </c>
      <c r="G19" s="49">
        <f t="shared" si="2"/>
        <v>369.6</v>
      </c>
      <c r="H19" s="49">
        <f t="shared" si="3"/>
        <v>388.08</v>
      </c>
      <c r="I19" s="51" t="s">
        <v>32</v>
      </c>
      <c r="J19" s="51" t="s">
        <v>287</v>
      </c>
      <c r="K19" s="51" t="s">
        <v>316</v>
      </c>
    </row>
    <row r="20" spans="1:11" s="15" customFormat="1" ht="69" customHeight="1" x14ac:dyDescent="0.2">
      <c r="A20" s="39" t="s">
        <v>33</v>
      </c>
      <c r="B20" s="14" t="s">
        <v>25</v>
      </c>
      <c r="C20" s="25" t="s">
        <v>19</v>
      </c>
      <c r="D20" s="26">
        <v>17</v>
      </c>
      <c r="E20" s="47">
        <v>16.8</v>
      </c>
      <c r="F20" s="48">
        <v>0.05</v>
      </c>
      <c r="G20" s="49">
        <f t="shared" si="2"/>
        <v>285.60000000000002</v>
      </c>
      <c r="H20" s="49">
        <f t="shared" si="3"/>
        <v>299.88</v>
      </c>
      <c r="I20" s="51" t="s">
        <v>34</v>
      </c>
      <c r="J20" s="51" t="s">
        <v>288</v>
      </c>
      <c r="K20" s="51" t="s">
        <v>316</v>
      </c>
    </row>
    <row r="21" spans="1:11" s="15" customFormat="1" ht="69" customHeight="1" x14ac:dyDescent="0.2">
      <c r="A21" s="39" t="s">
        <v>35</v>
      </c>
      <c r="B21" s="14" t="s">
        <v>25</v>
      </c>
      <c r="C21" s="25" t="s">
        <v>19</v>
      </c>
      <c r="D21" s="26">
        <v>4</v>
      </c>
      <c r="E21" s="47">
        <v>16.8</v>
      </c>
      <c r="F21" s="48">
        <v>0.05</v>
      </c>
      <c r="G21" s="49">
        <f t="shared" si="2"/>
        <v>67.2</v>
      </c>
      <c r="H21" s="49">
        <f t="shared" si="3"/>
        <v>70.56</v>
      </c>
      <c r="I21" s="51" t="s">
        <v>36</v>
      </c>
      <c r="J21" s="51" t="s">
        <v>289</v>
      </c>
      <c r="K21" s="51" t="s">
        <v>316</v>
      </c>
    </row>
    <row r="22" spans="1:11" s="15" customFormat="1" ht="69" customHeight="1" x14ac:dyDescent="0.2">
      <c r="A22" s="39" t="s">
        <v>37</v>
      </c>
      <c r="B22" s="14" t="s">
        <v>25</v>
      </c>
      <c r="C22" s="25" t="s">
        <v>19</v>
      </c>
      <c r="D22" s="26">
        <v>4</v>
      </c>
      <c r="E22" s="47">
        <v>16.8</v>
      </c>
      <c r="F22" s="48">
        <v>0.05</v>
      </c>
      <c r="G22" s="49">
        <f t="shared" si="2"/>
        <v>67.2</v>
      </c>
      <c r="H22" s="49">
        <f t="shared" si="3"/>
        <v>70.56</v>
      </c>
      <c r="I22" s="51" t="s">
        <v>38</v>
      </c>
      <c r="J22" s="51" t="s">
        <v>290</v>
      </c>
      <c r="K22" s="51" t="s">
        <v>316</v>
      </c>
    </row>
    <row r="23" spans="1:11" s="15" customFormat="1" x14ac:dyDescent="0.2">
      <c r="A23" s="39"/>
      <c r="B23" s="41"/>
      <c r="C23" s="31"/>
      <c r="D23" s="31"/>
      <c r="E23" s="65" t="s">
        <v>39</v>
      </c>
      <c r="F23" s="66"/>
      <c r="G23" s="35">
        <f>SUM(G16:G22)</f>
        <v>1243.2</v>
      </c>
      <c r="H23" s="35">
        <f>SUM(H16:H22)</f>
        <v>1305.3599999999999</v>
      </c>
      <c r="I23" s="69"/>
      <c r="J23" s="70"/>
      <c r="K23" s="70"/>
    </row>
    <row r="24" spans="1:11" s="15" customFormat="1" ht="73.5" customHeight="1" x14ac:dyDescent="0.2">
      <c r="A24" s="39">
        <v>19</v>
      </c>
      <c r="B24" s="60" t="s">
        <v>41</v>
      </c>
      <c r="C24" s="61" t="s">
        <v>40</v>
      </c>
      <c r="D24" s="61">
        <v>22</v>
      </c>
      <c r="E24" s="47">
        <v>30</v>
      </c>
      <c r="F24" s="48">
        <v>0.05</v>
      </c>
      <c r="G24" s="49">
        <f t="shared" ref="G24" si="4">D24*E24</f>
        <v>660</v>
      </c>
      <c r="H24" s="49">
        <f t="shared" ref="H24" si="5">G24+G24*F24</f>
        <v>693</v>
      </c>
      <c r="I24" s="59" t="s">
        <v>42</v>
      </c>
      <c r="J24" s="51" t="s">
        <v>291</v>
      </c>
      <c r="K24" s="51" t="s">
        <v>317</v>
      </c>
    </row>
    <row r="25" spans="1:11" s="15" customFormat="1" x14ac:dyDescent="0.2">
      <c r="A25" s="39">
        <v>28</v>
      </c>
      <c r="B25" s="76" t="s">
        <v>43</v>
      </c>
      <c r="C25" s="77"/>
      <c r="D25" s="77"/>
      <c r="E25" s="77"/>
      <c r="F25" s="77"/>
      <c r="G25" s="77"/>
      <c r="H25" s="77"/>
      <c r="I25" s="77"/>
      <c r="J25" s="77"/>
      <c r="K25" s="77"/>
    </row>
    <row r="26" spans="1:11" s="15" customFormat="1" ht="99" customHeight="1" x14ac:dyDescent="0.2">
      <c r="A26" s="23" t="s">
        <v>44</v>
      </c>
      <c r="B26" s="8" t="s">
        <v>45</v>
      </c>
      <c r="C26" s="25" t="s">
        <v>19</v>
      </c>
      <c r="D26" s="26">
        <v>33</v>
      </c>
      <c r="E26" s="47">
        <v>0.38</v>
      </c>
      <c r="F26" s="48">
        <v>0.05</v>
      </c>
      <c r="G26" s="49">
        <f t="shared" ref="G26:G29" si="6">D26*E26</f>
        <v>12.54</v>
      </c>
      <c r="H26" s="49">
        <f t="shared" ref="H26:H29" si="7">G26+G26*F26</f>
        <v>13.17</v>
      </c>
      <c r="I26" s="51" t="s">
        <v>46</v>
      </c>
      <c r="J26" s="51" t="s">
        <v>296</v>
      </c>
      <c r="K26" s="51" t="s">
        <v>318</v>
      </c>
    </row>
    <row r="27" spans="1:11" s="15" customFormat="1" ht="99" customHeight="1" x14ac:dyDescent="0.2">
      <c r="A27" s="39" t="s">
        <v>47</v>
      </c>
      <c r="B27" s="8" t="s">
        <v>48</v>
      </c>
      <c r="C27" s="25" t="s">
        <v>19</v>
      </c>
      <c r="D27" s="26">
        <v>33</v>
      </c>
      <c r="E27" s="47">
        <v>0.38</v>
      </c>
      <c r="F27" s="48">
        <v>0.05</v>
      </c>
      <c r="G27" s="49">
        <f t="shared" si="6"/>
        <v>12.54</v>
      </c>
      <c r="H27" s="49">
        <f t="shared" si="7"/>
        <v>13.17</v>
      </c>
      <c r="I27" s="51" t="s">
        <v>49</v>
      </c>
      <c r="J27" s="51" t="s">
        <v>296</v>
      </c>
      <c r="K27" s="51" t="s">
        <v>318</v>
      </c>
    </row>
    <row r="28" spans="1:11" s="15" customFormat="1" ht="99" customHeight="1" x14ac:dyDescent="0.2">
      <c r="A28" s="23" t="s">
        <v>50</v>
      </c>
      <c r="B28" s="8" t="s">
        <v>51</v>
      </c>
      <c r="C28" s="25" t="s">
        <v>19</v>
      </c>
      <c r="D28" s="26">
        <v>1760</v>
      </c>
      <c r="E28" s="47">
        <v>0.38</v>
      </c>
      <c r="F28" s="48">
        <v>0.05</v>
      </c>
      <c r="G28" s="49">
        <f t="shared" si="6"/>
        <v>668.8</v>
      </c>
      <c r="H28" s="49">
        <f t="shared" si="7"/>
        <v>702.24</v>
      </c>
      <c r="I28" s="51" t="s">
        <v>52</v>
      </c>
      <c r="J28" s="51" t="s">
        <v>296</v>
      </c>
      <c r="K28" s="51" t="s">
        <v>318</v>
      </c>
    </row>
    <row r="29" spans="1:11" s="15" customFormat="1" ht="99" customHeight="1" x14ac:dyDescent="0.2">
      <c r="A29" s="39" t="s">
        <v>53</v>
      </c>
      <c r="B29" s="8" t="s">
        <v>54</v>
      </c>
      <c r="C29" s="25" t="s">
        <v>19</v>
      </c>
      <c r="D29" s="26">
        <v>550</v>
      </c>
      <c r="E29" s="47">
        <v>0.38</v>
      </c>
      <c r="F29" s="48">
        <v>0.05</v>
      </c>
      <c r="G29" s="49">
        <f t="shared" si="6"/>
        <v>209</v>
      </c>
      <c r="H29" s="49">
        <f t="shared" si="7"/>
        <v>219.45</v>
      </c>
      <c r="I29" s="51" t="s">
        <v>52</v>
      </c>
      <c r="J29" s="51" t="s">
        <v>296</v>
      </c>
      <c r="K29" s="51" t="s">
        <v>318</v>
      </c>
    </row>
    <row r="30" spans="1:11" s="15" customFormat="1" x14ac:dyDescent="0.2">
      <c r="A30" s="39"/>
      <c r="B30" s="41"/>
      <c r="C30" s="31"/>
      <c r="D30" s="31"/>
      <c r="E30" s="65" t="s">
        <v>55</v>
      </c>
      <c r="F30" s="66"/>
      <c r="G30" s="35">
        <f>SUM(G26:G29)</f>
        <v>902.88</v>
      </c>
      <c r="H30" s="35">
        <f>SUM(H26:H29)</f>
        <v>948.03</v>
      </c>
      <c r="I30" s="69"/>
      <c r="J30" s="70"/>
      <c r="K30" s="70"/>
    </row>
    <row r="31" spans="1:11" s="15" customFormat="1" ht="117.75" customHeight="1" x14ac:dyDescent="0.2">
      <c r="A31" s="39">
        <v>31</v>
      </c>
      <c r="B31" s="11" t="s">
        <v>56</v>
      </c>
      <c r="C31" s="25" t="s">
        <v>17</v>
      </c>
      <c r="D31" s="26">
        <v>6600</v>
      </c>
      <c r="E31" s="47">
        <v>0.23</v>
      </c>
      <c r="F31" s="48">
        <v>0.05</v>
      </c>
      <c r="G31" s="49">
        <f t="shared" ref="G31" si="8">D31*E31</f>
        <v>1518</v>
      </c>
      <c r="H31" s="49">
        <f t="shared" ref="H31" si="9">G31+G31*F31</f>
        <v>1593.9</v>
      </c>
      <c r="I31" s="51" t="s">
        <v>57</v>
      </c>
      <c r="J31" s="51" t="s">
        <v>296</v>
      </c>
      <c r="K31" s="51" t="s">
        <v>319</v>
      </c>
    </row>
    <row r="32" spans="1:11" s="15" customFormat="1" ht="245.25" customHeight="1" x14ac:dyDescent="0.2">
      <c r="A32" s="39">
        <v>43</v>
      </c>
      <c r="B32" s="11" t="s">
        <v>59</v>
      </c>
      <c r="C32" s="25" t="s">
        <v>19</v>
      </c>
      <c r="D32" s="26">
        <v>880</v>
      </c>
      <c r="E32" s="27">
        <v>0.57999999999999996</v>
      </c>
      <c r="F32" s="28">
        <v>0.05</v>
      </c>
      <c r="G32" s="29">
        <f t="shared" ref="G32" si="10">D32*E32</f>
        <v>510.4</v>
      </c>
      <c r="H32" s="29">
        <f t="shared" ref="H32" si="11">G32+G32*F32</f>
        <v>535.91999999999996</v>
      </c>
      <c r="I32" s="30" t="s">
        <v>302</v>
      </c>
      <c r="J32" s="40" t="s">
        <v>303</v>
      </c>
      <c r="K32" s="40" t="s">
        <v>386</v>
      </c>
    </row>
    <row r="33" spans="1:11" s="15" customFormat="1" x14ac:dyDescent="0.2">
      <c r="A33" s="39">
        <v>51</v>
      </c>
      <c r="B33" s="76" t="s">
        <v>60</v>
      </c>
      <c r="C33" s="77"/>
      <c r="D33" s="77"/>
      <c r="E33" s="77"/>
      <c r="F33" s="77"/>
      <c r="G33" s="77"/>
      <c r="H33" s="77"/>
      <c r="I33" s="77"/>
      <c r="J33" s="77"/>
      <c r="K33" s="77"/>
    </row>
    <row r="34" spans="1:11" s="15" customFormat="1" ht="206.25" customHeight="1" x14ac:dyDescent="0.2">
      <c r="A34" s="23" t="s">
        <v>61</v>
      </c>
      <c r="B34" s="8" t="s">
        <v>62</v>
      </c>
      <c r="C34" s="39" t="s">
        <v>40</v>
      </c>
      <c r="D34" s="39">
        <v>11</v>
      </c>
      <c r="E34" s="27">
        <v>5.3</v>
      </c>
      <c r="F34" s="28">
        <v>0.05</v>
      </c>
      <c r="G34" s="29">
        <f t="shared" ref="G34:G38" si="12">D34*E34</f>
        <v>58.3</v>
      </c>
      <c r="H34" s="29">
        <f t="shared" ref="H34:H38" si="13">G34+G34*F34</f>
        <v>61.22</v>
      </c>
      <c r="I34" s="40" t="s">
        <v>63</v>
      </c>
      <c r="J34" s="62" t="s">
        <v>304</v>
      </c>
      <c r="K34" s="40" t="s">
        <v>320</v>
      </c>
    </row>
    <row r="35" spans="1:11" s="15" customFormat="1" ht="201" customHeight="1" x14ac:dyDescent="0.2">
      <c r="A35" s="39" t="s">
        <v>64</v>
      </c>
      <c r="B35" s="8" t="s">
        <v>65</v>
      </c>
      <c r="C35" s="39" t="s">
        <v>19</v>
      </c>
      <c r="D35" s="39">
        <v>11</v>
      </c>
      <c r="E35" s="27">
        <v>5.3</v>
      </c>
      <c r="F35" s="28">
        <v>0.05</v>
      </c>
      <c r="G35" s="29">
        <f t="shared" si="12"/>
        <v>58.3</v>
      </c>
      <c r="H35" s="29">
        <f t="shared" si="13"/>
        <v>61.22</v>
      </c>
      <c r="I35" s="40" t="s">
        <v>63</v>
      </c>
      <c r="J35" s="62" t="s">
        <v>304</v>
      </c>
      <c r="K35" s="40" t="s">
        <v>321</v>
      </c>
    </row>
    <row r="36" spans="1:11" s="15" customFormat="1" ht="200.25" customHeight="1" x14ac:dyDescent="0.2">
      <c r="A36" s="23" t="s">
        <v>66</v>
      </c>
      <c r="B36" s="8" t="s">
        <v>67</v>
      </c>
      <c r="C36" s="25" t="s">
        <v>19</v>
      </c>
      <c r="D36" s="26">
        <v>220</v>
      </c>
      <c r="E36" s="27">
        <v>4.83</v>
      </c>
      <c r="F36" s="28">
        <v>0.05</v>
      </c>
      <c r="G36" s="29">
        <f t="shared" si="12"/>
        <v>1062.5999999999999</v>
      </c>
      <c r="H36" s="29">
        <f t="shared" si="13"/>
        <v>1115.73</v>
      </c>
      <c r="I36" s="40" t="s">
        <v>63</v>
      </c>
      <c r="J36" s="62" t="s">
        <v>304</v>
      </c>
      <c r="K36" s="40" t="s">
        <v>322</v>
      </c>
    </row>
    <row r="37" spans="1:11" s="15" customFormat="1" ht="204" customHeight="1" x14ac:dyDescent="0.2">
      <c r="A37" s="39" t="s">
        <v>68</v>
      </c>
      <c r="B37" s="8" t="s">
        <v>69</v>
      </c>
      <c r="C37" s="25" t="s">
        <v>19</v>
      </c>
      <c r="D37" s="26">
        <v>220</v>
      </c>
      <c r="E37" s="27">
        <v>4.83</v>
      </c>
      <c r="F37" s="28">
        <v>0.05</v>
      </c>
      <c r="G37" s="29">
        <f t="shared" si="12"/>
        <v>1062.5999999999999</v>
      </c>
      <c r="H37" s="29">
        <f t="shared" si="13"/>
        <v>1115.73</v>
      </c>
      <c r="I37" s="40" t="s">
        <v>70</v>
      </c>
      <c r="J37" s="62" t="s">
        <v>304</v>
      </c>
      <c r="K37" s="40" t="s">
        <v>323</v>
      </c>
    </row>
    <row r="38" spans="1:11" s="15" customFormat="1" ht="201.75" customHeight="1" x14ac:dyDescent="0.2">
      <c r="A38" s="39" t="s">
        <v>71</v>
      </c>
      <c r="B38" s="8" t="s">
        <v>72</v>
      </c>
      <c r="C38" s="25" t="s">
        <v>19</v>
      </c>
      <c r="D38" s="26">
        <v>44</v>
      </c>
      <c r="E38" s="27">
        <v>5.3</v>
      </c>
      <c r="F38" s="28">
        <v>0.05</v>
      </c>
      <c r="G38" s="29">
        <f t="shared" si="12"/>
        <v>233.2</v>
      </c>
      <c r="H38" s="29">
        <f t="shared" si="13"/>
        <v>244.86</v>
      </c>
      <c r="I38" s="40" t="s">
        <v>73</v>
      </c>
      <c r="J38" s="62" t="s">
        <v>304</v>
      </c>
      <c r="K38" s="40" t="s">
        <v>324</v>
      </c>
    </row>
    <row r="39" spans="1:11" s="15" customFormat="1" x14ac:dyDescent="0.2">
      <c r="A39" s="39"/>
      <c r="B39" s="41"/>
      <c r="C39" s="31"/>
      <c r="D39" s="31"/>
      <c r="E39" s="65" t="s">
        <v>74</v>
      </c>
      <c r="F39" s="66"/>
      <c r="G39" s="35">
        <f>SUM(G34:G38)</f>
        <v>2475</v>
      </c>
      <c r="H39" s="35">
        <f>SUM(H34:H38)</f>
        <v>2598.7600000000002</v>
      </c>
      <c r="I39" s="69"/>
      <c r="J39" s="70"/>
      <c r="K39" s="70"/>
    </row>
    <row r="40" spans="1:11" s="15" customFormat="1" x14ac:dyDescent="0.2">
      <c r="A40" s="39">
        <v>52</v>
      </c>
      <c r="B40" s="76" t="s">
        <v>75</v>
      </c>
      <c r="C40" s="77"/>
      <c r="D40" s="77"/>
      <c r="E40" s="77"/>
      <c r="F40" s="77"/>
      <c r="G40" s="77"/>
      <c r="H40" s="77"/>
      <c r="I40" s="77"/>
      <c r="J40" s="77"/>
      <c r="K40" s="77"/>
    </row>
    <row r="41" spans="1:11" s="15" customFormat="1" ht="98.25" customHeight="1" x14ac:dyDescent="0.2">
      <c r="A41" s="39" t="s">
        <v>76</v>
      </c>
      <c r="B41" s="8" t="s">
        <v>77</v>
      </c>
      <c r="C41" s="25" t="s">
        <v>17</v>
      </c>
      <c r="D41" s="26">
        <v>16</v>
      </c>
      <c r="E41" s="27">
        <v>0.47</v>
      </c>
      <c r="F41" s="28">
        <v>0.05</v>
      </c>
      <c r="G41" s="29">
        <f t="shared" ref="G41:G45" si="14">D41*E41</f>
        <v>7.52</v>
      </c>
      <c r="H41" s="29">
        <f t="shared" ref="H41:H45" si="15">G41+G41*F41</f>
        <v>7.9</v>
      </c>
      <c r="I41" s="40" t="s">
        <v>78</v>
      </c>
      <c r="J41" s="40" t="s">
        <v>305</v>
      </c>
      <c r="K41" s="40" t="s">
        <v>387</v>
      </c>
    </row>
    <row r="42" spans="1:11" s="15" customFormat="1" ht="98.25" customHeight="1" x14ac:dyDescent="0.2">
      <c r="A42" s="39" t="s">
        <v>79</v>
      </c>
      <c r="B42" s="8" t="s">
        <v>77</v>
      </c>
      <c r="C42" s="25" t="s">
        <v>17</v>
      </c>
      <c r="D42" s="26">
        <v>55</v>
      </c>
      <c r="E42" s="27">
        <v>0.47</v>
      </c>
      <c r="F42" s="28">
        <v>0.05</v>
      </c>
      <c r="G42" s="29">
        <f t="shared" si="14"/>
        <v>25.85</v>
      </c>
      <c r="H42" s="29">
        <f t="shared" si="15"/>
        <v>27.14</v>
      </c>
      <c r="I42" s="40" t="s">
        <v>80</v>
      </c>
      <c r="J42" s="40" t="s">
        <v>305</v>
      </c>
      <c r="K42" s="40" t="s">
        <v>387</v>
      </c>
    </row>
    <row r="43" spans="1:11" s="15" customFormat="1" ht="98.25" customHeight="1" x14ac:dyDescent="0.2">
      <c r="A43" s="39" t="s">
        <v>81</v>
      </c>
      <c r="B43" s="8" t="s">
        <v>77</v>
      </c>
      <c r="C43" s="25" t="s">
        <v>17</v>
      </c>
      <c r="D43" s="26">
        <v>165</v>
      </c>
      <c r="E43" s="27">
        <v>0.47</v>
      </c>
      <c r="F43" s="28">
        <v>0.05</v>
      </c>
      <c r="G43" s="29">
        <f t="shared" si="14"/>
        <v>77.55</v>
      </c>
      <c r="H43" s="29">
        <f t="shared" si="15"/>
        <v>81.430000000000007</v>
      </c>
      <c r="I43" s="40" t="s">
        <v>82</v>
      </c>
      <c r="J43" s="40" t="s">
        <v>305</v>
      </c>
      <c r="K43" s="40" t="s">
        <v>387</v>
      </c>
    </row>
    <row r="44" spans="1:11" s="15" customFormat="1" ht="98.25" customHeight="1" x14ac:dyDescent="0.2">
      <c r="A44" s="39" t="s">
        <v>83</v>
      </c>
      <c r="B44" s="8" t="s">
        <v>77</v>
      </c>
      <c r="C44" s="25" t="s">
        <v>17</v>
      </c>
      <c r="D44" s="26">
        <v>220</v>
      </c>
      <c r="E44" s="27">
        <v>0.47</v>
      </c>
      <c r="F44" s="28">
        <v>0.05</v>
      </c>
      <c r="G44" s="29">
        <f t="shared" si="14"/>
        <v>103.4</v>
      </c>
      <c r="H44" s="29">
        <f t="shared" si="15"/>
        <v>108.57</v>
      </c>
      <c r="I44" s="40" t="s">
        <v>84</v>
      </c>
      <c r="J44" s="40" t="s">
        <v>305</v>
      </c>
      <c r="K44" s="40" t="s">
        <v>387</v>
      </c>
    </row>
    <row r="45" spans="1:11" s="15" customFormat="1" ht="98.25" customHeight="1" x14ac:dyDescent="0.2">
      <c r="A45" s="39" t="s">
        <v>85</v>
      </c>
      <c r="B45" s="8" t="s">
        <v>77</v>
      </c>
      <c r="C45" s="25" t="s">
        <v>17</v>
      </c>
      <c r="D45" s="26">
        <v>66</v>
      </c>
      <c r="E45" s="27">
        <v>0.47</v>
      </c>
      <c r="F45" s="28">
        <v>0.05</v>
      </c>
      <c r="G45" s="29">
        <f t="shared" si="14"/>
        <v>31.02</v>
      </c>
      <c r="H45" s="29">
        <f t="shared" si="15"/>
        <v>32.57</v>
      </c>
      <c r="I45" s="40" t="s">
        <v>86</v>
      </c>
      <c r="J45" s="40" t="s">
        <v>305</v>
      </c>
      <c r="K45" s="40" t="s">
        <v>387</v>
      </c>
    </row>
    <row r="46" spans="1:11" s="15" customFormat="1" x14ac:dyDescent="0.2">
      <c r="A46" s="23"/>
      <c r="B46" s="41"/>
      <c r="C46" s="31"/>
      <c r="D46" s="31"/>
      <c r="E46" s="65" t="s">
        <v>87</v>
      </c>
      <c r="F46" s="66"/>
      <c r="G46" s="35">
        <f>SUM(G41:G45)</f>
        <v>245.34</v>
      </c>
      <c r="H46" s="35">
        <f>SUM(H41:H45)</f>
        <v>257.61</v>
      </c>
      <c r="I46" s="69"/>
      <c r="J46" s="70"/>
      <c r="K46" s="70"/>
    </row>
    <row r="47" spans="1:11" s="15" customFormat="1" x14ac:dyDescent="0.2">
      <c r="A47" s="39">
        <v>53</v>
      </c>
      <c r="B47" s="76" t="s">
        <v>88</v>
      </c>
      <c r="C47" s="77"/>
      <c r="D47" s="77"/>
      <c r="E47" s="77"/>
      <c r="F47" s="77"/>
      <c r="G47" s="77"/>
      <c r="H47" s="77"/>
      <c r="I47" s="77"/>
      <c r="J47" s="77"/>
      <c r="K47" s="77"/>
    </row>
    <row r="48" spans="1:11" s="15" customFormat="1" ht="98.25" customHeight="1" x14ac:dyDescent="0.2">
      <c r="A48" s="39" t="s">
        <v>89</v>
      </c>
      <c r="B48" s="8" t="s">
        <v>77</v>
      </c>
      <c r="C48" s="25" t="s">
        <v>17</v>
      </c>
      <c r="D48" s="26">
        <v>165</v>
      </c>
      <c r="E48" s="27">
        <v>0.61499999999999999</v>
      </c>
      <c r="F48" s="28">
        <v>0.05</v>
      </c>
      <c r="G48" s="29">
        <f t="shared" ref="G48:G58" si="16">D48*E48</f>
        <v>101.48</v>
      </c>
      <c r="H48" s="29">
        <f t="shared" ref="H48:H58" si="17">G48+G48*F48</f>
        <v>106.55</v>
      </c>
      <c r="I48" s="40" t="s">
        <v>90</v>
      </c>
      <c r="J48" s="40" t="s">
        <v>305</v>
      </c>
      <c r="K48" s="40" t="s">
        <v>388</v>
      </c>
    </row>
    <row r="49" spans="1:11" s="15" customFormat="1" ht="98.25" customHeight="1" x14ac:dyDescent="0.2">
      <c r="A49" s="23" t="s">
        <v>91</v>
      </c>
      <c r="B49" s="8" t="s">
        <v>77</v>
      </c>
      <c r="C49" s="25" t="s">
        <v>17</v>
      </c>
      <c r="D49" s="26">
        <v>495</v>
      </c>
      <c r="E49" s="27">
        <v>0.61499999999999999</v>
      </c>
      <c r="F49" s="28">
        <v>0.05</v>
      </c>
      <c r="G49" s="29">
        <f t="shared" si="16"/>
        <v>304.43</v>
      </c>
      <c r="H49" s="29">
        <f t="shared" si="17"/>
        <v>319.64999999999998</v>
      </c>
      <c r="I49" s="40" t="s">
        <v>92</v>
      </c>
      <c r="J49" s="40" t="s">
        <v>305</v>
      </c>
      <c r="K49" s="40" t="s">
        <v>388</v>
      </c>
    </row>
    <row r="50" spans="1:11" s="15" customFormat="1" ht="98.25" customHeight="1" x14ac:dyDescent="0.2">
      <c r="A50" s="39" t="s">
        <v>93</v>
      </c>
      <c r="B50" s="8" t="s">
        <v>77</v>
      </c>
      <c r="C50" s="25" t="s">
        <v>17</v>
      </c>
      <c r="D50" s="26">
        <v>4400</v>
      </c>
      <c r="E50" s="27">
        <v>0.61499999999999999</v>
      </c>
      <c r="F50" s="28">
        <v>0.05</v>
      </c>
      <c r="G50" s="29">
        <f t="shared" si="16"/>
        <v>2706</v>
      </c>
      <c r="H50" s="29">
        <f t="shared" si="17"/>
        <v>2841.3</v>
      </c>
      <c r="I50" s="40" t="s">
        <v>94</v>
      </c>
      <c r="J50" s="40" t="s">
        <v>305</v>
      </c>
      <c r="K50" s="40" t="s">
        <v>388</v>
      </c>
    </row>
    <row r="51" spans="1:11" s="15" customFormat="1" ht="98.25" customHeight="1" x14ac:dyDescent="0.2">
      <c r="A51" s="23" t="s">
        <v>95</v>
      </c>
      <c r="B51" s="8" t="s">
        <v>77</v>
      </c>
      <c r="C51" s="25" t="s">
        <v>17</v>
      </c>
      <c r="D51" s="26">
        <v>2420</v>
      </c>
      <c r="E51" s="27">
        <v>0.61499999999999999</v>
      </c>
      <c r="F51" s="28">
        <v>0.05</v>
      </c>
      <c r="G51" s="29">
        <f t="shared" si="16"/>
        <v>1488.3</v>
      </c>
      <c r="H51" s="29">
        <f t="shared" si="17"/>
        <v>1562.72</v>
      </c>
      <c r="I51" s="40" t="s">
        <v>96</v>
      </c>
      <c r="J51" s="40" t="s">
        <v>305</v>
      </c>
      <c r="K51" s="40" t="s">
        <v>388</v>
      </c>
    </row>
    <row r="52" spans="1:11" s="15" customFormat="1" ht="98.25" customHeight="1" x14ac:dyDescent="0.2">
      <c r="A52" s="39" t="s">
        <v>97</v>
      </c>
      <c r="B52" s="8" t="s">
        <v>77</v>
      </c>
      <c r="C52" s="25" t="s">
        <v>17</v>
      </c>
      <c r="D52" s="26">
        <v>2200</v>
      </c>
      <c r="E52" s="27">
        <v>0.61499999999999999</v>
      </c>
      <c r="F52" s="28">
        <v>0.05</v>
      </c>
      <c r="G52" s="29">
        <f t="shared" si="16"/>
        <v>1353</v>
      </c>
      <c r="H52" s="29">
        <f t="shared" si="17"/>
        <v>1420.65</v>
      </c>
      <c r="I52" s="40" t="s">
        <v>98</v>
      </c>
      <c r="J52" s="40" t="s">
        <v>305</v>
      </c>
      <c r="K52" s="40" t="s">
        <v>388</v>
      </c>
    </row>
    <row r="53" spans="1:11" s="15" customFormat="1" ht="98.25" customHeight="1" x14ac:dyDescent="0.2">
      <c r="A53" s="23" t="s">
        <v>99</v>
      </c>
      <c r="B53" s="8" t="s">
        <v>77</v>
      </c>
      <c r="C53" s="25" t="s">
        <v>17</v>
      </c>
      <c r="D53" s="26">
        <v>550</v>
      </c>
      <c r="E53" s="27">
        <v>0.61499999999999999</v>
      </c>
      <c r="F53" s="28">
        <v>0.05</v>
      </c>
      <c r="G53" s="29">
        <f t="shared" si="16"/>
        <v>338.25</v>
      </c>
      <c r="H53" s="29">
        <f>G53+G53*F53</f>
        <v>355.16</v>
      </c>
      <c r="I53" s="40" t="s">
        <v>100</v>
      </c>
      <c r="J53" s="40" t="s">
        <v>305</v>
      </c>
      <c r="K53" s="40" t="s">
        <v>388</v>
      </c>
    </row>
    <row r="54" spans="1:11" s="15" customFormat="1" ht="98.25" customHeight="1" x14ac:dyDescent="0.2">
      <c r="A54" s="39" t="s">
        <v>101</v>
      </c>
      <c r="B54" s="8" t="s">
        <v>77</v>
      </c>
      <c r="C54" s="25" t="s">
        <v>17</v>
      </c>
      <c r="D54" s="26">
        <v>440</v>
      </c>
      <c r="E54" s="27">
        <v>0.61499999999999999</v>
      </c>
      <c r="F54" s="28">
        <v>0.05</v>
      </c>
      <c r="G54" s="29">
        <f t="shared" si="16"/>
        <v>270.60000000000002</v>
      </c>
      <c r="H54" s="29">
        <f t="shared" si="17"/>
        <v>284.13</v>
      </c>
      <c r="I54" s="40" t="s">
        <v>102</v>
      </c>
      <c r="J54" s="40" t="s">
        <v>305</v>
      </c>
      <c r="K54" s="40" t="s">
        <v>388</v>
      </c>
    </row>
    <row r="55" spans="1:11" s="15" customFormat="1" ht="98.25" customHeight="1" x14ac:dyDescent="0.2">
      <c r="A55" s="23" t="s">
        <v>103</v>
      </c>
      <c r="B55" s="14" t="s">
        <v>104</v>
      </c>
      <c r="C55" s="39" t="s">
        <v>19</v>
      </c>
      <c r="D55" s="32">
        <v>44</v>
      </c>
      <c r="E55" s="27">
        <v>0.61499999999999999</v>
      </c>
      <c r="F55" s="28">
        <v>0.05</v>
      </c>
      <c r="G55" s="29">
        <f t="shared" si="16"/>
        <v>27.06</v>
      </c>
      <c r="H55" s="29">
        <f t="shared" si="17"/>
        <v>28.41</v>
      </c>
      <c r="I55" s="40" t="s">
        <v>105</v>
      </c>
      <c r="J55" s="40" t="s">
        <v>305</v>
      </c>
      <c r="K55" s="40" t="s">
        <v>388</v>
      </c>
    </row>
    <row r="56" spans="1:11" s="15" customFormat="1" ht="98.25" customHeight="1" x14ac:dyDescent="0.2">
      <c r="A56" s="39" t="s">
        <v>106</v>
      </c>
      <c r="B56" s="14" t="s">
        <v>104</v>
      </c>
      <c r="C56" s="39" t="s">
        <v>19</v>
      </c>
      <c r="D56" s="32">
        <v>44</v>
      </c>
      <c r="E56" s="27">
        <v>0.61499999999999999</v>
      </c>
      <c r="F56" s="28">
        <v>0.05</v>
      </c>
      <c r="G56" s="29">
        <f t="shared" si="16"/>
        <v>27.06</v>
      </c>
      <c r="H56" s="29">
        <f t="shared" si="17"/>
        <v>28.41</v>
      </c>
      <c r="I56" s="40" t="s">
        <v>107</v>
      </c>
      <c r="J56" s="40" t="s">
        <v>305</v>
      </c>
      <c r="K56" s="40" t="s">
        <v>388</v>
      </c>
    </row>
    <row r="57" spans="1:11" s="15" customFormat="1" ht="98.25" customHeight="1" x14ac:dyDescent="0.2">
      <c r="A57" s="23" t="s">
        <v>108</v>
      </c>
      <c r="B57" s="14" t="s">
        <v>104</v>
      </c>
      <c r="C57" s="39" t="s">
        <v>19</v>
      </c>
      <c r="D57" s="32">
        <v>55</v>
      </c>
      <c r="E57" s="27">
        <v>0.61499999999999999</v>
      </c>
      <c r="F57" s="28">
        <v>0.05</v>
      </c>
      <c r="G57" s="29">
        <f t="shared" si="16"/>
        <v>33.83</v>
      </c>
      <c r="H57" s="29">
        <f t="shared" si="17"/>
        <v>35.520000000000003</v>
      </c>
      <c r="I57" s="40" t="s">
        <v>109</v>
      </c>
      <c r="J57" s="40" t="s">
        <v>305</v>
      </c>
      <c r="K57" s="40" t="s">
        <v>388</v>
      </c>
    </row>
    <row r="58" spans="1:11" s="15" customFormat="1" ht="98.25" customHeight="1" x14ac:dyDescent="0.2">
      <c r="A58" s="39" t="s">
        <v>110</v>
      </c>
      <c r="B58" s="14" t="s">
        <v>104</v>
      </c>
      <c r="C58" s="39" t="s">
        <v>19</v>
      </c>
      <c r="D58" s="32">
        <v>66</v>
      </c>
      <c r="E58" s="27">
        <v>0.61499999999999999</v>
      </c>
      <c r="F58" s="28">
        <v>0.05</v>
      </c>
      <c r="G58" s="29">
        <f t="shared" si="16"/>
        <v>40.590000000000003</v>
      </c>
      <c r="H58" s="29">
        <f t="shared" si="17"/>
        <v>42.62</v>
      </c>
      <c r="I58" s="40" t="s">
        <v>111</v>
      </c>
      <c r="J58" s="40" t="s">
        <v>305</v>
      </c>
      <c r="K58" s="40" t="s">
        <v>388</v>
      </c>
    </row>
    <row r="59" spans="1:11" s="15" customFormat="1" x14ac:dyDescent="0.2">
      <c r="A59" s="23"/>
      <c r="B59" s="41"/>
      <c r="C59" s="31"/>
      <c r="D59" s="31"/>
      <c r="E59" s="65" t="s">
        <v>112</v>
      </c>
      <c r="F59" s="66"/>
      <c r="G59" s="35">
        <f>SUM(G48:G58)</f>
        <v>6690.6</v>
      </c>
      <c r="H59" s="35">
        <f>SUM(H48:H58)</f>
        <v>7025.12</v>
      </c>
      <c r="I59" s="69"/>
      <c r="J59" s="70"/>
      <c r="K59" s="70"/>
    </row>
    <row r="60" spans="1:11" s="15" customFormat="1" x14ac:dyDescent="0.2">
      <c r="A60" s="39">
        <v>55</v>
      </c>
      <c r="B60" s="71" t="s">
        <v>113</v>
      </c>
      <c r="C60" s="71"/>
      <c r="D60" s="71"/>
      <c r="E60" s="71"/>
      <c r="F60" s="71"/>
      <c r="G60" s="71"/>
      <c r="H60" s="71"/>
      <c r="I60" s="71"/>
      <c r="J60" s="71"/>
      <c r="K60" s="71"/>
    </row>
    <row r="61" spans="1:11" s="15" customFormat="1" ht="98.25" customHeight="1" x14ac:dyDescent="0.2">
      <c r="A61" s="39" t="s">
        <v>114</v>
      </c>
      <c r="B61" s="14" t="s">
        <v>115</v>
      </c>
      <c r="C61" s="39" t="s">
        <v>19</v>
      </c>
      <c r="D61" s="32">
        <v>385</v>
      </c>
      <c r="E61" s="27">
        <v>2.08</v>
      </c>
      <c r="F61" s="28">
        <v>0.05</v>
      </c>
      <c r="G61" s="29">
        <f t="shared" ref="G61:G66" si="18">D61*E61</f>
        <v>800.8</v>
      </c>
      <c r="H61" s="29">
        <f t="shared" ref="H61:H66" si="19">G61+G61*F61</f>
        <v>840.84</v>
      </c>
      <c r="I61" s="40" t="s">
        <v>116</v>
      </c>
      <c r="J61" s="62" t="s">
        <v>306</v>
      </c>
      <c r="K61" s="40" t="s">
        <v>325</v>
      </c>
    </row>
    <row r="62" spans="1:11" s="15" customFormat="1" ht="98.25" customHeight="1" x14ac:dyDescent="0.2">
      <c r="A62" s="39" t="s">
        <v>117</v>
      </c>
      <c r="B62" s="14" t="s">
        <v>115</v>
      </c>
      <c r="C62" s="39" t="s">
        <v>19</v>
      </c>
      <c r="D62" s="32">
        <v>11</v>
      </c>
      <c r="E62" s="27">
        <v>2.08</v>
      </c>
      <c r="F62" s="28">
        <v>0.05</v>
      </c>
      <c r="G62" s="29">
        <f t="shared" si="18"/>
        <v>22.88</v>
      </c>
      <c r="H62" s="29">
        <f t="shared" si="19"/>
        <v>24.02</v>
      </c>
      <c r="I62" s="40" t="s">
        <v>118</v>
      </c>
      <c r="J62" s="62" t="s">
        <v>306</v>
      </c>
      <c r="K62" s="40" t="s">
        <v>326</v>
      </c>
    </row>
    <row r="63" spans="1:11" s="15" customFormat="1" ht="98.25" customHeight="1" x14ac:dyDescent="0.2">
      <c r="A63" s="39" t="s">
        <v>119</v>
      </c>
      <c r="B63" s="14" t="s">
        <v>115</v>
      </c>
      <c r="C63" s="39" t="s">
        <v>19</v>
      </c>
      <c r="D63" s="32">
        <v>55</v>
      </c>
      <c r="E63" s="27">
        <v>2.08</v>
      </c>
      <c r="F63" s="28">
        <v>0.05</v>
      </c>
      <c r="G63" s="29">
        <f t="shared" si="18"/>
        <v>114.4</v>
      </c>
      <c r="H63" s="29">
        <f t="shared" si="19"/>
        <v>120.12</v>
      </c>
      <c r="I63" s="40" t="s">
        <v>120</v>
      </c>
      <c r="J63" s="62" t="s">
        <v>306</v>
      </c>
      <c r="K63" s="40" t="s">
        <v>327</v>
      </c>
    </row>
    <row r="64" spans="1:11" s="15" customFormat="1" ht="98.25" customHeight="1" x14ac:dyDescent="0.2">
      <c r="A64" s="39" t="s">
        <v>121</v>
      </c>
      <c r="B64" s="14" t="s">
        <v>115</v>
      </c>
      <c r="C64" s="39" t="s">
        <v>19</v>
      </c>
      <c r="D64" s="32">
        <v>176</v>
      </c>
      <c r="E64" s="27">
        <v>2.08</v>
      </c>
      <c r="F64" s="28">
        <v>0.05</v>
      </c>
      <c r="G64" s="29">
        <f t="shared" si="18"/>
        <v>366.08</v>
      </c>
      <c r="H64" s="29">
        <f t="shared" si="19"/>
        <v>384.38</v>
      </c>
      <c r="I64" s="40" t="s">
        <v>122</v>
      </c>
      <c r="J64" s="62" t="s">
        <v>306</v>
      </c>
      <c r="K64" s="40" t="s">
        <v>328</v>
      </c>
    </row>
    <row r="65" spans="1:11" s="15" customFormat="1" ht="98.25" customHeight="1" x14ac:dyDescent="0.2">
      <c r="A65" s="39" t="s">
        <v>123</v>
      </c>
      <c r="B65" s="42" t="s">
        <v>124</v>
      </c>
      <c r="C65" s="25" t="s">
        <v>58</v>
      </c>
      <c r="D65" s="32">
        <v>176</v>
      </c>
      <c r="E65" s="27">
        <v>2.08</v>
      </c>
      <c r="F65" s="28">
        <v>0.05</v>
      </c>
      <c r="G65" s="29">
        <f t="shared" si="18"/>
        <v>366.08</v>
      </c>
      <c r="H65" s="29">
        <f t="shared" si="19"/>
        <v>384.38</v>
      </c>
      <c r="I65" s="40" t="s">
        <v>125</v>
      </c>
      <c r="J65" s="62" t="s">
        <v>306</v>
      </c>
      <c r="K65" s="40" t="s">
        <v>329</v>
      </c>
    </row>
    <row r="66" spans="1:11" s="15" customFormat="1" ht="98.25" customHeight="1" x14ac:dyDescent="0.2">
      <c r="A66" s="39" t="s">
        <v>126</v>
      </c>
      <c r="B66" s="42" t="s">
        <v>124</v>
      </c>
      <c r="C66" s="25" t="s">
        <v>58</v>
      </c>
      <c r="D66" s="32">
        <v>110</v>
      </c>
      <c r="E66" s="27">
        <v>2.08</v>
      </c>
      <c r="F66" s="28">
        <v>0.05</v>
      </c>
      <c r="G66" s="29">
        <f t="shared" si="18"/>
        <v>228.8</v>
      </c>
      <c r="H66" s="29">
        <f t="shared" si="19"/>
        <v>240.24</v>
      </c>
      <c r="I66" s="40" t="s">
        <v>127</v>
      </c>
      <c r="J66" s="62" t="s">
        <v>306</v>
      </c>
      <c r="K66" s="40" t="s">
        <v>330</v>
      </c>
    </row>
    <row r="67" spans="1:11" s="15" customFormat="1" x14ac:dyDescent="0.2">
      <c r="A67" s="39"/>
      <c r="B67" s="36"/>
      <c r="C67" s="37"/>
      <c r="D67" s="37"/>
      <c r="E67" s="63" t="s">
        <v>128</v>
      </c>
      <c r="F67" s="64"/>
      <c r="G67" s="38">
        <f>SUM(G61:G66)</f>
        <v>1899.04</v>
      </c>
      <c r="H67" s="38">
        <f>SUM(H61:H66)</f>
        <v>1993.98</v>
      </c>
      <c r="I67" s="13"/>
      <c r="J67" s="8"/>
      <c r="K67" s="8"/>
    </row>
    <row r="68" spans="1:11" s="15" customFormat="1" ht="107.25" customHeight="1" x14ac:dyDescent="0.2">
      <c r="A68" s="39">
        <v>57</v>
      </c>
      <c r="B68" s="11" t="s">
        <v>129</v>
      </c>
      <c r="C68" s="25" t="s">
        <v>19</v>
      </c>
      <c r="D68" s="26">
        <v>275</v>
      </c>
      <c r="E68" s="33">
        <v>1.06</v>
      </c>
      <c r="F68" s="34">
        <v>0.05</v>
      </c>
      <c r="G68" s="35">
        <f t="shared" ref="G68" si="20">D68*E68</f>
        <v>291.5</v>
      </c>
      <c r="H68" s="35">
        <f t="shared" ref="H68" si="21">G68+G68*F68</f>
        <v>306.08</v>
      </c>
      <c r="I68" s="8" t="s">
        <v>130</v>
      </c>
      <c r="J68" s="8" t="s">
        <v>269</v>
      </c>
      <c r="K68" s="8" t="s">
        <v>331</v>
      </c>
    </row>
    <row r="69" spans="1:11" s="15" customFormat="1" x14ac:dyDescent="0.2">
      <c r="A69" s="39">
        <v>58</v>
      </c>
      <c r="B69" s="11" t="s">
        <v>131</v>
      </c>
      <c r="C69" s="82"/>
      <c r="D69" s="82"/>
      <c r="E69" s="82"/>
      <c r="F69" s="82"/>
      <c r="G69" s="82"/>
      <c r="H69" s="82"/>
      <c r="I69" s="82"/>
      <c r="J69" s="82"/>
      <c r="K69" s="82"/>
    </row>
    <row r="70" spans="1:11" s="15" customFormat="1" ht="225.75" customHeight="1" x14ac:dyDescent="0.2">
      <c r="A70" s="39" t="s">
        <v>132</v>
      </c>
      <c r="B70" s="8" t="s">
        <v>133</v>
      </c>
      <c r="C70" s="25" t="s">
        <v>19</v>
      </c>
      <c r="D70" s="25">
        <v>16</v>
      </c>
      <c r="E70" s="27">
        <v>140</v>
      </c>
      <c r="F70" s="28">
        <v>0.05</v>
      </c>
      <c r="G70" s="29">
        <f t="shared" ref="G70" si="22">D70*E70</f>
        <v>2240</v>
      </c>
      <c r="H70" s="29">
        <f t="shared" ref="H70" si="23">G70+G70*F70</f>
        <v>2352</v>
      </c>
      <c r="I70" s="30" t="s">
        <v>307</v>
      </c>
      <c r="J70" s="40" t="s">
        <v>308</v>
      </c>
      <c r="K70" s="40" t="s">
        <v>389</v>
      </c>
    </row>
    <row r="71" spans="1:11" s="15" customFormat="1" ht="240" customHeight="1" x14ac:dyDescent="0.2">
      <c r="A71" s="23" t="s">
        <v>134</v>
      </c>
      <c r="B71" s="8" t="s">
        <v>133</v>
      </c>
      <c r="C71" s="25" t="s">
        <v>19</v>
      </c>
      <c r="D71" s="26">
        <v>17</v>
      </c>
      <c r="E71" s="27">
        <v>140</v>
      </c>
      <c r="F71" s="28">
        <v>0.05</v>
      </c>
      <c r="G71" s="29">
        <f>D71*E71</f>
        <v>2380</v>
      </c>
      <c r="H71" s="29">
        <f>G71+G71*F71</f>
        <v>2499</v>
      </c>
      <c r="I71" s="30" t="s">
        <v>135</v>
      </c>
      <c r="J71" s="40" t="s">
        <v>308</v>
      </c>
      <c r="K71" s="40" t="s">
        <v>390</v>
      </c>
    </row>
    <row r="72" spans="1:11" s="15" customFormat="1" x14ac:dyDescent="0.2">
      <c r="A72" s="39"/>
      <c r="B72" s="43"/>
      <c r="C72" s="25"/>
      <c r="D72" s="25"/>
      <c r="E72" s="72" t="s">
        <v>136</v>
      </c>
      <c r="F72" s="73"/>
      <c r="G72" s="35">
        <f>SUM(G70:G71)</f>
        <v>4620</v>
      </c>
      <c r="H72" s="35">
        <f>SUM(H70:H71)</f>
        <v>4851</v>
      </c>
      <c r="I72" s="69"/>
      <c r="J72" s="70"/>
      <c r="K72" s="70"/>
    </row>
    <row r="73" spans="1:11" s="15" customFormat="1" x14ac:dyDescent="0.2">
      <c r="A73" s="39">
        <v>59</v>
      </c>
      <c r="B73" s="74" t="s">
        <v>137</v>
      </c>
      <c r="C73" s="74"/>
      <c r="D73" s="74"/>
      <c r="E73" s="74"/>
      <c r="F73" s="74"/>
      <c r="G73" s="74"/>
      <c r="H73" s="74"/>
      <c r="I73" s="74"/>
      <c r="J73" s="74"/>
      <c r="K73" s="74"/>
    </row>
    <row r="74" spans="1:11" s="15" customFormat="1" ht="99.75" customHeight="1" x14ac:dyDescent="0.2">
      <c r="A74" s="39" t="s">
        <v>138</v>
      </c>
      <c r="B74" s="8" t="s">
        <v>139</v>
      </c>
      <c r="C74" s="39" t="s">
        <v>19</v>
      </c>
      <c r="D74" s="32">
        <v>55</v>
      </c>
      <c r="E74" s="27">
        <v>3.25</v>
      </c>
      <c r="F74" s="28">
        <v>0.05</v>
      </c>
      <c r="G74" s="29">
        <f>D74*E74</f>
        <v>178.75</v>
      </c>
      <c r="H74" s="29">
        <f>G74+G74*F74</f>
        <v>187.69</v>
      </c>
      <c r="I74" s="40" t="s">
        <v>140</v>
      </c>
      <c r="J74" s="40" t="s">
        <v>305</v>
      </c>
      <c r="K74" s="40" t="s">
        <v>391</v>
      </c>
    </row>
    <row r="75" spans="1:11" s="15" customFormat="1" ht="100.5" customHeight="1" x14ac:dyDescent="0.2">
      <c r="A75" s="39" t="s">
        <v>141</v>
      </c>
      <c r="B75" s="8" t="s">
        <v>139</v>
      </c>
      <c r="C75" s="39" t="s">
        <v>19</v>
      </c>
      <c r="D75" s="32">
        <v>110</v>
      </c>
      <c r="E75" s="27">
        <v>3.3</v>
      </c>
      <c r="F75" s="28">
        <v>0.05</v>
      </c>
      <c r="G75" s="29">
        <f t="shared" ref="G75:G78" si="24">D75*E75</f>
        <v>363</v>
      </c>
      <c r="H75" s="29">
        <f t="shared" ref="H75:H78" si="25">G75+G75*F75</f>
        <v>381.15</v>
      </c>
      <c r="I75" s="40" t="s">
        <v>142</v>
      </c>
      <c r="J75" s="40" t="s">
        <v>305</v>
      </c>
      <c r="K75" s="40" t="s">
        <v>391</v>
      </c>
    </row>
    <row r="76" spans="1:11" s="15" customFormat="1" ht="95.25" customHeight="1" x14ac:dyDescent="0.2">
      <c r="A76" s="39" t="s">
        <v>143</v>
      </c>
      <c r="B76" s="8" t="s">
        <v>139</v>
      </c>
      <c r="C76" s="39" t="s">
        <v>19</v>
      </c>
      <c r="D76" s="32">
        <v>55</v>
      </c>
      <c r="E76" s="27">
        <v>3.3</v>
      </c>
      <c r="F76" s="28">
        <v>0.05</v>
      </c>
      <c r="G76" s="29">
        <f t="shared" si="24"/>
        <v>181.5</v>
      </c>
      <c r="H76" s="29">
        <f t="shared" si="25"/>
        <v>190.58</v>
      </c>
      <c r="I76" s="40" t="s">
        <v>144</v>
      </c>
      <c r="J76" s="40" t="s">
        <v>305</v>
      </c>
      <c r="K76" s="40" t="s">
        <v>391</v>
      </c>
    </row>
    <row r="77" spans="1:11" s="15" customFormat="1" ht="96.75" customHeight="1" x14ac:dyDescent="0.2">
      <c r="A77" s="39" t="s">
        <v>145</v>
      </c>
      <c r="B77" s="8" t="s">
        <v>139</v>
      </c>
      <c r="C77" s="39" t="s">
        <v>40</v>
      </c>
      <c r="D77" s="32">
        <v>55</v>
      </c>
      <c r="E77" s="27">
        <v>3.3</v>
      </c>
      <c r="F77" s="28">
        <v>0.05</v>
      </c>
      <c r="G77" s="29">
        <f t="shared" si="24"/>
        <v>181.5</v>
      </c>
      <c r="H77" s="29">
        <f t="shared" si="25"/>
        <v>190.58</v>
      </c>
      <c r="I77" s="40" t="s">
        <v>146</v>
      </c>
      <c r="J77" s="40" t="s">
        <v>305</v>
      </c>
      <c r="K77" s="40" t="s">
        <v>391</v>
      </c>
    </row>
    <row r="78" spans="1:11" s="15" customFormat="1" ht="96.75" customHeight="1" x14ac:dyDescent="0.2">
      <c r="A78" s="39" t="s">
        <v>147</v>
      </c>
      <c r="B78" s="8" t="s">
        <v>139</v>
      </c>
      <c r="C78" s="39" t="s">
        <v>19</v>
      </c>
      <c r="D78" s="32">
        <v>55</v>
      </c>
      <c r="E78" s="27">
        <v>3.3</v>
      </c>
      <c r="F78" s="28">
        <v>0.05</v>
      </c>
      <c r="G78" s="29">
        <f t="shared" si="24"/>
        <v>181.5</v>
      </c>
      <c r="H78" s="29">
        <f t="shared" si="25"/>
        <v>190.58</v>
      </c>
      <c r="I78" s="40" t="s">
        <v>148</v>
      </c>
      <c r="J78" s="40" t="s">
        <v>305</v>
      </c>
      <c r="K78" s="40" t="s">
        <v>391</v>
      </c>
    </row>
    <row r="79" spans="1:11" s="15" customFormat="1" x14ac:dyDescent="0.2">
      <c r="A79" s="23"/>
      <c r="B79" s="43"/>
      <c r="C79" s="25"/>
      <c r="D79" s="25"/>
      <c r="E79" s="72" t="s">
        <v>149</v>
      </c>
      <c r="F79" s="73"/>
      <c r="G79" s="38">
        <f>SUM(G74:G78)</f>
        <v>1086.25</v>
      </c>
      <c r="H79" s="38">
        <f>SUM(H74:H78)</f>
        <v>1140.58</v>
      </c>
      <c r="I79" s="69"/>
      <c r="J79" s="70"/>
      <c r="K79" s="70"/>
    </row>
    <row r="80" spans="1:11" s="15" customFormat="1" ht="291" customHeight="1" x14ac:dyDescent="0.2">
      <c r="A80" s="39">
        <v>71</v>
      </c>
      <c r="B80" s="11" t="s">
        <v>150</v>
      </c>
      <c r="C80" s="25" t="s">
        <v>19</v>
      </c>
      <c r="D80" s="26">
        <v>3080</v>
      </c>
      <c r="E80" s="27">
        <v>0.57999999999999996</v>
      </c>
      <c r="F80" s="28">
        <v>0.05</v>
      </c>
      <c r="G80" s="29">
        <f t="shared" ref="G80" si="26">E80*D80</f>
        <v>1786.4</v>
      </c>
      <c r="H80" s="29">
        <f t="shared" ref="H80" si="27">G80+G80*F80</f>
        <v>1875.72</v>
      </c>
      <c r="I80" s="40" t="s">
        <v>151</v>
      </c>
      <c r="J80" s="40" t="s">
        <v>309</v>
      </c>
      <c r="K80" s="40" t="s">
        <v>392</v>
      </c>
    </row>
    <row r="81" spans="1:11" s="15" customFormat="1" ht="331.5" x14ac:dyDescent="0.2">
      <c r="A81" s="25">
        <v>80</v>
      </c>
      <c r="B81" s="14" t="s">
        <v>152</v>
      </c>
      <c r="C81" s="39" t="s">
        <v>19</v>
      </c>
      <c r="D81" s="32">
        <v>3</v>
      </c>
      <c r="E81" s="27">
        <v>350</v>
      </c>
      <c r="F81" s="28">
        <v>0.21</v>
      </c>
      <c r="G81" s="29">
        <f t="shared" ref="G81:G82" si="28">E81*D81</f>
        <v>1050</v>
      </c>
      <c r="H81" s="29">
        <f t="shared" ref="H81:H82" si="29">G81+G81*F81</f>
        <v>1270.5</v>
      </c>
      <c r="I81" s="40" t="s">
        <v>153</v>
      </c>
      <c r="J81" s="62" t="s">
        <v>310</v>
      </c>
      <c r="K81" s="40" t="s">
        <v>332</v>
      </c>
    </row>
    <row r="82" spans="1:11" s="15" customFormat="1" ht="351.75" customHeight="1" x14ac:dyDescent="0.2">
      <c r="A82" s="25">
        <v>82</v>
      </c>
      <c r="B82" s="14" t="s">
        <v>154</v>
      </c>
      <c r="C82" s="39" t="s">
        <v>19</v>
      </c>
      <c r="D82" s="32">
        <v>2</v>
      </c>
      <c r="E82" s="27">
        <v>135</v>
      </c>
      <c r="F82" s="28">
        <v>0.21</v>
      </c>
      <c r="G82" s="29">
        <f t="shared" si="28"/>
        <v>270</v>
      </c>
      <c r="H82" s="29">
        <f t="shared" si="29"/>
        <v>326.7</v>
      </c>
      <c r="I82" s="40" t="s">
        <v>311</v>
      </c>
      <c r="J82" s="62" t="s">
        <v>312</v>
      </c>
      <c r="K82" s="40" t="s">
        <v>333</v>
      </c>
    </row>
    <row r="83" spans="1:11" s="15" customFormat="1" ht="318" customHeight="1" x14ac:dyDescent="0.2">
      <c r="A83" s="39">
        <v>91</v>
      </c>
      <c r="B83" s="11" t="s">
        <v>155</v>
      </c>
      <c r="C83" s="25" t="s">
        <v>19</v>
      </c>
      <c r="D83" s="26">
        <v>23100</v>
      </c>
      <c r="E83" s="27">
        <v>0.48299999999999998</v>
      </c>
      <c r="F83" s="28">
        <v>0.05</v>
      </c>
      <c r="G83" s="29">
        <f t="shared" ref="G83" si="30">E83*D83</f>
        <v>11157.3</v>
      </c>
      <c r="H83" s="29">
        <f t="shared" ref="H83" si="31">G83+G83*F83</f>
        <v>11715.17</v>
      </c>
      <c r="I83" s="40" t="s">
        <v>156</v>
      </c>
      <c r="J83" s="40" t="s">
        <v>303</v>
      </c>
      <c r="K83" s="40" t="s">
        <v>393</v>
      </c>
    </row>
    <row r="84" spans="1:11" s="15" customFormat="1" ht="51" x14ac:dyDescent="0.2">
      <c r="A84" s="39">
        <v>97</v>
      </c>
      <c r="B84" s="11" t="s">
        <v>157</v>
      </c>
      <c r="C84" s="25" t="s">
        <v>19</v>
      </c>
      <c r="D84" s="26">
        <v>2200</v>
      </c>
      <c r="E84" s="33">
        <v>0.98</v>
      </c>
      <c r="F84" s="34">
        <v>0.05</v>
      </c>
      <c r="G84" s="35">
        <f t="shared" ref="G84:G85" si="32">E84*D84</f>
        <v>2156</v>
      </c>
      <c r="H84" s="35">
        <f t="shared" ref="H84:H85" si="33">G84+G84*F84</f>
        <v>2263.8000000000002</v>
      </c>
      <c r="I84" s="8" t="s">
        <v>158</v>
      </c>
      <c r="J84" s="8" t="s">
        <v>269</v>
      </c>
      <c r="K84" s="8" t="s">
        <v>334</v>
      </c>
    </row>
    <row r="85" spans="1:11" s="15" customFormat="1" ht="105" customHeight="1" x14ac:dyDescent="0.2">
      <c r="A85" s="39">
        <v>98</v>
      </c>
      <c r="B85" s="11" t="s">
        <v>159</v>
      </c>
      <c r="C85" s="25" t="s">
        <v>19</v>
      </c>
      <c r="D85" s="26">
        <v>77000</v>
      </c>
      <c r="E85" s="33">
        <v>1.83E-2</v>
      </c>
      <c r="F85" s="34">
        <v>0.05</v>
      </c>
      <c r="G85" s="35">
        <f t="shared" si="32"/>
        <v>1409.1</v>
      </c>
      <c r="H85" s="35">
        <f t="shared" si="33"/>
        <v>1479.56</v>
      </c>
      <c r="I85" s="8" t="s">
        <v>160</v>
      </c>
      <c r="J85" s="8" t="s">
        <v>270</v>
      </c>
      <c r="K85" s="8" t="s">
        <v>335</v>
      </c>
    </row>
    <row r="86" spans="1:11" s="15" customFormat="1" ht="177.75" customHeight="1" x14ac:dyDescent="0.2">
      <c r="A86" s="39">
        <v>102</v>
      </c>
      <c r="B86" s="11" t="s">
        <v>161</v>
      </c>
      <c r="C86" s="39" t="s">
        <v>19</v>
      </c>
      <c r="D86" s="32">
        <v>440</v>
      </c>
      <c r="E86" s="27">
        <v>9.3000000000000007</v>
      </c>
      <c r="F86" s="28">
        <v>0.05</v>
      </c>
      <c r="G86" s="29">
        <f t="shared" ref="G86:G88" si="34">E86*D86</f>
        <v>4092</v>
      </c>
      <c r="H86" s="29">
        <f t="shared" ref="H86:H88" si="35">G86+G86*F86</f>
        <v>4296.6000000000004</v>
      </c>
      <c r="I86" s="40" t="s">
        <v>162</v>
      </c>
      <c r="J86" s="62" t="s">
        <v>312</v>
      </c>
      <c r="K86" s="40" t="s">
        <v>394</v>
      </c>
    </row>
    <row r="87" spans="1:11" s="15" customFormat="1" ht="114.75" x14ac:dyDescent="0.2">
      <c r="A87" s="39">
        <v>103</v>
      </c>
      <c r="B87" s="11" t="s">
        <v>163</v>
      </c>
      <c r="C87" s="39" t="s">
        <v>19</v>
      </c>
      <c r="D87" s="32">
        <v>165</v>
      </c>
      <c r="E87" s="27">
        <v>49.25</v>
      </c>
      <c r="F87" s="28">
        <v>0.05</v>
      </c>
      <c r="G87" s="29">
        <f t="shared" si="34"/>
        <v>8126.25</v>
      </c>
      <c r="H87" s="29">
        <f t="shared" si="35"/>
        <v>8532.56</v>
      </c>
      <c r="I87" s="40" t="s">
        <v>164</v>
      </c>
      <c r="J87" s="62" t="s">
        <v>312</v>
      </c>
      <c r="K87" s="40" t="s">
        <v>336</v>
      </c>
    </row>
    <row r="88" spans="1:11" s="15" customFormat="1" ht="194.25" customHeight="1" x14ac:dyDescent="0.2">
      <c r="A88" s="39">
        <v>108</v>
      </c>
      <c r="B88" s="11" t="s">
        <v>165</v>
      </c>
      <c r="C88" s="39" t="s">
        <v>19</v>
      </c>
      <c r="D88" s="32">
        <v>55</v>
      </c>
      <c r="E88" s="27">
        <v>20.5</v>
      </c>
      <c r="F88" s="28">
        <v>0.05</v>
      </c>
      <c r="G88" s="29">
        <f t="shared" si="34"/>
        <v>1127.5</v>
      </c>
      <c r="H88" s="29">
        <f t="shared" si="35"/>
        <v>1183.8800000000001</v>
      </c>
      <c r="I88" s="40" t="s">
        <v>166</v>
      </c>
      <c r="J88" s="62" t="s">
        <v>312</v>
      </c>
      <c r="K88" s="40" t="s">
        <v>337</v>
      </c>
    </row>
    <row r="89" spans="1:11" s="15" customFormat="1" x14ac:dyDescent="0.2">
      <c r="A89" s="39">
        <v>109</v>
      </c>
      <c r="B89" s="80" t="s">
        <v>167</v>
      </c>
      <c r="C89" s="81"/>
      <c r="D89" s="81"/>
      <c r="E89" s="81"/>
      <c r="F89" s="81"/>
      <c r="G89" s="81"/>
      <c r="H89" s="81"/>
      <c r="I89" s="81"/>
      <c r="J89" s="81"/>
      <c r="K89" s="81"/>
    </row>
    <row r="90" spans="1:11" s="15" customFormat="1" ht="223.5" customHeight="1" x14ac:dyDescent="0.2">
      <c r="A90" s="39">
        <v>109.1</v>
      </c>
      <c r="B90" s="8" t="s">
        <v>168</v>
      </c>
      <c r="C90" s="39" t="s">
        <v>19</v>
      </c>
      <c r="D90" s="32">
        <v>440</v>
      </c>
      <c r="E90" s="33">
        <v>0.11600000000000001</v>
      </c>
      <c r="F90" s="34">
        <v>0.05</v>
      </c>
      <c r="G90" s="35">
        <f t="shared" ref="G90:G95" si="36">E90*D90</f>
        <v>51.04</v>
      </c>
      <c r="H90" s="35">
        <f t="shared" ref="H90:H95" si="37">G90+G90*F90</f>
        <v>53.59</v>
      </c>
      <c r="I90" s="8" t="s">
        <v>279</v>
      </c>
      <c r="J90" s="8" t="s">
        <v>270</v>
      </c>
      <c r="K90" s="8" t="s">
        <v>338</v>
      </c>
    </row>
    <row r="91" spans="1:11" s="15" customFormat="1" ht="219" customHeight="1" x14ac:dyDescent="0.2">
      <c r="A91" s="23">
        <v>109.2</v>
      </c>
      <c r="B91" s="8" t="s">
        <v>169</v>
      </c>
      <c r="C91" s="39" t="s">
        <v>19</v>
      </c>
      <c r="D91" s="32">
        <v>1210</v>
      </c>
      <c r="E91" s="33">
        <v>8.5999999999999993E-2</v>
      </c>
      <c r="F91" s="34">
        <v>0.05</v>
      </c>
      <c r="G91" s="35">
        <f t="shared" si="36"/>
        <v>104.06</v>
      </c>
      <c r="H91" s="35">
        <f t="shared" si="37"/>
        <v>109.26</v>
      </c>
      <c r="I91" s="8" t="s">
        <v>170</v>
      </c>
      <c r="J91" s="8" t="s">
        <v>270</v>
      </c>
      <c r="K91" s="8" t="s">
        <v>338</v>
      </c>
    </row>
    <row r="92" spans="1:11" s="15" customFormat="1" ht="220.5" customHeight="1" x14ac:dyDescent="0.2">
      <c r="A92" s="39">
        <v>109.3</v>
      </c>
      <c r="B92" s="8" t="s">
        <v>171</v>
      </c>
      <c r="C92" s="39" t="s">
        <v>19</v>
      </c>
      <c r="D92" s="32">
        <v>26400</v>
      </c>
      <c r="E92" s="33">
        <v>8.5999999999999993E-2</v>
      </c>
      <c r="F92" s="34">
        <v>0.05</v>
      </c>
      <c r="G92" s="35">
        <f t="shared" si="36"/>
        <v>2270.4</v>
      </c>
      <c r="H92" s="35">
        <f t="shared" si="37"/>
        <v>2383.92</v>
      </c>
      <c r="I92" s="8" t="s">
        <v>172</v>
      </c>
      <c r="J92" s="8" t="s">
        <v>270</v>
      </c>
      <c r="K92" s="8" t="s">
        <v>338</v>
      </c>
    </row>
    <row r="93" spans="1:11" s="15" customFormat="1" ht="224.25" customHeight="1" x14ac:dyDescent="0.2">
      <c r="A93" s="39">
        <v>109.4</v>
      </c>
      <c r="B93" s="8" t="s">
        <v>173</v>
      </c>
      <c r="C93" s="39" t="s">
        <v>19</v>
      </c>
      <c r="D93" s="32">
        <v>11000</v>
      </c>
      <c r="E93" s="33">
        <v>9.6000000000000002E-2</v>
      </c>
      <c r="F93" s="34">
        <v>0.05</v>
      </c>
      <c r="G93" s="35">
        <f t="shared" si="36"/>
        <v>1056</v>
      </c>
      <c r="H93" s="35">
        <f t="shared" si="37"/>
        <v>1108.8</v>
      </c>
      <c r="I93" s="8" t="s">
        <v>174</v>
      </c>
      <c r="J93" s="8" t="s">
        <v>270</v>
      </c>
      <c r="K93" s="8" t="s">
        <v>338</v>
      </c>
    </row>
    <row r="94" spans="1:11" s="15" customFormat="1" ht="216.75" x14ac:dyDescent="0.2">
      <c r="A94" s="39">
        <v>109.5</v>
      </c>
      <c r="B94" s="8" t="s">
        <v>278</v>
      </c>
      <c r="C94" s="39" t="s">
        <v>19</v>
      </c>
      <c r="D94" s="32">
        <v>46200</v>
      </c>
      <c r="E94" s="33">
        <v>8.5999999999999993E-2</v>
      </c>
      <c r="F94" s="34">
        <v>0.05</v>
      </c>
      <c r="G94" s="35">
        <f t="shared" si="36"/>
        <v>3973.2</v>
      </c>
      <c r="H94" s="35">
        <f t="shared" si="37"/>
        <v>4171.8599999999997</v>
      </c>
      <c r="I94" s="8" t="s">
        <v>175</v>
      </c>
      <c r="J94" s="8" t="s">
        <v>270</v>
      </c>
      <c r="K94" s="8" t="s">
        <v>338</v>
      </c>
    </row>
    <row r="95" spans="1:11" s="15" customFormat="1" ht="221.25" customHeight="1" x14ac:dyDescent="0.2">
      <c r="A95" s="39">
        <v>109.6</v>
      </c>
      <c r="B95" s="8" t="s">
        <v>176</v>
      </c>
      <c r="C95" s="39" t="s">
        <v>19</v>
      </c>
      <c r="D95" s="32">
        <v>38500</v>
      </c>
      <c r="E95" s="33">
        <v>8.5999999999999993E-2</v>
      </c>
      <c r="F95" s="34">
        <v>0.05</v>
      </c>
      <c r="G95" s="35">
        <f t="shared" si="36"/>
        <v>3311</v>
      </c>
      <c r="H95" s="35">
        <f t="shared" si="37"/>
        <v>3476.55</v>
      </c>
      <c r="I95" s="8" t="s">
        <v>177</v>
      </c>
      <c r="J95" s="8" t="s">
        <v>270</v>
      </c>
      <c r="K95" s="8" t="s">
        <v>338</v>
      </c>
    </row>
    <row r="96" spans="1:11" s="15" customFormat="1" x14ac:dyDescent="0.2">
      <c r="A96" s="39"/>
      <c r="B96" s="36"/>
      <c r="C96" s="37"/>
      <c r="D96" s="37"/>
      <c r="E96" s="63" t="s">
        <v>178</v>
      </c>
      <c r="F96" s="64"/>
      <c r="G96" s="38">
        <f>SUM(G90:G95)</f>
        <v>10765.7</v>
      </c>
      <c r="H96" s="38">
        <f>SUM(H90:H95)</f>
        <v>11303.98</v>
      </c>
      <c r="I96" s="75"/>
      <c r="J96" s="75"/>
      <c r="K96" s="75"/>
    </row>
    <row r="97" spans="1:11" s="15" customFormat="1" ht="127.5" customHeight="1" x14ac:dyDescent="0.2">
      <c r="A97" s="39">
        <v>113</v>
      </c>
      <c r="B97" s="11" t="s">
        <v>179</v>
      </c>
      <c r="C97" s="39" t="s">
        <v>19</v>
      </c>
      <c r="D97" s="32">
        <v>14300</v>
      </c>
      <c r="E97" s="27">
        <v>0.16800000000000001</v>
      </c>
      <c r="F97" s="28">
        <v>0.05</v>
      </c>
      <c r="G97" s="29">
        <f t="shared" ref="G97:G99" si="38">E97*D97</f>
        <v>2402.4</v>
      </c>
      <c r="H97" s="29">
        <f t="shared" ref="H97:H99" si="39">G97+G97*F97</f>
        <v>2522.52</v>
      </c>
      <c r="I97" s="40" t="s">
        <v>180</v>
      </c>
      <c r="J97" s="40" t="s">
        <v>297</v>
      </c>
      <c r="K97" s="40" t="s">
        <v>339</v>
      </c>
    </row>
    <row r="98" spans="1:11" s="15" customFormat="1" ht="52.5" customHeight="1" x14ac:dyDescent="0.2">
      <c r="A98" s="39">
        <v>114</v>
      </c>
      <c r="B98" s="11" t="s">
        <v>181</v>
      </c>
      <c r="C98" s="39" t="s">
        <v>19</v>
      </c>
      <c r="D98" s="52">
        <v>11000</v>
      </c>
      <c r="E98" s="27">
        <v>0.18459999999999999</v>
      </c>
      <c r="F98" s="28">
        <v>0.05</v>
      </c>
      <c r="G98" s="29">
        <f t="shared" si="38"/>
        <v>2030.6</v>
      </c>
      <c r="H98" s="29">
        <f t="shared" si="39"/>
        <v>2132.13</v>
      </c>
      <c r="I98" s="40" t="s">
        <v>182</v>
      </c>
      <c r="J98" s="40" t="s">
        <v>298</v>
      </c>
      <c r="K98" s="40" t="s">
        <v>340</v>
      </c>
    </row>
    <row r="99" spans="1:11" s="15" customFormat="1" ht="51" x14ac:dyDescent="0.2">
      <c r="A99" s="39">
        <v>116</v>
      </c>
      <c r="B99" s="11" t="s">
        <v>183</v>
      </c>
      <c r="C99" s="39" t="s">
        <v>19</v>
      </c>
      <c r="D99" s="52">
        <v>200</v>
      </c>
      <c r="E99" s="27">
        <v>0.32</v>
      </c>
      <c r="F99" s="28">
        <v>0.05</v>
      </c>
      <c r="G99" s="29">
        <f t="shared" si="38"/>
        <v>64</v>
      </c>
      <c r="H99" s="29">
        <f t="shared" si="39"/>
        <v>67.2</v>
      </c>
      <c r="I99" s="40" t="s">
        <v>184</v>
      </c>
      <c r="J99" s="40" t="s">
        <v>299</v>
      </c>
      <c r="K99" s="40" t="s">
        <v>341</v>
      </c>
    </row>
    <row r="100" spans="1:11" s="15" customFormat="1" x14ac:dyDescent="0.2">
      <c r="A100" s="39">
        <v>117</v>
      </c>
      <c r="B100" s="76" t="s">
        <v>185</v>
      </c>
      <c r="C100" s="77"/>
      <c r="D100" s="77"/>
      <c r="E100" s="77"/>
      <c r="F100" s="77"/>
      <c r="G100" s="77"/>
      <c r="H100" s="77"/>
      <c r="I100" s="77"/>
      <c r="J100" s="77"/>
      <c r="K100" s="77"/>
    </row>
    <row r="101" spans="1:11" s="15" customFormat="1" ht="117" customHeight="1" x14ac:dyDescent="0.2">
      <c r="A101" s="39">
        <v>117.1</v>
      </c>
      <c r="B101" s="8" t="s">
        <v>186</v>
      </c>
      <c r="C101" s="39" t="s">
        <v>19</v>
      </c>
      <c r="D101" s="32">
        <v>278300</v>
      </c>
      <c r="E101" s="27">
        <v>2.5700000000000001E-2</v>
      </c>
      <c r="F101" s="28">
        <v>0.05</v>
      </c>
      <c r="G101" s="29">
        <f t="shared" ref="G101:G104" si="40">E101*D101</f>
        <v>7152.31</v>
      </c>
      <c r="H101" s="29">
        <f t="shared" ref="H101:H104" si="41">G101+G101*F101</f>
        <v>7509.93</v>
      </c>
      <c r="I101" s="40" t="s">
        <v>187</v>
      </c>
      <c r="J101" s="40" t="s">
        <v>299</v>
      </c>
      <c r="K101" s="53" t="s">
        <v>342</v>
      </c>
    </row>
    <row r="102" spans="1:11" s="15" customFormat="1" ht="117.75" customHeight="1" x14ac:dyDescent="0.2">
      <c r="A102" s="39">
        <v>117.2</v>
      </c>
      <c r="B102" s="8" t="s">
        <v>188</v>
      </c>
      <c r="C102" s="39" t="s">
        <v>19</v>
      </c>
      <c r="D102" s="32">
        <v>332200</v>
      </c>
      <c r="E102" s="27">
        <v>3.1E-2</v>
      </c>
      <c r="F102" s="28">
        <v>0.05</v>
      </c>
      <c r="G102" s="29">
        <f t="shared" si="40"/>
        <v>10298.200000000001</v>
      </c>
      <c r="H102" s="29">
        <f t="shared" si="41"/>
        <v>10813.11</v>
      </c>
      <c r="I102" s="40" t="s">
        <v>187</v>
      </c>
      <c r="J102" s="40" t="s">
        <v>299</v>
      </c>
      <c r="K102" s="54" t="s">
        <v>343</v>
      </c>
    </row>
    <row r="103" spans="1:11" s="15" customFormat="1" ht="125.25" customHeight="1" x14ac:dyDescent="0.2">
      <c r="A103" s="39">
        <v>117.3</v>
      </c>
      <c r="B103" s="8" t="s">
        <v>189</v>
      </c>
      <c r="C103" s="39" t="s">
        <v>19</v>
      </c>
      <c r="D103" s="32">
        <v>390500</v>
      </c>
      <c r="E103" s="27">
        <v>3.8600000000000002E-2</v>
      </c>
      <c r="F103" s="28">
        <v>0.05</v>
      </c>
      <c r="G103" s="29">
        <f t="shared" si="40"/>
        <v>15073.3</v>
      </c>
      <c r="H103" s="29">
        <f t="shared" si="41"/>
        <v>15826.97</v>
      </c>
      <c r="I103" s="40" t="s">
        <v>187</v>
      </c>
      <c r="J103" s="40" t="s">
        <v>299</v>
      </c>
      <c r="K103" s="54" t="s">
        <v>344</v>
      </c>
    </row>
    <row r="104" spans="1:11" s="15" customFormat="1" ht="116.25" customHeight="1" x14ac:dyDescent="0.2">
      <c r="A104" s="39">
        <v>117.4</v>
      </c>
      <c r="B104" s="8" t="s">
        <v>190</v>
      </c>
      <c r="C104" s="39" t="s">
        <v>19</v>
      </c>
      <c r="D104" s="32">
        <v>308000</v>
      </c>
      <c r="E104" s="27">
        <v>5.6599999999999998E-2</v>
      </c>
      <c r="F104" s="28">
        <v>0.05</v>
      </c>
      <c r="G104" s="29">
        <f t="shared" si="40"/>
        <v>17432.8</v>
      </c>
      <c r="H104" s="29">
        <f t="shared" si="41"/>
        <v>18304.439999999999</v>
      </c>
      <c r="I104" s="40" t="s">
        <v>187</v>
      </c>
      <c r="J104" s="40" t="s">
        <v>299</v>
      </c>
      <c r="K104" s="54" t="s">
        <v>345</v>
      </c>
    </row>
    <row r="105" spans="1:11" s="15" customFormat="1" x14ac:dyDescent="0.2">
      <c r="A105" s="39"/>
      <c r="B105" s="36"/>
      <c r="C105" s="37"/>
      <c r="D105" s="37"/>
      <c r="E105" s="63" t="s">
        <v>191</v>
      </c>
      <c r="F105" s="64"/>
      <c r="G105" s="38">
        <f>SUM(G101:G104)</f>
        <v>49956.61</v>
      </c>
      <c r="H105" s="38">
        <f>SUM(H101:H104)</f>
        <v>52454.45</v>
      </c>
      <c r="I105" s="78"/>
      <c r="J105" s="79"/>
      <c r="K105" s="79"/>
    </row>
    <row r="106" spans="1:11" s="15" customFormat="1" ht="76.5" customHeight="1" x14ac:dyDescent="0.2">
      <c r="A106" s="39">
        <v>119</v>
      </c>
      <c r="B106" s="11" t="s">
        <v>192</v>
      </c>
      <c r="C106" s="39" t="s">
        <v>19</v>
      </c>
      <c r="D106" s="32">
        <v>1980</v>
      </c>
      <c r="E106" s="47">
        <v>7.58</v>
      </c>
      <c r="F106" s="48">
        <v>0.05</v>
      </c>
      <c r="G106" s="49">
        <f t="shared" ref="G106:G107" si="42">E106*D106</f>
        <v>15008.4</v>
      </c>
      <c r="H106" s="49">
        <f t="shared" ref="H106:H107" si="43">G106+G106*F106</f>
        <v>15758.82</v>
      </c>
      <c r="I106" s="51" t="s">
        <v>193</v>
      </c>
      <c r="J106" s="51" t="s">
        <v>283</v>
      </c>
      <c r="K106" s="51" t="s">
        <v>395</v>
      </c>
    </row>
    <row r="107" spans="1:11" s="15" customFormat="1" ht="38.25" x14ac:dyDescent="0.2">
      <c r="A107" s="39">
        <v>120</v>
      </c>
      <c r="B107" s="11" t="s">
        <v>194</v>
      </c>
      <c r="C107" s="25" t="s">
        <v>19</v>
      </c>
      <c r="D107" s="26">
        <v>4400</v>
      </c>
      <c r="E107" s="27">
        <v>0.128</v>
      </c>
      <c r="F107" s="28">
        <v>0.05</v>
      </c>
      <c r="G107" s="29">
        <f t="shared" si="42"/>
        <v>563.20000000000005</v>
      </c>
      <c r="H107" s="29">
        <f t="shared" si="43"/>
        <v>591.36</v>
      </c>
      <c r="I107" s="40" t="s">
        <v>195</v>
      </c>
      <c r="J107" s="40" t="s">
        <v>295</v>
      </c>
      <c r="K107" s="40" t="s">
        <v>346</v>
      </c>
    </row>
    <row r="108" spans="1:11" s="15" customFormat="1" x14ac:dyDescent="0.2">
      <c r="A108" s="39">
        <v>123</v>
      </c>
      <c r="B108" s="76" t="s">
        <v>196</v>
      </c>
      <c r="C108" s="77"/>
      <c r="D108" s="77"/>
      <c r="E108" s="77"/>
      <c r="F108" s="77"/>
      <c r="G108" s="77"/>
      <c r="H108" s="77"/>
      <c r="I108" s="77"/>
      <c r="J108" s="77"/>
      <c r="K108" s="77"/>
    </row>
    <row r="109" spans="1:11" s="15" customFormat="1" ht="112.5" customHeight="1" x14ac:dyDescent="0.2">
      <c r="A109" s="39">
        <v>123.1</v>
      </c>
      <c r="B109" s="8" t="s">
        <v>197</v>
      </c>
      <c r="C109" s="25" t="s">
        <v>198</v>
      </c>
      <c r="D109" s="26">
        <v>33</v>
      </c>
      <c r="E109" s="27">
        <v>1.2</v>
      </c>
      <c r="F109" s="28">
        <v>0.05</v>
      </c>
      <c r="G109" s="29">
        <f t="shared" ref="G109:G113" si="44">E109*D109</f>
        <v>39.6</v>
      </c>
      <c r="H109" s="29">
        <f t="shared" ref="H109:H113" si="45">G109+G109*F109</f>
        <v>41.58</v>
      </c>
      <c r="I109" s="40" t="s">
        <v>199</v>
      </c>
      <c r="J109" s="40" t="s">
        <v>300</v>
      </c>
      <c r="K109" s="40" t="s">
        <v>347</v>
      </c>
    </row>
    <row r="110" spans="1:11" s="15" customFormat="1" ht="112.5" customHeight="1" x14ac:dyDescent="0.2">
      <c r="A110" s="39">
        <v>123.2</v>
      </c>
      <c r="B110" s="8" t="s">
        <v>200</v>
      </c>
      <c r="C110" s="25" t="s">
        <v>198</v>
      </c>
      <c r="D110" s="26">
        <v>132</v>
      </c>
      <c r="E110" s="27">
        <v>1.2</v>
      </c>
      <c r="F110" s="28">
        <v>0.05</v>
      </c>
      <c r="G110" s="29">
        <f t="shared" si="44"/>
        <v>158.4</v>
      </c>
      <c r="H110" s="29">
        <f t="shared" si="45"/>
        <v>166.32</v>
      </c>
      <c r="I110" s="40" t="s">
        <v>201</v>
      </c>
      <c r="J110" s="40" t="s">
        <v>300</v>
      </c>
      <c r="K110" s="40" t="s">
        <v>348</v>
      </c>
    </row>
    <row r="111" spans="1:11" s="15" customFormat="1" ht="112.5" customHeight="1" x14ac:dyDescent="0.2">
      <c r="A111" s="39">
        <v>123.3</v>
      </c>
      <c r="B111" s="8" t="s">
        <v>202</v>
      </c>
      <c r="C111" s="25" t="s">
        <v>198</v>
      </c>
      <c r="D111" s="26">
        <v>1760</v>
      </c>
      <c r="E111" s="27">
        <v>1.2</v>
      </c>
      <c r="F111" s="28">
        <v>0.05</v>
      </c>
      <c r="G111" s="29">
        <f t="shared" si="44"/>
        <v>2112</v>
      </c>
      <c r="H111" s="29">
        <f t="shared" si="45"/>
        <v>2217.6</v>
      </c>
      <c r="I111" s="40" t="s">
        <v>203</v>
      </c>
      <c r="J111" s="40" t="s">
        <v>300</v>
      </c>
      <c r="K111" s="40" t="s">
        <v>349</v>
      </c>
    </row>
    <row r="112" spans="1:11" s="15" customFormat="1" ht="112.5" customHeight="1" x14ac:dyDescent="0.2">
      <c r="A112" s="39">
        <v>123.4</v>
      </c>
      <c r="B112" s="8" t="s">
        <v>204</v>
      </c>
      <c r="C112" s="25" t="s">
        <v>198</v>
      </c>
      <c r="D112" s="26">
        <v>1210</v>
      </c>
      <c r="E112" s="27">
        <v>1.2</v>
      </c>
      <c r="F112" s="28">
        <v>0.05</v>
      </c>
      <c r="G112" s="29">
        <f t="shared" si="44"/>
        <v>1452</v>
      </c>
      <c r="H112" s="29">
        <f t="shared" si="45"/>
        <v>1524.6</v>
      </c>
      <c r="I112" s="40" t="s">
        <v>205</v>
      </c>
      <c r="J112" s="40" t="s">
        <v>300</v>
      </c>
      <c r="K112" s="40" t="s">
        <v>350</v>
      </c>
    </row>
    <row r="113" spans="1:11" s="15" customFormat="1" ht="112.5" customHeight="1" x14ac:dyDescent="0.2">
      <c r="A113" s="39">
        <v>123.5</v>
      </c>
      <c r="B113" s="8" t="s">
        <v>206</v>
      </c>
      <c r="C113" s="25" t="s">
        <v>198</v>
      </c>
      <c r="D113" s="26">
        <v>66</v>
      </c>
      <c r="E113" s="27">
        <v>1.2</v>
      </c>
      <c r="F113" s="28">
        <v>0.05</v>
      </c>
      <c r="G113" s="29">
        <f t="shared" si="44"/>
        <v>79.2</v>
      </c>
      <c r="H113" s="29">
        <f t="shared" si="45"/>
        <v>83.16</v>
      </c>
      <c r="I113" s="40" t="s">
        <v>207</v>
      </c>
      <c r="J113" s="40" t="s">
        <v>300</v>
      </c>
      <c r="K113" s="40" t="s">
        <v>351</v>
      </c>
    </row>
    <row r="114" spans="1:11" s="15" customFormat="1" x14ac:dyDescent="0.2">
      <c r="A114" s="39"/>
      <c r="B114" s="43"/>
      <c r="C114" s="25"/>
      <c r="D114" s="25"/>
      <c r="E114" s="72" t="s">
        <v>208</v>
      </c>
      <c r="F114" s="73"/>
      <c r="G114" s="35">
        <f>SUM(G109:G113)</f>
        <v>3841.2</v>
      </c>
      <c r="H114" s="35">
        <f>SUM(H109:H113)</f>
        <v>4033.26</v>
      </c>
      <c r="I114" s="72"/>
      <c r="J114" s="73"/>
      <c r="K114" s="73"/>
    </row>
    <row r="115" spans="1:11" s="15" customFormat="1" ht="78" customHeight="1" x14ac:dyDescent="0.2">
      <c r="A115" s="39">
        <v>124</v>
      </c>
      <c r="B115" s="11" t="s">
        <v>209</v>
      </c>
      <c r="C115" s="25" t="s">
        <v>19</v>
      </c>
      <c r="D115" s="26">
        <v>55</v>
      </c>
      <c r="E115" s="27">
        <v>0.3</v>
      </c>
      <c r="F115" s="28">
        <v>0.05</v>
      </c>
      <c r="G115" s="29">
        <f t="shared" ref="G115:G117" si="46">E115*D115</f>
        <v>16.5</v>
      </c>
      <c r="H115" s="29">
        <f t="shared" ref="H115:H117" si="47">G115+G115*F115</f>
        <v>17.329999999999998</v>
      </c>
      <c r="I115" s="40" t="s">
        <v>210</v>
      </c>
      <c r="J115" s="40" t="s">
        <v>294</v>
      </c>
      <c r="K115" s="40" t="s">
        <v>352</v>
      </c>
    </row>
    <row r="116" spans="1:11" s="15" customFormat="1" ht="78" customHeight="1" x14ac:dyDescent="0.2">
      <c r="A116" s="39">
        <v>125</v>
      </c>
      <c r="B116" s="11" t="s">
        <v>211</v>
      </c>
      <c r="C116" s="25" t="s">
        <v>198</v>
      </c>
      <c r="D116" s="26">
        <v>275</v>
      </c>
      <c r="E116" s="27">
        <v>0.52</v>
      </c>
      <c r="F116" s="28">
        <v>0.05</v>
      </c>
      <c r="G116" s="29">
        <f t="shared" si="46"/>
        <v>143</v>
      </c>
      <c r="H116" s="29">
        <f t="shared" si="47"/>
        <v>150.15</v>
      </c>
      <c r="I116" s="40" t="s">
        <v>210</v>
      </c>
      <c r="J116" s="40" t="s">
        <v>294</v>
      </c>
      <c r="K116" s="40" t="s">
        <v>353</v>
      </c>
    </row>
    <row r="117" spans="1:11" s="15" customFormat="1" ht="78" customHeight="1" x14ac:dyDescent="0.2">
      <c r="A117" s="39">
        <v>126</v>
      </c>
      <c r="B117" s="11" t="s">
        <v>212</v>
      </c>
      <c r="C117" s="25" t="s">
        <v>198</v>
      </c>
      <c r="D117" s="26">
        <v>275</v>
      </c>
      <c r="E117" s="27">
        <v>0.95</v>
      </c>
      <c r="F117" s="28">
        <v>0.05</v>
      </c>
      <c r="G117" s="29">
        <f t="shared" si="46"/>
        <v>261.25</v>
      </c>
      <c r="H117" s="29">
        <f t="shared" si="47"/>
        <v>274.31</v>
      </c>
      <c r="I117" s="40" t="s">
        <v>210</v>
      </c>
      <c r="J117" s="40" t="s">
        <v>294</v>
      </c>
      <c r="K117" s="40" t="s">
        <v>354</v>
      </c>
    </row>
    <row r="118" spans="1:11" s="15" customFormat="1" ht="78" customHeight="1" x14ac:dyDescent="0.2">
      <c r="A118" s="39">
        <v>128</v>
      </c>
      <c r="B118" s="11" t="s">
        <v>213</v>
      </c>
      <c r="C118" s="25" t="s">
        <v>198</v>
      </c>
      <c r="D118" s="26">
        <v>330</v>
      </c>
      <c r="E118" s="33">
        <v>5.08</v>
      </c>
      <c r="F118" s="34">
        <v>0.05</v>
      </c>
      <c r="G118" s="35">
        <f t="shared" ref="G118:G119" si="48">E118*D118</f>
        <v>1676.4</v>
      </c>
      <c r="H118" s="35">
        <f t="shared" ref="H118:H119" si="49">G118+G118*F118</f>
        <v>1760.22</v>
      </c>
      <c r="I118" s="8" t="s">
        <v>214</v>
      </c>
      <c r="J118" s="8" t="s">
        <v>271</v>
      </c>
      <c r="K118" s="8" t="s">
        <v>355</v>
      </c>
    </row>
    <row r="119" spans="1:11" s="15" customFormat="1" ht="78" customHeight="1" x14ac:dyDescent="0.2">
      <c r="A119" s="39">
        <v>132</v>
      </c>
      <c r="B119" s="11" t="s">
        <v>215</v>
      </c>
      <c r="C119" s="25" t="s">
        <v>19</v>
      </c>
      <c r="D119" s="26">
        <v>440</v>
      </c>
      <c r="E119" s="33">
        <v>7.8</v>
      </c>
      <c r="F119" s="34">
        <v>0.05</v>
      </c>
      <c r="G119" s="35">
        <f t="shared" si="48"/>
        <v>3432</v>
      </c>
      <c r="H119" s="35">
        <f t="shared" si="49"/>
        <v>3603.6</v>
      </c>
      <c r="I119" s="8" t="s">
        <v>280</v>
      </c>
      <c r="J119" s="8" t="s">
        <v>272</v>
      </c>
      <c r="K119" s="8" t="s">
        <v>356</v>
      </c>
    </row>
    <row r="120" spans="1:11" s="15" customFormat="1" x14ac:dyDescent="0.2">
      <c r="A120" s="39">
        <v>133</v>
      </c>
      <c r="B120" s="67" t="s">
        <v>216</v>
      </c>
      <c r="C120" s="68"/>
      <c r="D120" s="68"/>
      <c r="E120" s="68"/>
      <c r="F120" s="68"/>
      <c r="G120" s="68"/>
      <c r="H120" s="68"/>
      <c r="I120" s="68"/>
      <c r="J120" s="68"/>
      <c r="K120" s="68"/>
    </row>
    <row r="121" spans="1:11" s="15" customFormat="1" ht="67.5" customHeight="1" x14ac:dyDescent="0.2">
      <c r="A121" s="39">
        <v>133.1</v>
      </c>
      <c r="B121" s="14" t="s">
        <v>217</v>
      </c>
      <c r="C121" s="39" t="s">
        <v>19</v>
      </c>
      <c r="D121" s="32">
        <v>22</v>
      </c>
      <c r="E121" s="27">
        <v>3.5</v>
      </c>
      <c r="F121" s="28">
        <v>0.05</v>
      </c>
      <c r="G121" s="29">
        <f t="shared" ref="G121:G123" si="50">E121*D121</f>
        <v>77</v>
      </c>
      <c r="H121" s="29">
        <f t="shared" ref="H121:H123" si="51">G121+G121*F121</f>
        <v>80.849999999999994</v>
      </c>
      <c r="I121" s="40" t="s">
        <v>218</v>
      </c>
      <c r="J121" s="40" t="s">
        <v>301</v>
      </c>
      <c r="K121" s="40" t="s">
        <v>357</v>
      </c>
    </row>
    <row r="122" spans="1:11" s="15" customFormat="1" ht="67.5" customHeight="1" x14ac:dyDescent="0.2">
      <c r="A122" s="39">
        <v>133.19999999999999</v>
      </c>
      <c r="B122" s="14" t="s">
        <v>219</v>
      </c>
      <c r="C122" s="39" t="s">
        <v>19</v>
      </c>
      <c r="D122" s="32">
        <v>22</v>
      </c>
      <c r="E122" s="27">
        <v>3.5</v>
      </c>
      <c r="F122" s="28">
        <v>0.05</v>
      </c>
      <c r="G122" s="29">
        <f t="shared" si="50"/>
        <v>77</v>
      </c>
      <c r="H122" s="29">
        <f t="shared" si="51"/>
        <v>80.849999999999994</v>
      </c>
      <c r="I122" s="55" t="s">
        <v>218</v>
      </c>
      <c r="J122" s="40" t="s">
        <v>301</v>
      </c>
      <c r="K122" s="40" t="s">
        <v>358</v>
      </c>
    </row>
    <row r="123" spans="1:11" s="15" customFormat="1" ht="67.5" customHeight="1" x14ac:dyDescent="0.2">
      <c r="A123" s="39">
        <v>133.30000000000001</v>
      </c>
      <c r="B123" s="14" t="s">
        <v>220</v>
      </c>
      <c r="C123" s="39" t="s">
        <v>19</v>
      </c>
      <c r="D123" s="32">
        <v>22</v>
      </c>
      <c r="E123" s="27">
        <v>3.5</v>
      </c>
      <c r="F123" s="28">
        <v>0.05</v>
      </c>
      <c r="G123" s="29">
        <f t="shared" si="50"/>
        <v>77</v>
      </c>
      <c r="H123" s="29">
        <f t="shared" si="51"/>
        <v>80.849999999999994</v>
      </c>
      <c r="I123" s="55" t="s">
        <v>221</v>
      </c>
      <c r="J123" s="40" t="s">
        <v>301</v>
      </c>
      <c r="K123" s="40" t="s">
        <v>359</v>
      </c>
    </row>
    <row r="124" spans="1:11" s="15" customFormat="1" x14ac:dyDescent="0.2">
      <c r="A124" s="23"/>
      <c r="B124" s="36"/>
      <c r="C124" s="37"/>
      <c r="D124" s="37"/>
      <c r="E124" s="63" t="s">
        <v>222</v>
      </c>
      <c r="F124" s="64"/>
      <c r="G124" s="35">
        <f>SUM(G121:G123)</f>
        <v>231</v>
      </c>
      <c r="H124" s="35">
        <f>SUM(H121:H123)</f>
        <v>242.55</v>
      </c>
      <c r="I124" s="8"/>
      <c r="J124" s="56"/>
      <c r="K124" s="56"/>
    </row>
    <row r="125" spans="1:11" s="15" customFormat="1" ht="107.25" customHeight="1" x14ac:dyDescent="0.2">
      <c r="A125" s="39">
        <v>138</v>
      </c>
      <c r="B125" s="13" t="s">
        <v>223</v>
      </c>
      <c r="C125" s="31" t="s">
        <v>19</v>
      </c>
      <c r="D125" s="26">
        <v>495</v>
      </c>
      <c r="E125" s="33">
        <v>3.65</v>
      </c>
      <c r="F125" s="34">
        <v>0.05</v>
      </c>
      <c r="G125" s="35">
        <f t="shared" ref="G125" si="52">E125*D125</f>
        <v>1806.75</v>
      </c>
      <c r="H125" s="35">
        <f t="shared" ref="H125" si="53">G125+G125*F125</f>
        <v>1897.09</v>
      </c>
      <c r="I125" s="8" t="s">
        <v>224</v>
      </c>
      <c r="J125" s="14" t="s">
        <v>274</v>
      </c>
      <c r="K125" s="14" t="s">
        <v>360</v>
      </c>
    </row>
    <row r="126" spans="1:11" s="15" customFormat="1" x14ac:dyDescent="0.2">
      <c r="A126" s="39">
        <v>141</v>
      </c>
      <c r="B126" s="67" t="s">
        <v>225</v>
      </c>
      <c r="C126" s="68"/>
      <c r="D126" s="68"/>
      <c r="E126" s="68"/>
      <c r="F126" s="68"/>
      <c r="G126" s="68"/>
      <c r="H126" s="68"/>
      <c r="I126" s="68"/>
      <c r="J126" s="68"/>
      <c r="K126" s="68"/>
    </row>
    <row r="127" spans="1:11" s="15" customFormat="1" ht="66.75" customHeight="1" x14ac:dyDescent="0.2">
      <c r="A127" s="39">
        <v>141.1</v>
      </c>
      <c r="B127" s="14" t="s">
        <v>226</v>
      </c>
      <c r="C127" s="31" t="s">
        <v>17</v>
      </c>
      <c r="D127" s="26">
        <v>110</v>
      </c>
      <c r="E127" s="33">
        <v>13.48</v>
      </c>
      <c r="F127" s="34">
        <v>0.05</v>
      </c>
      <c r="G127" s="35">
        <f t="shared" ref="G127:G133" si="54">E127*D127</f>
        <v>1482.8</v>
      </c>
      <c r="H127" s="35">
        <f t="shared" ref="H127:H133" si="55">G127+G127*F127</f>
        <v>1556.94</v>
      </c>
      <c r="I127" s="8" t="s">
        <v>227</v>
      </c>
      <c r="J127" s="14" t="s">
        <v>275</v>
      </c>
      <c r="K127" s="58" t="s">
        <v>361</v>
      </c>
    </row>
    <row r="128" spans="1:11" s="15" customFormat="1" ht="66.75" customHeight="1" x14ac:dyDescent="0.2">
      <c r="A128" s="39">
        <v>141.19999999999999</v>
      </c>
      <c r="B128" s="14" t="s">
        <v>226</v>
      </c>
      <c r="C128" s="31" t="s">
        <v>17</v>
      </c>
      <c r="D128" s="26">
        <v>220</v>
      </c>
      <c r="E128" s="33">
        <v>13.48</v>
      </c>
      <c r="F128" s="34">
        <v>0.05</v>
      </c>
      <c r="G128" s="35">
        <f t="shared" si="54"/>
        <v>2965.6</v>
      </c>
      <c r="H128" s="35">
        <f t="shared" si="55"/>
        <v>3113.88</v>
      </c>
      <c r="I128" s="8" t="s">
        <v>228</v>
      </c>
      <c r="J128" s="14" t="s">
        <v>275</v>
      </c>
      <c r="K128" s="58" t="s">
        <v>362</v>
      </c>
    </row>
    <row r="129" spans="1:11" s="15" customFormat="1" ht="66.75" customHeight="1" x14ac:dyDescent="0.2">
      <c r="A129" s="39">
        <v>141.30000000000001</v>
      </c>
      <c r="B129" s="14" t="s">
        <v>226</v>
      </c>
      <c r="C129" s="31" t="s">
        <v>17</v>
      </c>
      <c r="D129" s="26">
        <v>330</v>
      </c>
      <c r="E129" s="33">
        <v>13.48</v>
      </c>
      <c r="F129" s="34">
        <v>0.05</v>
      </c>
      <c r="G129" s="35">
        <f t="shared" si="54"/>
        <v>4448.3999999999996</v>
      </c>
      <c r="H129" s="35">
        <f t="shared" si="55"/>
        <v>4670.82</v>
      </c>
      <c r="I129" s="8" t="s">
        <v>229</v>
      </c>
      <c r="J129" s="14" t="s">
        <v>275</v>
      </c>
      <c r="K129" s="58" t="s">
        <v>363</v>
      </c>
    </row>
    <row r="130" spans="1:11" s="15" customFormat="1" ht="66.75" customHeight="1" x14ac:dyDescent="0.2">
      <c r="A130" s="39">
        <v>141.4</v>
      </c>
      <c r="B130" s="14" t="s">
        <v>226</v>
      </c>
      <c r="C130" s="31" t="s">
        <v>17</v>
      </c>
      <c r="D130" s="26">
        <v>165</v>
      </c>
      <c r="E130" s="33">
        <v>13.48</v>
      </c>
      <c r="F130" s="34">
        <v>0.05</v>
      </c>
      <c r="G130" s="35">
        <f t="shared" si="54"/>
        <v>2224.1999999999998</v>
      </c>
      <c r="H130" s="35">
        <f t="shared" si="55"/>
        <v>2335.41</v>
      </c>
      <c r="I130" s="8" t="s">
        <v>230</v>
      </c>
      <c r="J130" s="14" t="s">
        <v>275</v>
      </c>
      <c r="K130" s="58" t="s">
        <v>364</v>
      </c>
    </row>
    <row r="131" spans="1:11" s="15" customFormat="1" ht="66.75" customHeight="1" x14ac:dyDescent="0.2">
      <c r="A131" s="39">
        <v>141.5</v>
      </c>
      <c r="B131" s="14" t="s">
        <v>226</v>
      </c>
      <c r="C131" s="31" t="s">
        <v>17</v>
      </c>
      <c r="D131" s="26">
        <v>165</v>
      </c>
      <c r="E131" s="33">
        <v>13.48</v>
      </c>
      <c r="F131" s="34">
        <v>0.05</v>
      </c>
      <c r="G131" s="35">
        <f t="shared" si="54"/>
        <v>2224.1999999999998</v>
      </c>
      <c r="H131" s="35">
        <f t="shared" si="55"/>
        <v>2335.41</v>
      </c>
      <c r="I131" s="8" t="s">
        <v>231</v>
      </c>
      <c r="J131" s="14" t="s">
        <v>275</v>
      </c>
      <c r="K131" s="58" t="s">
        <v>365</v>
      </c>
    </row>
    <row r="132" spans="1:11" s="15" customFormat="1" ht="66.75" customHeight="1" x14ac:dyDescent="0.2">
      <c r="A132" s="39">
        <v>141.6</v>
      </c>
      <c r="B132" s="14" t="s">
        <v>226</v>
      </c>
      <c r="C132" s="31" t="s">
        <v>17</v>
      </c>
      <c r="D132" s="26">
        <v>33</v>
      </c>
      <c r="E132" s="33">
        <v>13.48</v>
      </c>
      <c r="F132" s="34">
        <v>0.05</v>
      </c>
      <c r="G132" s="35">
        <f t="shared" si="54"/>
        <v>444.84</v>
      </c>
      <c r="H132" s="35">
        <f t="shared" si="55"/>
        <v>467.08</v>
      </c>
      <c r="I132" s="8" t="s">
        <v>232</v>
      </c>
      <c r="J132" s="14" t="s">
        <v>275</v>
      </c>
      <c r="K132" s="58" t="s">
        <v>366</v>
      </c>
    </row>
    <row r="133" spans="1:11" s="15" customFormat="1" ht="66.75" customHeight="1" x14ac:dyDescent="0.2">
      <c r="A133" s="39">
        <v>141.69999999999999</v>
      </c>
      <c r="B133" s="14" t="s">
        <v>226</v>
      </c>
      <c r="C133" s="31" t="s">
        <v>19</v>
      </c>
      <c r="D133" s="26">
        <v>22</v>
      </c>
      <c r="E133" s="33">
        <v>13.48</v>
      </c>
      <c r="F133" s="34">
        <v>0.05</v>
      </c>
      <c r="G133" s="35">
        <f t="shared" si="54"/>
        <v>296.56</v>
      </c>
      <c r="H133" s="35">
        <f t="shared" si="55"/>
        <v>311.39</v>
      </c>
      <c r="I133" s="8" t="s">
        <v>233</v>
      </c>
      <c r="J133" s="14" t="s">
        <v>275</v>
      </c>
      <c r="K133" s="58" t="s">
        <v>367</v>
      </c>
    </row>
    <row r="134" spans="1:11" s="15" customFormat="1" x14ac:dyDescent="0.2">
      <c r="A134" s="23"/>
      <c r="B134" s="41"/>
      <c r="C134" s="31"/>
      <c r="D134" s="31"/>
      <c r="E134" s="65" t="s">
        <v>234</v>
      </c>
      <c r="F134" s="66"/>
      <c r="G134" s="35">
        <f>SUM(G127:G133)</f>
        <v>14086.6</v>
      </c>
      <c r="H134" s="35">
        <f>SUM(H127:H133)</f>
        <v>14790.93</v>
      </c>
      <c r="I134" s="8"/>
      <c r="J134" s="14"/>
      <c r="K134" s="58"/>
    </row>
    <row r="135" spans="1:11" s="15" customFormat="1" ht="102" x14ac:dyDescent="0.2">
      <c r="A135" s="39">
        <v>143</v>
      </c>
      <c r="B135" s="13" t="s">
        <v>235</v>
      </c>
      <c r="C135" s="31" t="s">
        <v>17</v>
      </c>
      <c r="D135" s="26">
        <v>55</v>
      </c>
      <c r="E135" s="33">
        <v>68.400000000000006</v>
      </c>
      <c r="F135" s="34">
        <v>0.05</v>
      </c>
      <c r="G135" s="35">
        <f t="shared" ref="G135:G136" si="56">E135*D135</f>
        <v>3762</v>
      </c>
      <c r="H135" s="35">
        <f t="shared" ref="H135:H136" si="57">G135+G135*F135</f>
        <v>3950.1</v>
      </c>
      <c r="I135" s="8" t="s">
        <v>236</v>
      </c>
      <c r="J135" s="8" t="s">
        <v>272</v>
      </c>
      <c r="K135" s="14" t="s">
        <v>368</v>
      </c>
    </row>
    <row r="136" spans="1:11" s="15" customFormat="1" ht="127.5" x14ac:dyDescent="0.2">
      <c r="A136" s="39">
        <v>145</v>
      </c>
      <c r="B136" s="11" t="s">
        <v>237</v>
      </c>
      <c r="C136" s="39" t="s">
        <v>19</v>
      </c>
      <c r="D136" s="32">
        <v>44</v>
      </c>
      <c r="E136" s="27">
        <v>5.2</v>
      </c>
      <c r="F136" s="28">
        <v>0.05</v>
      </c>
      <c r="G136" s="29">
        <f t="shared" si="56"/>
        <v>228.8</v>
      </c>
      <c r="H136" s="29">
        <f t="shared" si="57"/>
        <v>240.24</v>
      </c>
      <c r="I136" s="40" t="s">
        <v>238</v>
      </c>
      <c r="J136" s="40" t="s">
        <v>277</v>
      </c>
      <c r="K136" s="40" t="s">
        <v>369</v>
      </c>
    </row>
    <row r="137" spans="1:11" s="15" customFormat="1" ht="132" customHeight="1" x14ac:dyDescent="0.2">
      <c r="A137" s="39">
        <v>160</v>
      </c>
      <c r="B137" s="13" t="s">
        <v>239</v>
      </c>
      <c r="C137" s="31" t="s">
        <v>19</v>
      </c>
      <c r="D137" s="26">
        <v>20900</v>
      </c>
      <c r="E137" s="47">
        <v>0.43980000000000002</v>
      </c>
      <c r="F137" s="48">
        <v>0.05</v>
      </c>
      <c r="G137" s="49">
        <f t="shared" ref="G137:G140" si="58">E137*D137</f>
        <v>9191.82</v>
      </c>
      <c r="H137" s="49">
        <f>G137+G137*F137</f>
        <v>9651.41</v>
      </c>
      <c r="I137" s="51" t="s">
        <v>240</v>
      </c>
      <c r="J137" s="58" t="s">
        <v>277</v>
      </c>
      <c r="K137" s="14" t="s">
        <v>370</v>
      </c>
    </row>
    <row r="138" spans="1:11" s="15" customFormat="1" ht="81" customHeight="1" x14ac:dyDescent="0.2">
      <c r="A138" s="39">
        <v>163</v>
      </c>
      <c r="B138" s="13" t="s">
        <v>242</v>
      </c>
      <c r="C138" s="31" t="s">
        <v>17</v>
      </c>
      <c r="D138" s="26">
        <v>1320</v>
      </c>
      <c r="E138" s="33">
        <v>0.92</v>
      </c>
      <c r="F138" s="34">
        <v>0.05</v>
      </c>
      <c r="G138" s="35">
        <f t="shared" si="58"/>
        <v>1214.4000000000001</v>
      </c>
      <c r="H138" s="35">
        <f t="shared" ref="H138:H140" si="59">G138+G138*F138</f>
        <v>1275.1199999999999</v>
      </c>
      <c r="I138" s="8" t="s">
        <v>243</v>
      </c>
      <c r="J138" s="14" t="s">
        <v>269</v>
      </c>
      <c r="K138" s="14" t="s">
        <v>371</v>
      </c>
    </row>
    <row r="139" spans="1:11" s="15" customFormat="1" ht="81" customHeight="1" x14ac:dyDescent="0.2">
      <c r="A139" s="39">
        <v>164</v>
      </c>
      <c r="B139" s="13" t="s">
        <v>244</v>
      </c>
      <c r="C139" s="31" t="s">
        <v>19</v>
      </c>
      <c r="D139" s="26">
        <v>880</v>
      </c>
      <c r="E139" s="33">
        <v>1.7</v>
      </c>
      <c r="F139" s="34">
        <v>0.05</v>
      </c>
      <c r="G139" s="35">
        <f t="shared" si="58"/>
        <v>1496</v>
      </c>
      <c r="H139" s="35">
        <f t="shared" si="59"/>
        <v>1570.8</v>
      </c>
      <c r="I139" s="8" t="s">
        <v>245</v>
      </c>
      <c r="J139" s="14" t="s">
        <v>276</v>
      </c>
      <c r="K139" s="14" t="s">
        <v>373</v>
      </c>
    </row>
    <row r="140" spans="1:11" s="15" customFormat="1" ht="81" customHeight="1" x14ac:dyDescent="0.2">
      <c r="A140" s="39">
        <v>165</v>
      </c>
      <c r="B140" s="13" t="s">
        <v>242</v>
      </c>
      <c r="C140" s="31" t="s">
        <v>17</v>
      </c>
      <c r="D140" s="26">
        <v>770</v>
      </c>
      <c r="E140" s="33">
        <v>1.6</v>
      </c>
      <c r="F140" s="34">
        <v>0.05</v>
      </c>
      <c r="G140" s="35">
        <f t="shared" si="58"/>
        <v>1232</v>
      </c>
      <c r="H140" s="35">
        <f t="shared" si="59"/>
        <v>1293.5999999999999</v>
      </c>
      <c r="I140" s="8" t="s">
        <v>246</v>
      </c>
      <c r="J140" s="14" t="s">
        <v>269</v>
      </c>
      <c r="K140" s="14" t="s">
        <v>372</v>
      </c>
    </row>
    <row r="141" spans="1:11" s="15" customFormat="1" ht="127.5" customHeight="1" x14ac:dyDescent="0.2">
      <c r="A141" s="39">
        <v>168</v>
      </c>
      <c r="B141" s="13" t="s">
        <v>247</v>
      </c>
      <c r="C141" s="37" t="s">
        <v>19</v>
      </c>
      <c r="D141" s="32">
        <v>2420</v>
      </c>
      <c r="E141" s="33">
        <v>2.64</v>
      </c>
      <c r="F141" s="34">
        <v>0.05</v>
      </c>
      <c r="G141" s="35">
        <f t="shared" ref="G141:G142" si="60">E141*D141</f>
        <v>6388.8</v>
      </c>
      <c r="H141" s="35">
        <f t="shared" ref="H141:H142" si="61">G141+G141*F141</f>
        <v>6708.24</v>
      </c>
      <c r="I141" s="8" t="s">
        <v>281</v>
      </c>
      <c r="J141" s="14" t="s">
        <v>276</v>
      </c>
      <c r="K141" s="14" t="s">
        <v>374</v>
      </c>
    </row>
    <row r="142" spans="1:11" s="15" customFormat="1" ht="72" customHeight="1" x14ac:dyDescent="0.2">
      <c r="A142" s="39">
        <v>169</v>
      </c>
      <c r="B142" s="13" t="s">
        <v>248</v>
      </c>
      <c r="C142" s="31" t="s">
        <v>19</v>
      </c>
      <c r="D142" s="26">
        <v>44</v>
      </c>
      <c r="E142" s="33">
        <v>7.19</v>
      </c>
      <c r="F142" s="34">
        <v>0.05</v>
      </c>
      <c r="G142" s="35">
        <f t="shared" si="60"/>
        <v>316.36</v>
      </c>
      <c r="H142" s="35">
        <f t="shared" si="61"/>
        <v>332.18</v>
      </c>
      <c r="I142" s="8" t="s">
        <v>249</v>
      </c>
      <c r="J142" s="14" t="s">
        <v>269</v>
      </c>
      <c r="K142" s="14" t="s">
        <v>375</v>
      </c>
    </row>
    <row r="143" spans="1:11" s="15" customFormat="1" x14ac:dyDescent="0.2">
      <c r="A143" s="39">
        <v>170</v>
      </c>
      <c r="B143" s="67" t="s">
        <v>250</v>
      </c>
      <c r="C143" s="68"/>
      <c r="D143" s="68"/>
      <c r="E143" s="68"/>
      <c r="F143" s="68"/>
      <c r="G143" s="68"/>
      <c r="H143" s="68"/>
      <c r="I143" s="68"/>
      <c r="J143" s="68"/>
      <c r="K143" s="68"/>
    </row>
    <row r="144" spans="1:11" s="15" customFormat="1" ht="135" customHeight="1" x14ac:dyDescent="0.2">
      <c r="A144" s="39">
        <v>170.1</v>
      </c>
      <c r="B144" s="14" t="s">
        <v>251</v>
      </c>
      <c r="C144" s="31" t="s">
        <v>19</v>
      </c>
      <c r="D144" s="26">
        <v>11000</v>
      </c>
      <c r="E144" s="27">
        <v>0.19600000000000001</v>
      </c>
      <c r="F144" s="28">
        <v>0.05</v>
      </c>
      <c r="G144" s="29">
        <f t="shared" ref="G144:G146" si="62">E144*D144</f>
        <v>2156</v>
      </c>
      <c r="H144" s="29">
        <f t="shared" ref="H144:H146" si="63">G144+G144*F144</f>
        <v>2263.8000000000002</v>
      </c>
      <c r="I144" s="40" t="s">
        <v>252</v>
      </c>
      <c r="J144" s="57" t="s">
        <v>294</v>
      </c>
      <c r="K144" s="57" t="s">
        <v>376</v>
      </c>
    </row>
    <row r="145" spans="1:11" s="15" customFormat="1" ht="135" customHeight="1" x14ac:dyDescent="0.2">
      <c r="A145" s="39">
        <v>170.2</v>
      </c>
      <c r="B145" s="14" t="s">
        <v>251</v>
      </c>
      <c r="C145" s="31" t="s">
        <v>19</v>
      </c>
      <c r="D145" s="26">
        <v>8250</v>
      </c>
      <c r="E145" s="27">
        <v>0.19600000000000001</v>
      </c>
      <c r="F145" s="28">
        <v>0.05</v>
      </c>
      <c r="G145" s="29">
        <f t="shared" si="62"/>
        <v>1617</v>
      </c>
      <c r="H145" s="29">
        <f t="shared" si="63"/>
        <v>1697.85</v>
      </c>
      <c r="I145" s="40" t="s">
        <v>267</v>
      </c>
      <c r="J145" s="57" t="s">
        <v>294</v>
      </c>
      <c r="K145" s="57" t="s">
        <v>377</v>
      </c>
    </row>
    <row r="146" spans="1:11" s="15" customFormat="1" ht="135" customHeight="1" x14ac:dyDescent="0.2">
      <c r="A146" s="39">
        <v>170.3</v>
      </c>
      <c r="B146" s="14" t="s">
        <v>251</v>
      </c>
      <c r="C146" s="31" t="s">
        <v>19</v>
      </c>
      <c r="D146" s="26">
        <v>440</v>
      </c>
      <c r="E146" s="27">
        <v>0.25</v>
      </c>
      <c r="F146" s="28">
        <v>0.05</v>
      </c>
      <c r="G146" s="29">
        <f t="shared" si="62"/>
        <v>110</v>
      </c>
      <c r="H146" s="29">
        <f t="shared" si="63"/>
        <v>115.5</v>
      </c>
      <c r="I146" s="40" t="s">
        <v>268</v>
      </c>
      <c r="J146" s="57" t="s">
        <v>294</v>
      </c>
      <c r="K146" s="57" t="s">
        <v>378</v>
      </c>
    </row>
    <row r="147" spans="1:11" s="15" customFormat="1" x14ac:dyDescent="0.2">
      <c r="A147" s="39"/>
      <c r="B147" s="41"/>
      <c r="C147" s="31"/>
      <c r="D147" s="31"/>
      <c r="E147" s="65" t="s">
        <v>253</v>
      </c>
      <c r="F147" s="66"/>
      <c r="G147" s="35">
        <f>SUM(G144:G146)</f>
        <v>3883</v>
      </c>
      <c r="H147" s="35">
        <f>SUM(H144:H146)</f>
        <v>4077.15</v>
      </c>
      <c r="I147" s="69"/>
      <c r="J147" s="70"/>
      <c r="K147" s="70"/>
    </row>
    <row r="148" spans="1:11" s="15" customFormat="1" ht="69" customHeight="1" x14ac:dyDescent="0.2">
      <c r="A148" s="39">
        <v>174</v>
      </c>
      <c r="B148" s="12" t="s">
        <v>254</v>
      </c>
      <c r="C148" s="37" t="s">
        <v>19</v>
      </c>
      <c r="D148" s="32">
        <v>7700</v>
      </c>
      <c r="E148" s="27">
        <v>8.8800000000000004E-2</v>
      </c>
      <c r="F148" s="28">
        <v>0.05</v>
      </c>
      <c r="G148" s="29">
        <f t="shared" ref="G148" si="64">E148*D148</f>
        <v>683.76</v>
      </c>
      <c r="H148" s="29">
        <f t="shared" ref="H148" si="65">G148+G148*F148</f>
        <v>717.95</v>
      </c>
      <c r="I148" s="40" t="s">
        <v>255</v>
      </c>
      <c r="J148" s="57" t="s">
        <v>298</v>
      </c>
      <c r="K148" s="57" t="s">
        <v>379</v>
      </c>
    </row>
    <row r="149" spans="1:11" s="15" customFormat="1" ht="116.25" customHeight="1" x14ac:dyDescent="0.2">
      <c r="A149" s="39">
        <v>185</v>
      </c>
      <c r="B149" s="11" t="s">
        <v>256</v>
      </c>
      <c r="C149" s="37" t="s">
        <v>19</v>
      </c>
      <c r="D149" s="32">
        <v>27500</v>
      </c>
      <c r="E149" s="33">
        <v>0.28799999999999998</v>
      </c>
      <c r="F149" s="34">
        <v>0.05</v>
      </c>
      <c r="G149" s="35">
        <f t="shared" ref="G149" si="66">E149*D149</f>
        <v>7920</v>
      </c>
      <c r="H149" s="35">
        <f t="shared" ref="H149" si="67">G149+G149*F149</f>
        <v>8316</v>
      </c>
      <c r="I149" s="8" t="s">
        <v>257</v>
      </c>
      <c r="J149" s="8" t="s">
        <v>273</v>
      </c>
      <c r="K149" s="14" t="s">
        <v>380</v>
      </c>
    </row>
    <row r="150" spans="1:11" s="15" customFormat="1" ht="38.25" x14ac:dyDescent="0.2">
      <c r="A150" s="39">
        <v>203</v>
      </c>
      <c r="B150" s="11" t="s">
        <v>258</v>
      </c>
      <c r="C150" s="45" t="s">
        <v>19</v>
      </c>
      <c r="D150" s="26">
        <v>66</v>
      </c>
      <c r="E150" s="47">
        <v>1.44</v>
      </c>
      <c r="F150" s="48">
        <v>0.05</v>
      </c>
      <c r="G150" s="49">
        <f t="shared" ref="G150:G151" si="68">E150*D150</f>
        <v>95.04</v>
      </c>
      <c r="H150" s="49">
        <f t="shared" ref="H150:H151" si="69">G150+G150*F150</f>
        <v>99.79</v>
      </c>
      <c r="I150" s="51" t="s">
        <v>259</v>
      </c>
      <c r="J150" s="51" t="s">
        <v>292</v>
      </c>
      <c r="K150" s="51" t="s">
        <v>381</v>
      </c>
    </row>
    <row r="151" spans="1:11" s="15" customFormat="1" ht="46.5" customHeight="1" x14ac:dyDescent="0.2">
      <c r="A151" s="39">
        <v>204</v>
      </c>
      <c r="B151" s="11" t="s">
        <v>260</v>
      </c>
      <c r="C151" s="44" t="s">
        <v>19</v>
      </c>
      <c r="D151" s="32">
        <v>110</v>
      </c>
      <c r="E151" s="47">
        <v>0.9</v>
      </c>
      <c r="F151" s="48">
        <v>0.05</v>
      </c>
      <c r="G151" s="49">
        <f t="shared" si="68"/>
        <v>99</v>
      </c>
      <c r="H151" s="49">
        <f t="shared" si="69"/>
        <v>103.95</v>
      </c>
      <c r="I151" s="51" t="s">
        <v>261</v>
      </c>
      <c r="J151" s="51" t="s">
        <v>293</v>
      </c>
      <c r="K151" s="51" t="s">
        <v>382</v>
      </c>
    </row>
    <row r="152" spans="1:11" s="15" customFormat="1" ht="126.75" customHeight="1" x14ac:dyDescent="0.2">
      <c r="A152" s="39">
        <v>210</v>
      </c>
      <c r="B152" s="11" t="s">
        <v>262</v>
      </c>
      <c r="C152" s="44" t="s">
        <v>19</v>
      </c>
      <c r="D152" s="32">
        <v>330</v>
      </c>
      <c r="E152" s="27">
        <v>0.83</v>
      </c>
      <c r="F152" s="28">
        <v>0.05</v>
      </c>
      <c r="G152" s="29">
        <f t="shared" ref="G152" si="70">E152*D152</f>
        <v>273.89999999999998</v>
      </c>
      <c r="H152" s="29">
        <f t="shared" ref="H152" si="71">G152+G152*F152</f>
        <v>287.60000000000002</v>
      </c>
      <c r="I152" s="40" t="s">
        <v>263</v>
      </c>
      <c r="J152" s="40" t="s">
        <v>313</v>
      </c>
      <c r="K152" s="40" t="s">
        <v>383</v>
      </c>
    </row>
    <row r="153" spans="1:11" s="15" customFormat="1" ht="63.75" x14ac:dyDescent="0.2">
      <c r="A153" s="39">
        <v>222</v>
      </c>
      <c r="B153" s="11" t="s">
        <v>241</v>
      </c>
      <c r="C153" s="39" t="s">
        <v>19</v>
      </c>
      <c r="D153" s="25">
        <v>1320</v>
      </c>
      <c r="E153" s="33">
        <v>1.65</v>
      </c>
      <c r="F153" s="34">
        <v>0.05</v>
      </c>
      <c r="G153" s="35">
        <f t="shared" ref="G153" si="72">E153*D153</f>
        <v>2178</v>
      </c>
      <c r="H153" s="35">
        <f t="shared" ref="H153" si="73">G153+G153*F153</f>
        <v>2286.9</v>
      </c>
      <c r="I153" s="8" t="s">
        <v>264</v>
      </c>
      <c r="J153" s="8" t="s">
        <v>282</v>
      </c>
      <c r="K153" s="51" t="s">
        <v>384</v>
      </c>
    </row>
    <row r="154" spans="1:11" s="15" customFormat="1" ht="104.25" customHeight="1" x14ac:dyDescent="0.2">
      <c r="A154" s="39">
        <v>233</v>
      </c>
      <c r="B154" s="14" t="s">
        <v>265</v>
      </c>
      <c r="C154" s="25" t="s">
        <v>19</v>
      </c>
      <c r="D154" s="26">
        <v>660</v>
      </c>
      <c r="E154" s="33">
        <v>0.49</v>
      </c>
      <c r="F154" s="34">
        <v>0.05</v>
      </c>
      <c r="G154" s="35">
        <f t="shared" ref="G154" si="74">E154*D154</f>
        <v>323.39999999999998</v>
      </c>
      <c r="H154" s="35">
        <f t="shared" ref="H154" si="75">G154+G154*F154</f>
        <v>339.57</v>
      </c>
      <c r="I154" s="8" t="s">
        <v>266</v>
      </c>
      <c r="J154" s="8" t="s">
        <v>282</v>
      </c>
      <c r="K154" s="8" t="s">
        <v>385</v>
      </c>
    </row>
  </sheetData>
  <mergeCells count="47">
    <mergeCell ref="A5:H5"/>
    <mergeCell ref="A6:I6"/>
    <mergeCell ref="A7:I7"/>
    <mergeCell ref="A8:I8"/>
    <mergeCell ref="A9:I9"/>
    <mergeCell ref="B3:I3"/>
    <mergeCell ref="E39:F39"/>
    <mergeCell ref="E46:F46"/>
    <mergeCell ref="E59:F59"/>
    <mergeCell ref="E67:F67"/>
    <mergeCell ref="B4:I4"/>
    <mergeCell ref="B10:I10"/>
    <mergeCell ref="B60:K60"/>
    <mergeCell ref="B40:K40"/>
    <mergeCell ref="I46:K46"/>
    <mergeCell ref="B47:K47"/>
    <mergeCell ref="I59:K59"/>
    <mergeCell ref="B33:K33"/>
    <mergeCell ref="I39:K39"/>
    <mergeCell ref="B25:K25"/>
    <mergeCell ref="B73:K73"/>
    <mergeCell ref="C69:K69"/>
    <mergeCell ref="I72:K72"/>
    <mergeCell ref="I79:K79"/>
    <mergeCell ref="E72:F72"/>
    <mergeCell ref="E79:F79"/>
    <mergeCell ref="E147:F147"/>
    <mergeCell ref="B100:K100"/>
    <mergeCell ref="I105:K105"/>
    <mergeCell ref="E105:F105"/>
    <mergeCell ref="E96:F96"/>
    <mergeCell ref="B89:K89"/>
    <mergeCell ref="I96:K96"/>
    <mergeCell ref="B108:K108"/>
    <mergeCell ref="B126:K126"/>
    <mergeCell ref="I114:K114"/>
    <mergeCell ref="E114:F114"/>
    <mergeCell ref="E23:F23"/>
    <mergeCell ref="E30:F30"/>
    <mergeCell ref="B15:K15"/>
    <mergeCell ref="I23:K23"/>
    <mergeCell ref="I30:K30"/>
    <mergeCell ref="E124:F124"/>
    <mergeCell ref="E134:F134"/>
    <mergeCell ref="B120:K120"/>
    <mergeCell ref="I147:K147"/>
    <mergeCell ref="B143:K143"/>
  </mergeCells>
  <phoneticPr fontId="11" type="noConversion"/>
  <pageMargins left="0.25" right="0.25" top="0.75" bottom="0.75" header="0.3" footer="0.3"/>
  <pageSetup paperSize="9" scale="10" firstPageNumber="0" fitToHeight="0" pageOrder="overThenDown" orientation="landscape" verticalDpi="300" r:id="rId1"/>
  <headerFooter>
    <oddFooter>&amp;R&amp;P</oddFooter>
  </headerFooter>
  <rowBreaks count="2" manualBreakCount="2">
    <brk id="48" max="11" man="1"/>
    <brk id="57" max="1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2FB18F32-203A-4FF7-ABC8-1AEC602252BC}">
  <ds:schemaRefs>
    <ds:schemaRef ds:uri="http://schemas.microsoft.com/sharepoint/v3/contenttype/forms"/>
  </ds:schemaRefs>
</ds:datastoreItem>
</file>

<file path=customXml/itemProps3.xml><?xml version="1.0" encoding="utf-8"?>
<ds:datastoreItem xmlns:ds="http://schemas.openxmlformats.org/officeDocument/2006/customXml" ds:itemID="{5B9C97AC-4914-4062-A563-C1FBA7D3F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1-233 pikimo dalys</vt:lpstr>
      <vt:lpstr>'1-233 pikimo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a.pipiriene@vmkl.lt</cp:lastModifiedBy>
  <cp:revision>9</cp:revision>
  <cp:lastPrinted>2024-08-23T08:43:20Z</cp:lastPrinted>
  <dcterms:created xsi:type="dcterms:W3CDTF">2016-09-15T08:33:18Z</dcterms:created>
  <dcterms:modified xsi:type="dcterms:W3CDTF">2024-11-27T11:49:08Z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0x0101008E25670BE377154BAD1C9BBF22B81D14</vt:lpwstr>
  </property>
  <property fmtid="{D5CDD505-2E9C-101B-9397-08002B2CF9AE}" pid="10" name="MediaServiceImageTags">
    <vt:lpwstr/>
  </property>
</Properties>
</file>