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Viesieji2\Desktop\Agnė 2022\+Plastikiniai med gaminiai (2024)\Tiekėjų pasiūlymai\Intersurgical\Informacija sutarčiai\"/>
    </mc:Choice>
  </mc:AlternateContent>
  <xr:revisionPtr revIDLastSave="0" documentId="13_ncr:1_{78DD6749-2FA5-4FCB-9FEC-97065086250D}" xr6:coauthVersionLast="47" xr6:coauthVersionMax="47" xr10:uidLastSave="{00000000-0000-0000-0000-000000000000}"/>
  <bookViews>
    <workbookView xWindow="-120" yWindow="-120" windowWidth="29040" windowHeight="15840" tabRatio="500" xr2:uid="{00000000-000D-0000-FFFF-FFFF00000000}"/>
  </bookViews>
  <sheets>
    <sheet name="1-233 pikimo dalys" sheetId="1" r:id="rId1"/>
  </sheets>
  <definedNames>
    <definedName name="Excel_BuiltIn_Print_Area" localSheetId="0">'1-233 pikimo dalys'!$J$11:$IV$76</definedName>
    <definedName name="Excel_BuiltIn_Print_Area_1_1">#REF!</definedName>
    <definedName name="TABLE_1">#REF!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4" i="1" l="1"/>
  <c r="H84" i="1" s="1"/>
  <c r="G83" i="1"/>
  <c r="H83" i="1" s="1"/>
  <c r="G82" i="1"/>
  <c r="H82" i="1" s="1"/>
  <c r="G80" i="1"/>
  <c r="H80" i="1" s="1"/>
  <c r="G79" i="1"/>
  <c r="H79" i="1" s="1"/>
  <c r="G78" i="1"/>
  <c r="H78" i="1" s="1"/>
  <c r="G76" i="1"/>
  <c r="H76" i="1" s="1"/>
  <c r="G75" i="1"/>
  <c r="H75" i="1" s="1"/>
  <c r="G74" i="1"/>
  <c r="H74" i="1" s="1"/>
  <c r="G73" i="1"/>
  <c r="H73" i="1" s="1"/>
  <c r="G72" i="1"/>
  <c r="H72" i="1" s="1"/>
  <c r="G71" i="1"/>
  <c r="H71" i="1" s="1"/>
  <c r="G70" i="1"/>
  <c r="H70" i="1" s="1"/>
  <c r="G69" i="1"/>
  <c r="H69" i="1" s="1"/>
  <c r="G67" i="1"/>
  <c r="H67" i="1" s="1"/>
  <c r="G66" i="1"/>
  <c r="H66" i="1" s="1"/>
  <c r="G64" i="1"/>
  <c r="H64" i="1" s="1"/>
  <c r="G63" i="1"/>
  <c r="H63" i="1" s="1"/>
  <c r="G62" i="1"/>
  <c r="H62" i="1" s="1"/>
  <c r="G61" i="1"/>
  <c r="H61" i="1" s="1"/>
  <c r="G60" i="1"/>
  <c r="H60" i="1" s="1"/>
  <c r="G59" i="1"/>
  <c r="H59" i="1" s="1"/>
  <c r="G58" i="1"/>
  <c r="H58" i="1" s="1"/>
  <c r="G56" i="1"/>
  <c r="H56" i="1" s="1"/>
  <c r="G55" i="1"/>
  <c r="H55" i="1" s="1"/>
  <c r="G52" i="1"/>
  <c r="H52" i="1" s="1"/>
  <c r="G51" i="1"/>
  <c r="H51" i="1" s="1"/>
  <c r="G50" i="1"/>
  <c r="H50" i="1" s="1"/>
  <c r="G49" i="1"/>
  <c r="H49" i="1" s="1"/>
  <c r="G48" i="1"/>
  <c r="H48" i="1" s="1"/>
  <c r="G45" i="1"/>
  <c r="H45" i="1" s="1"/>
  <c r="G44" i="1"/>
  <c r="H44" i="1" s="1"/>
  <c r="G41" i="1"/>
  <c r="H41" i="1" s="1"/>
  <c r="G40" i="1"/>
  <c r="H40" i="1" s="1"/>
  <c r="G38" i="1"/>
  <c r="H38" i="1" s="1"/>
  <c r="G32" i="1"/>
  <c r="H32" i="1" s="1"/>
  <c r="G33" i="1"/>
  <c r="H33" i="1" s="1"/>
  <c r="G34" i="1"/>
  <c r="H34" i="1" s="1"/>
  <c r="G35" i="1"/>
  <c r="H35" i="1" s="1"/>
  <c r="G36" i="1"/>
  <c r="H36" i="1" s="1"/>
  <c r="G27" i="1"/>
  <c r="H27" i="1" s="1"/>
  <c r="G28" i="1"/>
  <c r="H28" i="1" s="1"/>
  <c r="G29" i="1"/>
  <c r="H29" i="1" s="1"/>
  <c r="G25" i="1"/>
  <c r="H25" i="1" s="1"/>
  <c r="G26" i="1"/>
  <c r="H26" i="1" s="1"/>
  <c r="G22" i="1"/>
  <c r="H22" i="1" s="1"/>
  <c r="G31" i="1"/>
  <c r="H31" i="1" s="1"/>
  <c r="G23" i="1"/>
  <c r="H23" i="1" s="1"/>
  <c r="G20" i="1"/>
  <c r="H20" i="1" s="1"/>
  <c r="G19" i="1"/>
  <c r="H19" i="1" s="1"/>
  <c r="G18" i="1"/>
  <c r="H18" i="1" s="1"/>
  <c r="G16" i="1"/>
  <c r="H16" i="1" s="1"/>
  <c r="G15" i="1"/>
  <c r="H15" i="1" s="1"/>
  <c r="G13" i="1"/>
  <c r="H13" i="1" s="1"/>
  <c r="H68" i="1" l="1"/>
  <c r="H81" i="1"/>
  <c r="H17" i="1"/>
  <c r="G24" i="1"/>
  <c r="H57" i="1"/>
  <c r="H42" i="1"/>
  <c r="G57" i="1"/>
  <c r="H46" i="1"/>
  <c r="H53" i="1"/>
  <c r="G81" i="1"/>
  <c r="H37" i="1"/>
  <c r="H24" i="1"/>
  <c r="G37" i="1"/>
  <c r="G46" i="1"/>
  <c r="G68" i="1"/>
  <c r="G17" i="1"/>
  <c r="G42" i="1"/>
  <c r="G53" i="1"/>
</calcChain>
</file>

<file path=xl/sharedStrings.xml><?xml version="1.0" encoding="utf-8"?>
<sst xmlns="http://schemas.openxmlformats.org/spreadsheetml/2006/main" count="331" uniqueCount="219">
  <si>
    <t xml:space="preserve">                                                                               
</t>
  </si>
  <si>
    <t>PLASTIKINIAI MEDICININIAI GAMINIAI</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</si>
  <si>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</si>
  <si>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</si>
  <si>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</si>
  <si>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</si>
  <si>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LiberationSerif"/>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</si>
  <si>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</si>
  <si>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</si>
  <si>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</si>
  <si>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</si>
  <si>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</si>
  <si>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</si>
  <si>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</si>
  <si>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</si>
  <si>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</si>
  <si>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</si>
  <si>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</si>
  <si>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 xml:space="preserve"> vnt.</t>
  </si>
  <si>
    <t>vnt.</t>
  </si>
  <si>
    <t>vnt</t>
  </si>
  <si>
    <t>Aukštos deguonies koncentracijos kaukė</t>
  </si>
  <si>
    <t>1. Rinkinyje deguonies vamzdelis ne trumpesnis kaip 2,10 m.
2. Be latekso, pagaminta nenaudojant PVC.
3. Hermetiškai priglunda prie veido. 
4. Kaukės kraštai, kontaktuojantys su veidu, minkšti ir neaštrūs, iš skirtingos medžiagos negu korpusas. 
5. Su sutvirtinimo juostele(gumele), kuri leidžia hermetiškai užfiksuoti kaukę pacientui ant veido. Gumelė fiksuojama žemiau ausų ir už ausų.
6. Kaukės korpusas nedefuormuotas, pagamintas iš skaidraus plastiko.
7. Deguonies vamzdelis ne lygiasienis, o su specialiu vidiniu profiliu.
8. Deguonies vamzdelio galai su kūginės formos konektoriais.
9. Deguonies kaukė su nosies spaustuku ir ne mažesniu kaip litro talpos permatomu rezervuaru. 
10.Įmanoma pasiekti iki 90% deguonies.
11. Vienkartinės.
12.Dydis universalus-atitinka S ir L dydžius. 
13. Paženklinti CE ženklu.</t>
  </si>
  <si>
    <t>Kvėpavimo konturai naujagimiams DPV aparatams:</t>
  </si>
  <si>
    <t>37.1</t>
  </si>
  <si>
    <t xml:space="preserve">Kvėpavimo konturai naujagimiams   DPV aparatams SLE 2000 </t>
  </si>
  <si>
    <t>1. Vienkartiniai.
2. Kliniškai švarūs.
3. Gaminio sudėtyje nėra latekso.
4. Sistemos diametras – 15 mm.
5. Sistemą sudaro:
 - Du vamzdžiai su pašildymu (įkvėpimo ir iškvėpimo pusėje),  (abu šildomi vamzdžiai paciento pusėje jungiasi į dvi kintamo ilgio atšakas sujungtas Y formos sujungėju, Y jungtyje 7.6 mm angos – 2 vnt., jungtis paciento pusėje 15M, jungtis vandens rezervuaro pusėje – 22F, jungtis DPV aparato pusėje 22M).  
 - Viena ne trumpesnė  kaip  0,8 m ilgio papildoma atšaka, jungianti DPV aparatą ir vandens rezervuarą (aparato pusėje – 9-11 mm elastinė jungtis, vandens rezervuaro – 22F). 
 - Papildomos jungtys: 22M-22M/15F, 8,5F-15M, 22M-22M/15F ir dvi jungtys su abiem elastinėm 9-11 mm jungtim).
6. Kvėpavimo sistema skirta naudoti su MR850 arba MR 730 F&amp;P drėkintuvų modeliai.
7. Paženklinti CE ženklu.</t>
  </si>
  <si>
    <t>37.2</t>
  </si>
  <si>
    <t>Kvėpavimo konturai naujagimiams   DPV aparatams "AVEA"</t>
  </si>
  <si>
    <t>1. Vienkartinės.
2. Kliniškai švarios.
3. Gaminio sudėtyje nėra latekso.
4. Šildomos įkvėpimo ir iškvėpimo atšakos.
5. Ilgis ne mažiau 1,6 m.
6. Sistemą sudaro:
- Du vamzdžiai su pašildymu (įkvėpimo ir iškvėpimo pusėje),(abu vamzdžiai paciento pusėje sujungti Y formos sujungėju, Y jungtyje 7.6 mm angos – 2 vnt., jungtis paciento pusėje 15M, jungtis vandens rezervuaro pusėje – 22F, jungtis DPV aparato pusėje 22M).
- Viena ne trumpesnė kaip  0,8 m ilgio papildoma atšaka, jungianti DPV aparatą ir vandens rezervuarą 
 (aparato pusėje – 9-11 mm elastinė jungtis, vandens rezervuaro – 22F).
- Slėgio monitoringo linija ne trumpesnė kaip 1,8 m.
- Įkvėpimo atšakoje jungtis su 7,6 mm anga ir fiksuotu dangteliu.
- Papildomos jungtys: elastinė 9-11mm/15F, alkūninė 15M, 22M/15F, dvi nuimamos luer alkūnės.
7. Paženklinta CE ženklu.</t>
  </si>
  <si>
    <t>37 dalis iš viso, Eur:</t>
  </si>
  <si>
    <t>Gofruoti kvėpavimo vamzdžiai CPAP sistemai</t>
  </si>
  <si>
    <t>1. Kliniškai švari.
2. Vienkartinė.
3. Gaminio sudėtyje nėra latekso.
4. Ilgis ne mažiau  0.8 m.
5. Gofruotas 15 mm diametro vamzdelis ne mažiau  0.8 m ilgio.
6. 5mm ID/8mm OD vamzdelis  0.5 m ilgio.
7. Drėgmės rinktuvas su savaime užsidarančiu dangteliu.
8. Papildoma 0.4 m atšaka  (viena jungtis 22F, kita jungtis elastinė 9-11 mm).
9. Anesteziologinė kaukė be PVC, dydis O; Jungtys: aparato pusėje 22F ir paciento pusėje 5mm ID/8mm OD.
10. Paženklinta CE ženklu.</t>
  </si>
  <si>
    <t>Vandens rezervuaras kvėpavimo sistemai – drėkintuvas</t>
  </si>
  <si>
    <t>1. Vienkartinis.
2. Kliniškai švarus.
3. Skaidrus; plastmasinis.
4. 100 % testavimas.
5. Indo tūris ne mažiau 280 ml.
6. Maksimalus darbinis slėgis 8 kPa.
7. Maksimali tėkmė 180 l/min 30 s laikotarpyje.
8. Išgarinamo vandens kiekis iki 100 ml/min.
9. Darbinės ribos: įjungtai šildytuvo vijai: 1,5 – 80 l/min;  išjungtai šildytuvo vijai: 5,0-50 l/min.
10. Automatinis vandens paėmimas su 2 apsauginėmis plūdėmis.
11. Su atžyma įpilamo vandens kiekiui (vandens lygio indikatorius).
12. Adata su hidrofobiniu filtru.
13. Metalinis dugnas su apsauginiu kraštu.
14. Su 2-viem atvadais 22 mm diametro kontūrų prijungimui.
15. Tinka Fisher &amp; Paykel drėkintuvams.
16. Paženklintas CE ženklu.</t>
  </si>
  <si>
    <t>Kombinuoti kvėpavimo filtrai naujagimiams (su šilumos ir drėgmės palaikymu)</t>
  </si>
  <si>
    <t>1. Kliniškai švarūs. 
2. Vienkartiniai. 
3. Neturi alerginių savybių (be latekso).
4. Turi CE ženklinimą. 
5. Elektrostatinis veikimo principas. 
6. Su šilumos ir drėgmės reguliatoriumi.
7. Yra Leur Lock tipo jungtis CO2 monitorizavimui. 
8. Monitoringo linijai skirtos angos dangtelis privalo būti pritvirtintas prie Luer Lock angos tam , kad ją atidengus nepasimestų. 
9.  Filtravimo koeficientas (efektyvumas)  ne mažiau 99,99 %. 
10. Supakuoti į maišelius po 1 vnt. 
11. Jungtys 15M-15F/8.5F. 
12. Kvėpavimo filtro parametrai: tūris – 11 ml, pasipriešinimas – ne daugiau kaip 1,1 cm H2O (esant 11 ml/min), drėgmės grąžinimas – ne mažiau kaip 27,0 mg H2O/l (VT 25 ml), minimalus įkvėpimo/iškvėpimo tūris – 30 ml.</t>
  </si>
  <si>
    <t>Nosies kaniulės:</t>
  </si>
  <si>
    <t>61.1</t>
  </si>
  <si>
    <t xml:space="preserve">Nosies kaniulė                           </t>
  </si>
  <si>
    <t>1. Be latekso.
2. Atšakos tiesios, netraumuojančios gleivinės su atšakėles fiksuojančia atramėlė, minkšta.
3. Deguonies vamzdelis  ne mažiau 5 m ilgio (ne lygiasienis, su specialiu vidiniu profiliu) su elastiniu konektoriumi gale.
4. Neturi alerginių savybių.
5. Lengvai jungiasi prie deguonies tiekimo sistemos.
6. Paženklinta CE ženklu.</t>
  </si>
  <si>
    <t>61.2</t>
  </si>
  <si>
    <t>Nosies kaniulė</t>
  </si>
  <si>
    <t>1. Be latekso.
2. Atšakos tiesios, netraumuojančios gleivinės su atšakėles fiksuojančia atramėle, minkšta.
3. Deguonies vamzdelis ne mažiau 1.8 m ilgio (ne lygiasienis, su specialiu vidiniu profiliu) su elastiniu konektoriumi gale.
4. Neturi alerginių savybių.
5. Lengvai jungiasi prie deguonies tiekimo sistemos.
6. Paženklinta CE ženklu.</t>
  </si>
  <si>
    <t>61 dalis iš viso, Eur:</t>
  </si>
  <si>
    <t>Deguonies kaukė vaikams</t>
  </si>
  <si>
    <t>1. Vienkartinės.
2. Be latekso.
3. Turi hermetiškai priglusti prie veido.
4. Pagaminta iš vientisos medžiagos.
5. Kraštai kontaktuojantys su paciento veidu, turi būti minkšti ir neaštrūs.
6. Su sutvirtinimo juostele.
7. Iš plono skaidraus plastiko nedeformuota.
8. Pagaminta nenaudojant PVC.
9. Deguonies vamzdelis ne lygiasienis, o su specialiu vidiniu profiliu.
10. Deguonies vamzdelio galai turi būti su kūginės formos konektoriais abiejuose galuose.
11. Deguonies vamzdelio ilgis ne mažiau 2,1 m + 10 cm.
12. Paženklinta CE ženklu.</t>
  </si>
  <si>
    <t>Deguonies kaukė suaugusiems</t>
  </si>
  <si>
    <t>1. Vienkartinės.
2. Gaminio sudetyje neturi būti latekso.
3. Turi hermetiškai priglusti prie veido.
4. Kaukė turi būti pagaminta iš vientisos medžiagos.
5. Kraštai, kontaktuojantys su paciento veidu, turi būti minkšti ir neaštrūs.
6. Su sutvirtinimo juostele (gumele).
7. Iš plono skaidraus plastiko ir nedeformuota.
8. Pagaminta nenaudojant PVC.
9. Kaukės dydis turi atitinkti europietišką suaugusios žmogaus veido anatomiją.
10. Deguonies vamzdelis turi būti ne lygiasienis, o su specialiu vidiniu profiliu.
11. Deguonies vamzdelio galai turi būti su kūginės formos konektoriais abiejuose galuose.
12. Deguonies vamzdelio ilgis  ne  mažiau 2,1 m + 10 cm.
13. Paženklinta CE ženklu.</t>
  </si>
  <si>
    <t>1. Vienkartinės.
2. Gaminio sudetyje neturi būti latekso.
3. Turi hermetiškai priglusti prie veido.
4. Kaukė turi būti pagaminta iš vientisos medžiagos.
5. Kraštai, kontaktuojantys su paciento veidu, turi būti minkšti ir neaštrūs.
6. Su sutvirtinimo juostele (gumele).
7. Iš plono skaidraus plastiko ir nedeformuota.
8. Pagaminta nenaudojant PVC.
9. Kaukės dydis turi atitinkti europietišką suaugusios žmogaus veido anatomiją.
10. Deguonies vamzdelis turi būti ne lygiasienis, o su specialiu vidiniu profiliu.
11. Deguonies vamzdelio galai turi būti su kūginės formos konektoriais abiejuose galuose.
12. Deguonies vamzdelio ilgis  ne  mažiau 5 m.
13. Paženklinta CE ženklu.</t>
  </si>
  <si>
    <t>Kvėpavimo sistema  vaikams  ir automatiškai prisipildančiu deguonies drėkinimo indu</t>
  </si>
  <si>
    <t>1. Vienkartinė, kliniškai švari.
2. Turi CE ženklinimą.
3. Be latekso.
4. Sistemos ilgis ne mažiau 1,6 m, diametras 15 mm.
5. Du vamzdžiai ,sujungtiY formos sujungėju(Y jungtyje 7,6 mm angos- 2vnt.)
6. Iškvėpimo atšakoje vandens surinkėjas (1 vnt.) su savaime užsidarančiu dangteliu.
7. Papildomas 4m vamzdis su kūginėmis jungtimis  22F-22F, jungiantis aparatą ir deguonies drėkinimo indą.
8. Papildomos jungtys 22M-22M ir 22M-22M/15F.
9. Automatiškai prisipildantis deguonies drėkinimo indas su plūde. 
10. Apsauginis sistemos dangtelis
11. Kūginės jungtys aparato pusėje 22F.
12. Kūginės jungtys paciento pusėje 22M/15 F.
13. Kūginės jungtys 22F prijungimui priedeguonies drėkinimo indo
14. Kvėpavimo sistema skirta naudoti su MR850 arba MR 730 Fisher -Paykel drėkintuvų modeliais. 
15. Visos jungtys kūginės ir sandariai susijungia .
16. Įkvėpimo atšaka lengvai identifikuojama-nuspalvinta.
17. Supakuota į maišelius po 1 vnt.</t>
  </si>
  <si>
    <t>Kompaktinė kvėpavimo sistema</t>
  </si>
  <si>
    <t>1. Vienkartinė.
2. Kliniškai švari.
3. Turi CE ženklinimą.
4. Lengvai fiksuojama norimoje padėtyje.
5. Ilgis: ištempus – 1,5 m - 1,6 m, suspaudus iki 34-35 cm.
6. Vamzdelio diametras 22 mm.
7. Sistema sudaryta iš: 2 vamzdžių, sujungtų Y formos jungtimi; alkūninės jungties (paciento pusėje) su Luer Lock anga skirta CO2 matavimo linijos pajungimui. Luer lock anga suintegruotu (nenuimamu) dangteliu. Sistemos jungtys kūginės: aparato pusėje 22F, paciento pusėje 22M/15F. Gaminio pakuotė lengvai praplėšiama rankomis, nenaudojant pašalinių daiktų. Pasipriešinimas esant 60 l/min srautui – 0,3 cm H2O stulpelio (kai sistema suspausta) ir  - 1,0 cm H2O stulpelio (kai sistema ištempta).
8. Supakuotos į maišelius po 1 vnt.</t>
  </si>
  <si>
    <t>Orofaringinis vamzdelis:</t>
  </si>
  <si>
    <t>70.1</t>
  </si>
  <si>
    <t>Orofaringinis vamzdelis</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</si>
  <si>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2 dydis.</t>
  </si>
  <si>
    <t>70.2</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</si>
  <si>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3 dydis.</t>
  </si>
  <si>
    <t>70.3</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</si>
  <si>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4 dydis.</t>
  </si>
  <si>
    <t>70.4</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</si>
  <si>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Dydis Nr1</t>
  </si>
  <si>
    <t>70.5</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</si>
  <si>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Dydis Nr0</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</si>
  <si>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Dydis Nr1,5</t>
  </si>
  <si>
    <t>70 dalis iš viso, Eur:</t>
  </si>
  <si>
    <t>Vaistų purkštuvas</t>
  </si>
  <si>
    <t>1. Vienkartinis.
2. Kliniškai švarus.
3. Be latekso.
4. Vienam ligoniui paruoštas trijų dalių rinkinys: vaistų purkštuvas,  ne trumpesnis kaip 1.8 m deguonies vamzdelis (ne lygiasienis, su specialiu vidiniu profiliu) ir kandiklis.
5. Vaisto tirpalas paverčiamas į 0,5 – 2 mikronų dydžio dalelių aerozolį.
6. Vaistų purškimas įmanomas esant 8 l/min oro/deguonies srautui.
7. Purkštuvas veikia ir vertikalioje, ir horizontalioje padėtyje.
8. Skirtas vaistų nusėdimui alveolėse.
9. Supakuota į maišelius po 1 komplektą.
10. Paženklintas CE ženklu.</t>
  </si>
  <si>
    <t xml:space="preserve"> Aerozolinės kaukės:</t>
  </si>
  <si>
    <t>73.1</t>
  </si>
  <si>
    <t>Aerozolinė kaukė vaikams</t>
  </si>
  <si>
    <t>1. Vienkartinė.
2. Be latekso ir PVC (polivinilchlorido).
3. Turi hermetiškai priglusti prie veido.
4. Kraštai, kontaktuojantys su paciento veidu turi būti minkšti ir neaštrūs.
5. Su sutvirtinimo juostele (gumele).
6. Gumelė turi tvirtintis po paciento ausimis.
7. Pagaminta iš plono skaidraus plastiko ir nedeformuota.
8. Turi atitikti europietišką suaugusio žmogaus veido anatomiją.
9. Paženklinta CE ženklu.</t>
  </si>
  <si>
    <t>73.2</t>
  </si>
  <si>
    <t>Aerozolinė kaukė suaugusiems L  dydžio</t>
  </si>
  <si>
    <t>73 dalis iš viso, Eur:</t>
  </si>
  <si>
    <t>Endotrachėjinio vamzdelio pravedėjai (bužai):</t>
  </si>
  <si>
    <t>75.1</t>
  </si>
  <si>
    <t>Endotrachėjinio vamzdelio pravedėjas (bužas)</t>
  </si>
  <si>
    <t>1. 15FR.
2. Ilgis ne mažiau 70 cm.
3. Be latekso.
4. Lankstus.
5. Atraumatinis galas.
6. Individuali pakuotė.
7. Sterilus.</t>
  </si>
  <si>
    <t>75.2</t>
  </si>
  <si>
    <t>1. 10FR.
2. Ilgis ne mažiau 70 cm.
3. Be latekso.
4. Lankstus.
5. Atraumatinis galas.
6. Individuali pakuotė,
7. Sterilus.</t>
  </si>
  <si>
    <t>75 dalis iš viso, Eur:</t>
  </si>
  <si>
    <t>Anesteziologinės kaukės:</t>
  </si>
  <si>
    <t>76.1</t>
  </si>
  <si>
    <t>Anesteziologinė kaukė suaugusiems</t>
  </si>
  <si>
    <t>1. Vidutinio dydžio.
2. Paženklinta CE ženklu.
3. Be latekso, be PVC.
4. Patogi uždėjimui ir laikymui: nykščio vietoje grublėtas paviršius.
5. Spalvinis kaukių kodavimas pagal dydžius.
6. Dydis Nr3</t>
  </si>
  <si>
    <t>76.2</t>
  </si>
  <si>
    <t>1. Vidutinio dydžio.
2. Paženklinta CE ženklu.
3. Be latekso, be PVC.
4. Patogi uždėjimui ir laikymui: nykščio vietoje grublėtas paviršius.
5. Spalvinis kaukių kodavimas pagal dydžius.
6. Dydis Nr4</t>
  </si>
  <si>
    <t>76.3</t>
  </si>
  <si>
    <t>1. Vidutinio dydžio.
2. Paženklinta CE ženklu.
3. Be latekso, be PVC.
4. Patogi uždėjimui ir laikymui: nykščio vietoje grublėtas paviršius.
5. Spalvinis kaukių kodavimas pagal dydžius.
6. Dydis Nr. 5</t>
  </si>
  <si>
    <t>76.4</t>
  </si>
  <si>
    <t>Anesteziologinė kaukė vaikams</t>
  </si>
  <si>
    <t>1. Paženklinta CE ženklu.
2. Be latekso, be PVC.
3. Patogi uždėjimui ir laikymui: nykščio vietoje grublėtas paviršius.
4. Spalvinis kaukių kodavimas pagal dydžius.</t>
  </si>
  <si>
    <t>76.5</t>
  </si>
  <si>
    <t>Anesteziologinė kaukė kūdikiams</t>
  </si>
  <si>
    <t>76 dalis iš viso, Eur:</t>
  </si>
  <si>
    <t>Anesteziologinės kaukės vaikams (aromatizuotos):</t>
  </si>
  <si>
    <t>77.1</t>
  </si>
  <si>
    <t xml:space="preserve">Anesteziologinė kaukė vaikams(aromatizuotos) </t>
  </si>
  <si>
    <t>1. Dydis Nr. 1. 
2. Paženklinta CE ženklu.
3. Vienkartinė, kliniškai švari 
4. Neturi alerginio poveikio.
5. Be latekso, pagaminta iš skaidraus PVC.
6. Minkštas reguliuojamas priegalvis.
7. Skaidri kaukė ir priegalvis - gerai matomas ligonio veidas. 
8. Kvepiančios- malonaus kvapo.
9. Kiekviena kaukė turi Klausono laikiklius.</t>
  </si>
  <si>
    <t>77.2</t>
  </si>
  <si>
    <t>Anesteziologinė kaukė kūdikiams(aromatizuotos)</t>
  </si>
  <si>
    <t>1. Dydis Nr. 2. 
2. Paženklinta CE ženklu.
3. Vienkartinė, kliniškai švari .4.Neturi alerginio poveikio.
5. Be latekso, pagaminta iš skaidraus PVC.
6. Minkštas reguliuojamas priegalvis.
7. Skaidri kaukė ir priegalvis - gerai matomas ligonio veidas. 
8. Kvepiančios- malonaus kvapo.
9. Kiekviena kaukė turi Klausono laikiklius.</t>
  </si>
  <si>
    <t>77 dalis iš viso, Eur:</t>
  </si>
  <si>
    <t>Rankinė DPV sistema suaugusiems</t>
  </si>
  <si>
    <t xml:space="preserve">1. Pilnai paruošta naudojimui.
2. Kliniškai švari.
3. Be latekso.
4. Deguonies vamzdelis, ne mažiau kaip 2 m ilgio.
5. 5 dydžio skaidri kaukė be PVC.
6. Rezervinis deguonies maišas.
7. Visiškai permatomas paciento pusėje esantis vožtuvas.
8. 360° kampu besisukanti jungtis paciento pusėje.
9. Sistemos maišo forma patogi spaudymui ranka.
10. Supakuota į maišelius po 1 komplektą.
11.Paženklinta CE ženklu. </t>
  </si>
  <si>
    <t>Dirbtinio kvėpavimo sistema naujagimiams</t>
  </si>
  <si>
    <t>1. Pilnai paruošta naudojimui.
2. Kliniškai švari.
3. Be latekso.
4. Deguonies vamzdelis, ne mažiau kaip 2 m ilgio.
5. 1 dydžio skaidri kaukė be PVC.
6. Rezervinis deguonies maišas.
7. Visiškai permatomas paciento pusėje esantis vožtuvas.
8. 360° kampu besisukanti jungtis paciento pusėje.
9. Sistemos maišo forma patogi spaudymui ranka.
10. Supakuota į maišelius po 1 komplektą.
11. Paženklinta CE ženklu.</t>
  </si>
  <si>
    <t>Vienkartinis i-gel  viršgerklinis vamzdelis</t>
  </si>
  <si>
    <t>1. Vienkartinis, sterilus, dydis 2,5. 
2. Be išpučiamos manžetės. 
3. Su skrandžio kanalu. 
4. Gaminio sudėtyje nėra latekso. 
5. Pagaminta iš medicininio termoplastinio elastomero. 
6. Turi sukandimo blokatorių. 
7. Vartotojui reikalinga informacija matomoje kvėpavimo vamzdelio dalyje. 
8. Paženklintas CE ženklu.</t>
  </si>
  <si>
    <t>1100</t>
  </si>
  <si>
    <t>1. Vienkartinis, sterilus, dydis 3. 
2. Be išpučiamos manžetės. 
3. Su skrandžio kanalu. 
4. Gaminio sudėtyje nėra latekso. 
5. Pagaminta iš medicininio termoplastinio elastomero. 
6. Turi sukandimo blokatorių. 
7. Vartotojui reikalinga informacija matomoje kvėpavimo vamzdelio dalyje. 
8. Paženklintas CE ženklu.</t>
  </si>
  <si>
    <t>3300</t>
  </si>
  <si>
    <t>1. Vienkartinis, sterilus, dydis 4. 
2. Be išpučiamos manžetės. 
3. Su skrandžio kanalu. 
4. Gaminio sudėtyje nėra latekso. 
5. Pagaminta iš medicininio termoplastinio elastomero. 
6. Turi sukandimo blokatorių. 
7. Vartotojui reikalinga informacija matomoje kvėpavimo vamzdelio dalyje. 
8. Paženklintas CE ženklu.</t>
  </si>
  <si>
    <t>1. Vienkartinis, sterilus, dydis 5. 
2. Be išpučiamos manžetės. 
3. Su skrandžio kanalu. 
4. Gaminio sudėtyje nėra latekso. 
5. Pagaminta iš medicininio termoplastinio elastomero. 
6. Turi sukandimo blokatorių. 
7. Vartotojui reikalinga informacija matomoje kvėpavimo vamzdelio dalyje. 
8. Paženklintas CE ženklu.</t>
  </si>
  <si>
    <t>Dirbtinė nosytė prie tracheostominio vamzdelio</t>
  </si>
  <si>
    <t>1. Vienkartinė.
2. Sulaikanti drėgmę ir šilumą
3. Skaidraus plastiko.
4. Anatomiškai išlenkta forma
5. 15 mm jungtis, tinkanti prie visų tracheostominių vamzdelių;
6. integruotas atsiurbimo kanalas;
7. integruota besisukanti deguonies jungtis;
8. Drėgmės grąžinimas: ne mažiau 32 mg H2O prie 15 įkvėp./min.;
9. Tūris ne mažiau 17 ml</t>
  </si>
  <si>
    <t>Kvėpavimo  sistemos su rezerviniu maišu ir vaikišku APL vožtuvu:</t>
  </si>
  <si>
    <t>Kvėpavimo  sistema su 0,5 l. rezerviniu maišu ir vaikišku APL vožtuvu</t>
  </si>
  <si>
    <t>1. Vienkartinė.
2. Ilgis – ne mažiau  1.8  m.
3. Sistemą sudaro:  ne mažesnis kaip 1.8 m ilgio 10  mm diametro vamzdelis ir ne mažiau kaip 0,4 m ilgio 15 mm diametro atšaka.
4. Atšakos gale yra 0,5 l. rezervinis maišas bei vaikiškas APL vožtuvas (jungtis 30 M).
5. Jungtys:  paciento pusėje 15 F/22 M su LUER lock jungtimi, aparato pusėje -15M.
6. Apsauginis dangtelis paciento pusėje.
7. Papildomos jungtys: elastinė 15M/6-9 mm; 15F-22F.
8. Pakuotė lengvai praplėšiama ranka, nenaudojant jokių pašalinių daiktų.
9. Paženklinta CE ženklu.</t>
  </si>
  <si>
    <t>Kvėpavimo  sistema su 2 l. rezerviniu maišu ir vaikišku APL vožtuvu</t>
  </si>
  <si>
    <t>1. Vienkartinė.
2. Ilgis - nemažiau  1.6 m.
3. Sistemą sudaro: du ne mažiau kaip 1.6 m ilgio vamzdžiai: į  22 mm diametro vamzdį įmautas ne mažiau kaip 6 mm diametro vamzdis.
4. Paciento pusėje šernyrinė jungtis.
5. Aparato pusėje 2 l  rezervinis maišas bei vaikiškas APL vožtuvas (jungtis  nemažiau30 m).
6. Kūginės jungtys: paciento pusėje 15F/22M, aparato pusėje - 22F.
7. Apsauginis dangtelis paciento pusėje.
8. Papildomos jungtys: 22F-22F, 22M-22F.
9. Pakuotė lengvai praplėšiama ranka, nenaudojant jokių pašalinių daiktų.
10. Paženklinta CE ženklu.</t>
  </si>
  <si>
    <t>89 dalis iš viso, Eur:</t>
  </si>
  <si>
    <t>Kvėpavimo sistema  aktyviam drėkinimui su nuimamais vandens rinktuvais vaikams (nešildoma sistema)</t>
  </si>
  <si>
    <t>1. Ne trumpesnė kaip 1,6 m ilgio pagrindinė kvėpavimo sistema;
2. Sistemą sudaro: du 15 mm diametro vamzdžiai,sujungtiY formos sujungėju; Y jungtyje dvi 7,6 mm angos su plastikiniais dangteliais (jungtis aparato pusėje 15M ir 22M , paciento pusėje 22M/15F); du drėgmės rinktuvai (po vieną įkvėpimo ir iškvėpimo atšakoje); papildoma 0,4 m ilgio atšaka sistemos prijungimui prie drėkintuvo; papildomos jungtys22M-22M,15F-22F,22F-22F; apsauginis dangtelis paciento pusėje;
3. Sujungimui su deguonies drėkintuvu jungtys 22F
4. Visos jungtys kūginės, kad būtų užtikrintas sandarus sujungimas.
5. Paženklinta CE ženklu.
6. Vienkartinė, kliniškai švari.</t>
  </si>
  <si>
    <t>Kompaktinė kvėpavimo sistema vaikams narkozės aparatui</t>
  </si>
  <si>
    <t>1. Vienkartinė.
2. Kliniškai švari.
3. Turi CE ženklinimą.
4. Lengvai fiksuojama norimoje padėtyje.
5. Ilgis –  ne mažiau 1,6 m.
6. Sistemos vamzdžių diametras 15 mm.
7. Sistema sudaryta iš: 2 vamzdžių, sujungtų Y formos sujungėju, papildomas 0,8m ilgio vamzdis ir 1,0 L tūrio kvėpavimo maišas (be latekso).Komplekte yra papildoma jungtis 22M-22M.Visos sistemos jungtys kūginės :paciento pusėje 22M/15F,aparato pusėje 22F.  
8. Supakuotos į maišelius po 1 komplektą.</t>
  </si>
  <si>
    <t xml:space="preserve">Laringoskopo mentelės 
</t>
  </si>
  <si>
    <t>1. Dydis Nr.2.
2. Vienkartinės.
3 .,,Macintosh" tipo.
4. Mentelės viduje šviesą praleidžiantis kanalas.
5. Tinkamos naudoti su ISO7376-3 žalia spalva kodotais koteliais.
6. Paženklintos CE ženklu.
7. Supakuotos po 1vnt.</t>
  </si>
  <si>
    <t>Kvėpavimo vamzdis/atšaka</t>
  </si>
  <si>
    <t>1. Ilgis kintamas iki 2 m.
2. Atšakos jungtys kūginės 22F-22F
3. Lengvai fiksuojamas norimoje padėtyje
4. Rezervinio maišo pajungimui papildoma jungtelė 22M-22M.
5. Diametras 22 mm.
6. Kliniškai švari,vienkartinė.
7. Paženklinta CE ženklu.</t>
  </si>
  <si>
    <t>Matuojamas lankstus 22mm vamzdelis</t>
  </si>
  <si>
    <t>rulonai</t>
  </si>
  <si>
    <t>1. Diametras 22mm±2mm.
2. Karpomas kas 40cm±5cm.
3. Rulone 50m.±0.1m.
4. Pagaminta iš polipropileno.
5. Vienkartinis, kliniškai švarus, atskirai įpakuotas.
6. CE ženklinimas.</t>
  </si>
  <si>
    <t>Kvėpavimo kontūrai naujagimiams</t>
  </si>
  <si>
    <t>1. Tinkami ventiliacijos aparatui ,,Hamilton-C2“
2. Vienkartiniai
3. Paženklinti CE ženklu.</t>
  </si>
  <si>
    <t>Uždara atsiurbimo sistema iš endotrachėjinio vamzdelio iki 72 val.</t>
  </si>
  <si>
    <t>1. Galima laikyti prijungtą prie intubacinio vamzdelio ne mažiau kaip 72 val.
2. Atsiurbimo kateteris iš PVC, apgaubtas permatoma rankove.
3. Galima praplauti atsiurbimo kateterį uždaroje sistemoje nekeičiant. 
4. Apsauginis vožtuvas (padėtys ,,užrakinta“ ir ,,atrakinta“)-uždaroje padėtyje vožtuvas pilnai apsaugo paciento kvėpavimo takus nuo atsiurbimo kateterio net ir plovimo metu.
5. Papildoma kintamo ilgio jungtelė-prailginimui.
6. Spalvotų lipdukų rinkinys (klijuojami ant korpuso) su savaitės dienų užrašais lietuvių kalba.
7. Atjungėjas -papildoma priemonė padedanti atjungti uždarą sistemą nuo intubacinio vamzdelio.
8. Vakuumą reguliuojantis vožtuvas yra su užrakinimo mechanizmu.
9. Atsiurbimo kateteris su pilno ištraukimo atžyma ir ilgio atžymomis kas 2 cm.
10. Spalvinis uždaros siurbimo sistemos dydžių žymėjimas.
11. Dydis F14.
12. Sterili.
13. CE ženklinimas.</t>
  </si>
  <si>
    <t>Uždara atsiurbimo sistema iš tracheostominio vamzdelio iki 72 val.</t>
  </si>
  <si>
    <t>1. Galima laikyti prijungtą prie intubacinio vamzdelio ne mažiau kaip 72 val.
2. Atsiurbimo kateteris iš PVC,apgaubtas permatoma rankove.
3. Galima praplauti atsiurbimo kateterį uždaroje sistemoje nekeičiant.
4. Apsauginis vožtuvas(padėtys ,,užrakinta“ ir ,,atrakinta“)-uždaroje padėtyje vožtuvas pilnai apsaugo paciento kvėpavimo takus nuo atsiurbimo kateterio net ir plovimo metu.
5. Papildoma kintamo ilgio jungtelė-prailginimui.
6. Spalvotų lipdukų rinkinys (klijuojami ant korpuso) su savaitės dienų užrašais lietuvių kalba.
7. Atjungėjas -papildoma priemonė padedanti atjungti uždarą sistemą nuo intubacinio vamzdelio.
8. Vakuumą reguliuojantis vožtuvas yra su užrakinimo mechanizmu.
9. Atsiurbimo kateteris su pilno ištraukimo atžyma ir ilgio atžymomis kas 2 cm.
10. Spalvinis uždaros siurbimo sistemos dydžių žymėjimas.
11. Dydis F14.
12. Sterili.
13. CE ženklinimas.</t>
  </si>
  <si>
    <t>Kaukės neinvazinei dirbtinei plaučių ventiliacijai:</t>
  </si>
  <si>
    <t>206.1</t>
  </si>
  <si>
    <t>Kaukės neinvazinei dirbtinei plaučių ventiliacijai M dydis</t>
  </si>
  <si>
    <t>1. Vienkartinė. 
2. Kliniškai švari.
3. Skaidri. 
4. Hermetiškai priglunda prie veido.
5. Kraštai, kontaktuojantys su veidu, pagaminti iš silikono, jie yra minkšti ir neaštrūs,o korpusas-iš standžios skaidrios PVC lygiavertės medžiagos.
6. Ypač mažas žalingas tarpas.
7. Kaukės jungtis- 22F.
8. Kaukėje yra 6mm anga su dangteliu, kuri gali būti naudojama deguonies tiekimui arba monitoringui.
9. Komplekte yra lengvai reguliuojamas minkštas fiksavimo diržas, pagamintas iš medžiagos ir paralono.
10. Komplekte yra reikiamo dydžio parinkimo gidas, kurio dėka galima parinkti tinkamą kaukės dydį dar nepraplėšus jos įpakavimo. 
11. Tinka naudoti tiek su tradiciniais ventiliatoriais, tiek su CPAP generatoriais.</t>
  </si>
  <si>
    <t>206.2</t>
  </si>
  <si>
    <t>Kaukės neinvazinei dirbtinei plaučių ventiliacijai L  dydis</t>
  </si>
  <si>
    <t>1. Vienkartinė. 
2. Kliniškai švari.
3. Skaidri. 
4. Hermetiškai priglunda prie veido.
5. Kraštai, kontaktuojantys su veidu, pagaminti iš silikono, jie yra minkšti ir neaštrūs, o korpusas - iš standžios skaidrios PVC lygiavertės medžiagos.
6. Ypač mažas žalingas tarpas.
7. Kaukės jungtis - 22F.
8. Kaukėje yra 6mm anga su dangteliu, kuri gali būti naudojama deguonies tiekimui arba monitoringui.
9. Komplekte yra lengvai reguliuojamas minkštas fiksavimo diržas, pagamintas iš medžiagos ir paralono.
10. Komplekte yra reikiamo dydžio parinkimo gidas, kurio dėka galima parinkti tinkamą kaukės dydį dar nepraplėšus jos įpakavimo. 
11. Tinka naudoti tiek su tradiciniais ventiliatoriais, tiek su CPAP generatoriais.</t>
  </si>
  <si>
    <t>206.3</t>
  </si>
  <si>
    <t>Kaukės neinvazinei dirbtinei plaučių ventiliacijai S dydis</t>
  </si>
  <si>
    <t>1. Vienkartinė. 
2. Kliniškai švari.
3. Skaidri. 
4. Hermetiškai priglunda prie veido.
5. Kraštai, kontaktuojantys su veidu, pagaminti iš silikono, jie yra minkšti ir neaštrūs, o korpusas-iš standžios skaidrios PVC lygiavertės medžiagos.
6. Ypač mažas žalingas tarpas.
9. Kaukės jungtis - 22F.
10. Kaukėje yra 6mm anga su dangteliu, kuri gali būti naudojama deguonies tiekimui arba monitoringui.
11. Komplekte yra lengvai reguliuojamas minkštas fiksavimo diržas, pagamintas iš medžiagos ir paralono.
12. Komplekte yra reikiamo dydžio parinkimo gidas, kurio dėka galima parinkti tinkamą kaukės dydį dar nepraplėšus jos įpakavimo. 
13. Tinka naudoti tiek su tradiciniais ventiliatoriais, tiek su CPAP generatoriais.</t>
  </si>
  <si>
    <t>206 dalis iš viso, Eur:</t>
  </si>
  <si>
    <t>Antibakterinis , antivirusinis filtras Microgard II tipo , tinkantis spirometrui Encore 22</t>
  </si>
  <si>
    <r>
      <t xml:space="preserve">1. Skirtas plaučių funkcijai tirti.
2. Vienkartinis.
3. Vienas galas apvalus, kitas- ovalinis.
4. Pagamintas iš plastmasės
5. Jungiasi prie oro srauto daviklio , kurio vidinio skersmens diametras -30mm.
6. Įkvėpimo pasipriešinimas </t>
    </r>
    <r>
      <rPr>
        <sz val="10"/>
        <rFont val="Calibri"/>
        <family val="2"/>
        <charset val="186"/>
      </rPr>
      <t xml:space="preserve">&lt; </t>
    </r>
    <r>
      <rPr>
        <sz val="10"/>
        <rFont val="Times New Roman"/>
        <family val="1"/>
        <charset val="186"/>
      </rPr>
      <t>0,4 cm HO/l/s , esant 1 l/s oro srautui arba įkvėpimo pasipriešinimas 0.7 cm HO/l/s, esabt 12 l/s oro srautui. 
7. Iškvėpimo pasipriešinimas &lt; 0,4 cm HO/l/s , esant 1 l/s oro srautui arba iškvėpimo pasipriešinimas 0,7 cm HO/l/s , esant 12l/s oro srautui.
8. Filtravimo efektyvumas (bakterijų , virusų sulaikymas) 99%. 
9. Įpakuota po 1 vnt.</t>
    </r>
  </si>
  <si>
    <t>CO2 monitoringo linija su vienu alkūniniu pajungimu</t>
  </si>
  <si>
    <t>1.Sterili.
2.Ilgis ne mažiau 3m.
3.Vienas alkūninis pajungimas.</t>
  </si>
  <si>
    <t>Vienkartinis plastmasinis laringoskopas skubios pagalbos rinkiniams</t>
  </si>
  <si>
    <t>1.Sterilus.
2. Skirtas skubios pagalbos rinkiniams.</t>
  </si>
  <si>
    <t>Intersurgical, Lietuva</t>
  </si>
  <si>
    <r>
      <t xml:space="preserve">1181015
</t>
    </r>
    <r>
      <rPr>
        <b/>
        <sz val="10"/>
        <rFont val="Times New Roman"/>
        <family val="1"/>
      </rPr>
      <t>Siūlomų gaminių aprašymai 1psl.</t>
    </r>
  </si>
  <si>
    <t>Intersurgical, Kinija</t>
  </si>
  <si>
    <r>
      <t xml:space="preserve">4539850
</t>
    </r>
    <r>
      <rPr>
        <b/>
        <sz val="10"/>
        <rFont val="Times New Roman"/>
        <family val="1"/>
      </rPr>
      <t>Siūlomų gaminių aprašymai 5psl.</t>
    </r>
  </si>
  <si>
    <r>
      <t xml:space="preserve">4538850
</t>
    </r>
    <r>
      <rPr>
        <b/>
        <sz val="10"/>
        <rFont val="Times New Roman"/>
        <family val="1"/>
      </rPr>
      <t>Siūlomų gaminių aprašymai 6psl.</t>
    </r>
  </si>
  <si>
    <r>
      <t xml:space="preserve">4105006+7290000+1943000+1979000
</t>
    </r>
    <r>
      <rPr>
        <b/>
        <sz val="10"/>
        <rFont val="Times New Roman"/>
        <family val="1"/>
      </rPr>
      <t>Siūlomų gaminių aprašymai 7psl.</t>
    </r>
  </si>
  <si>
    <r>
      <t xml:space="preserve">2310000
</t>
    </r>
    <r>
      <rPr>
        <b/>
        <sz val="10"/>
        <rFont val="Times New Roman"/>
        <family val="1"/>
      </rPr>
      <t>Siūlomų gaminių aprašymai 8psl.</t>
    </r>
  </si>
  <si>
    <r>
      <t xml:space="preserve">1441000
</t>
    </r>
    <r>
      <rPr>
        <b/>
        <sz val="10"/>
        <rFont val="Times New Roman"/>
        <family val="1"/>
      </rPr>
      <t>Siūlomų gaminių aprašymai 10psl.</t>
    </r>
  </si>
  <si>
    <r>
      <t xml:space="preserve">1162000
</t>
    </r>
    <r>
      <rPr>
        <b/>
        <sz val="10"/>
        <rFont val="Times New Roman"/>
        <family val="1"/>
      </rPr>
      <t>Siūlomų gaminių aprašymai 13psl.</t>
    </r>
  </si>
  <si>
    <r>
      <t xml:space="preserve">1161006
</t>
    </r>
    <r>
      <rPr>
        <b/>
        <sz val="10"/>
        <rFont val="Times New Roman"/>
        <family val="1"/>
      </rPr>
      <t>Siūlomų gaminių aprašymai 14psl.</t>
    </r>
  </si>
  <si>
    <r>
      <t xml:space="preserve">1196015
</t>
    </r>
    <r>
      <rPr>
        <b/>
        <sz val="10"/>
        <rFont val="Times New Roman"/>
        <family val="1"/>
      </rPr>
      <t>Siūlomų gaminių aprašymai 15psl.</t>
    </r>
  </si>
  <si>
    <r>
      <t xml:space="preserve">1135015
</t>
    </r>
    <r>
      <rPr>
        <b/>
        <sz val="10"/>
        <rFont val="Times New Roman"/>
        <family val="1"/>
      </rPr>
      <t>Siūlomų gaminių aprašymai 16psl.</t>
    </r>
  </si>
  <si>
    <r>
      <t xml:space="preserve">1136015+1175001
</t>
    </r>
    <r>
      <rPr>
        <b/>
        <sz val="10"/>
        <rFont val="Times New Roman"/>
        <family val="1"/>
      </rPr>
      <t>Siūlomų gaminių aprašymai 17psl.</t>
    </r>
  </si>
  <si>
    <r>
      <t xml:space="preserve">4504810
</t>
    </r>
    <r>
      <rPr>
        <b/>
        <sz val="10"/>
        <rFont val="Times New Roman"/>
        <family val="1"/>
      </rPr>
      <t>Siūlomų gaminių aprašymai 18psl.</t>
    </r>
  </si>
  <si>
    <t>Intersurgical, Jungtinė Karalystė</t>
  </si>
  <si>
    <r>
      <t xml:space="preserve">2150000
</t>
    </r>
    <r>
      <rPr>
        <b/>
        <sz val="10"/>
        <rFont val="Times New Roman"/>
        <family val="1"/>
      </rPr>
      <t>Siūlomų gaminių aprašymai 19psl.</t>
    </r>
  </si>
  <si>
    <r>
      <t xml:space="preserve">1112080
</t>
    </r>
    <r>
      <rPr>
        <b/>
        <sz val="10"/>
        <rFont val="Times New Roman"/>
        <family val="1"/>
      </rPr>
      <t>Siūlomų gaminių aprašymai 21psl.</t>
    </r>
  </si>
  <si>
    <r>
      <t xml:space="preserve">1113090
</t>
    </r>
    <r>
      <rPr>
        <b/>
        <sz val="10"/>
        <rFont val="Times New Roman"/>
        <family val="1"/>
      </rPr>
      <t>Siūlomų gaminių aprašymai 21psl.</t>
    </r>
  </si>
  <si>
    <r>
      <t xml:space="preserve">1114100
</t>
    </r>
    <r>
      <rPr>
        <b/>
        <sz val="10"/>
        <rFont val="Times New Roman"/>
        <family val="1"/>
      </rPr>
      <t>Siūlomų gaminių aprašymai 21psl.</t>
    </r>
  </si>
  <si>
    <r>
      <t xml:space="preserve">1111065
</t>
    </r>
    <r>
      <rPr>
        <b/>
        <sz val="10"/>
        <rFont val="Times New Roman"/>
        <family val="1"/>
      </rPr>
      <t>Siūlomų gaminių aprašymai 21psl.</t>
    </r>
  </si>
  <si>
    <r>
      <t xml:space="preserve">1110055
</t>
    </r>
    <r>
      <rPr>
        <b/>
        <sz val="10"/>
        <rFont val="Times New Roman"/>
        <family val="1"/>
      </rPr>
      <t>Siūlomų gaminių aprašymai 21psl.</t>
    </r>
  </si>
  <si>
    <r>
      <t xml:space="preserve">1111570
</t>
    </r>
    <r>
      <rPr>
        <b/>
        <sz val="10"/>
        <rFont val="Times New Roman"/>
        <family val="1"/>
      </rPr>
      <t>Siūlomų gaminių aprašymai 21psl.</t>
    </r>
  </si>
  <si>
    <r>
      <t xml:space="preserve">1418000
</t>
    </r>
    <r>
      <rPr>
        <b/>
        <sz val="10"/>
        <rFont val="Times New Roman"/>
        <family val="1"/>
      </rPr>
      <t>Siūlomų gaminių aprašymai 23psl.</t>
    </r>
  </si>
  <si>
    <r>
      <t xml:space="preserve">1198015
</t>
    </r>
    <r>
      <rPr>
        <b/>
        <sz val="10"/>
        <rFont val="Times New Roman"/>
        <family val="1"/>
      </rPr>
      <t>Siūlomų gaminių aprašymai 24psl.</t>
    </r>
  </si>
  <si>
    <r>
      <t xml:space="preserve">1188015
</t>
    </r>
    <r>
      <rPr>
        <b/>
        <sz val="10"/>
        <rFont val="Times New Roman"/>
        <family val="1"/>
      </rPr>
      <t>Siūlomų gaminių aprašymai 25psl.</t>
    </r>
  </si>
  <si>
    <r>
      <t xml:space="preserve">8070015
</t>
    </r>
    <r>
      <rPr>
        <b/>
        <sz val="10"/>
        <rFont val="Times New Roman"/>
        <family val="1"/>
      </rPr>
      <t>Siūlomų gaminių aprašymai 26psl.</t>
    </r>
  </si>
  <si>
    <r>
      <t xml:space="preserve">8070010
</t>
    </r>
    <r>
      <rPr>
        <b/>
        <sz val="10"/>
        <rFont val="Times New Roman"/>
        <family val="1"/>
      </rPr>
      <t>Siūlomų gaminių aprašymai 26psl.</t>
    </r>
  </si>
  <si>
    <r>
      <t xml:space="preserve">7293000
</t>
    </r>
    <r>
      <rPr>
        <b/>
        <sz val="10"/>
        <rFont val="Times New Roman"/>
        <family val="1"/>
      </rPr>
      <t>Siūlomų gaminių aprašymai 27psl.</t>
    </r>
  </si>
  <si>
    <r>
      <t xml:space="preserve">7294000
</t>
    </r>
    <r>
      <rPr>
        <b/>
        <sz val="10"/>
        <rFont val="Times New Roman"/>
        <family val="1"/>
      </rPr>
      <t>Siūlomų gaminių aprašymai 27psl.</t>
    </r>
  </si>
  <si>
    <r>
      <t xml:space="preserve">7295000
</t>
    </r>
    <r>
      <rPr>
        <b/>
        <sz val="10"/>
        <rFont val="Times New Roman"/>
        <family val="1"/>
      </rPr>
      <t>Siūlomų gaminių aprašymai 27psl.</t>
    </r>
  </si>
  <si>
    <r>
      <t xml:space="preserve">7292000
</t>
    </r>
    <r>
      <rPr>
        <b/>
        <sz val="10"/>
        <rFont val="Times New Roman"/>
        <family val="1"/>
      </rPr>
      <t>Siūlomų gaminių aprašymai 27psl.</t>
    </r>
  </si>
  <si>
    <r>
      <t xml:space="preserve">7291000, 7290000
</t>
    </r>
    <r>
      <rPr>
        <b/>
        <sz val="10"/>
        <rFont val="Times New Roman"/>
        <family val="1"/>
      </rPr>
      <t>Siūlomų gaminių aprašymai 27psl.</t>
    </r>
  </si>
  <si>
    <r>
      <t xml:space="preserve">1121000, 1128000
</t>
    </r>
    <r>
      <rPr>
        <b/>
        <sz val="10"/>
        <rFont val="Times New Roman"/>
        <family val="1"/>
      </rPr>
      <t>Siūlomų gaminių aprašymai 28psl.</t>
    </r>
  </si>
  <si>
    <r>
      <t xml:space="preserve">1122000, 1129000
</t>
    </r>
    <r>
      <rPr>
        <b/>
        <sz val="10"/>
        <rFont val="Times New Roman"/>
        <family val="1"/>
      </rPr>
      <t>Siūlomų gaminių aprašymai 29psl.</t>
    </r>
  </si>
  <si>
    <r>
      <t xml:space="preserve">7152000+7295000
</t>
    </r>
    <r>
      <rPr>
        <b/>
        <sz val="10"/>
        <rFont val="Times New Roman"/>
        <family val="1"/>
      </rPr>
      <t>Siūlomų gaminių aprašymai 30psl.</t>
    </r>
  </si>
  <si>
    <r>
      <t xml:space="preserve">7150000+7291000
</t>
    </r>
    <r>
      <rPr>
        <b/>
        <sz val="10"/>
        <rFont val="Times New Roman"/>
        <family val="1"/>
      </rPr>
      <t>Siūlomų gaminių aprašymai 31psl.</t>
    </r>
  </si>
  <si>
    <r>
      <t xml:space="preserve">8225000
</t>
    </r>
    <r>
      <rPr>
        <b/>
        <sz val="10"/>
        <rFont val="Times New Roman"/>
        <family val="1"/>
      </rPr>
      <t>Siūlomų gaminių aprašymai 32psl.</t>
    </r>
  </si>
  <si>
    <r>
      <t xml:space="preserve">8203000
</t>
    </r>
    <r>
      <rPr>
        <b/>
        <sz val="10"/>
        <rFont val="Times New Roman"/>
        <family val="1"/>
      </rPr>
      <t>Siūlomų gaminių aprašymai 32psl.</t>
    </r>
  </si>
  <si>
    <r>
      <t xml:space="preserve">8204000
</t>
    </r>
    <r>
      <rPr>
        <b/>
        <sz val="10"/>
        <rFont val="Times New Roman"/>
        <family val="1"/>
      </rPr>
      <t>Siūlomų gaminių aprašymai 32psl.</t>
    </r>
  </si>
  <si>
    <r>
      <t xml:space="preserve">8205000
</t>
    </r>
    <r>
      <rPr>
        <b/>
        <sz val="10"/>
        <rFont val="Times New Roman"/>
        <family val="1"/>
      </rPr>
      <t>Siūlomų gaminių aprašymai 32psl.</t>
    </r>
  </si>
  <si>
    <r>
      <t xml:space="preserve">1873000
</t>
    </r>
    <r>
      <rPr>
        <b/>
        <sz val="10"/>
        <rFont val="Times New Roman"/>
        <family val="1"/>
      </rPr>
      <t>Siūlomų gaminių aprašymai 33psl.</t>
    </r>
  </si>
  <si>
    <r>
      <t xml:space="preserve">2122000
</t>
    </r>
    <r>
      <rPr>
        <b/>
        <sz val="10"/>
        <rFont val="Times New Roman"/>
        <family val="1"/>
      </rPr>
      <t>Siūlomų gaminių aprašymai 34psl.</t>
    </r>
  </si>
  <si>
    <r>
      <t xml:space="preserve">2115000
</t>
    </r>
    <r>
      <rPr>
        <b/>
        <sz val="10"/>
        <rFont val="Times New Roman"/>
        <family val="1"/>
      </rPr>
      <t>Siūlomų gaminių aprašymai 35psl.</t>
    </r>
  </si>
  <si>
    <r>
      <t xml:space="preserve">4503000
</t>
    </r>
    <r>
      <rPr>
        <b/>
        <sz val="10"/>
        <rFont val="Times New Roman"/>
        <family val="1"/>
      </rPr>
      <t>Siūlomų gaminių aprašymai 36psl.</t>
    </r>
  </si>
  <si>
    <r>
      <t xml:space="preserve">2164000
</t>
    </r>
    <r>
      <rPr>
        <b/>
        <sz val="10"/>
        <rFont val="Times New Roman"/>
        <family val="1"/>
      </rPr>
      <t>Siūlomų gaminių aprašymai 38psl.</t>
    </r>
  </si>
  <si>
    <r>
      <t xml:space="preserve">7042000
</t>
    </r>
    <r>
      <rPr>
        <b/>
        <sz val="10"/>
        <rFont val="Times New Roman"/>
        <family val="1"/>
      </rPr>
      <t>Siūlomų gaminių aprašymai 39psl.</t>
    </r>
  </si>
  <si>
    <r>
      <t xml:space="preserve">1526000
</t>
    </r>
    <r>
      <rPr>
        <b/>
        <sz val="10"/>
        <rFont val="Times New Roman"/>
        <family val="1"/>
      </rPr>
      <t>Siūlomų gaminių aprašymai 40psl.</t>
    </r>
  </si>
  <si>
    <r>
      <t xml:space="preserve">1574000
</t>
    </r>
    <r>
      <rPr>
        <b/>
        <sz val="10"/>
        <rFont val="Times New Roman"/>
        <family val="1"/>
      </rPr>
      <t>Siūlomų gaminių aprašymai 42psl.</t>
    </r>
  </si>
  <si>
    <r>
      <t xml:space="preserve">6203019+1897000
</t>
    </r>
    <r>
      <rPr>
        <b/>
        <sz val="10"/>
        <rFont val="Times New Roman"/>
        <family val="1"/>
      </rPr>
      <t>Siūlomų gaminių aprašymai 43psl.</t>
    </r>
  </si>
  <si>
    <r>
      <t xml:space="preserve">3720001
</t>
    </r>
    <r>
      <rPr>
        <b/>
        <sz val="10"/>
        <rFont val="Times New Roman"/>
        <family val="1"/>
      </rPr>
      <t>Siūlomų gaminių aprašymai 44psl.</t>
    </r>
  </si>
  <si>
    <r>
      <t xml:space="preserve">3720006
</t>
    </r>
    <r>
      <rPr>
        <b/>
        <sz val="10"/>
        <rFont val="Times New Roman"/>
        <family val="1"/>
      </rPr>
      <t>Siūlomų gaminių aprašymai 45psl.</t>
    </r>
  </si>
  <si>
    <r>
      <t xml:space="preserve">313-9507
</t>
    </r>
    <r>
      <rPr>
        <b/>
        <sz val="10"/>
        <rFont val="Times New Roman"/>
        <family val="1"/>
      </rPr>
      <t>Siūlomų gaminių aprašymai 46psl.</t>
    </r>
  </si>
  <si>
    <r>
      <t xml:space="preserve">313-9508
</t>
    </r>
    <r>
      <rPr>
        <b/>
        <sz val="10"/>
        <rFont val="Times New Roman"/>
        <family val="1"/>
      </rPr>
      <t>Siūlomų gaminių aprašymai 46psl.</t>
    </r>
  </si>
  <si>
    <r>
      <t xml:space="preserve">313-9506
</t>
    </r>
    <r>
      <rPr>
        <b/>
        <sz val="10"/>
        <rFont val="Times New Roman"/>
        <family val="1"/>
      </rPr>
      <t>Siūlomų gaminių aprašymai 46psl.</t>
    </r>
  </si>
  <si>
    <t>Pulmodyne, JAV</t>
  </si>
  <si>
    <r>
      <t xml:space="preserve">1691050
</t>
    </r>
    <r>
      <rPr>
        <b/>
        <sz val="10"/>
        <rFont val="Times New Roman"/>
        <family val="1"/>
      </rPr>
      <t>Siūlomų gaminių aprašymai 47psl.</t>
    </r>
  </si>
  <si>
    <t>Intersurgical, Lietuva, Kinija</t>
  </si>
  <si>
    <t xml:space="preserve">Intersurgical, Lietuva, </t>
  </si>
  <si>
    <r>
      <t xml:space="preserve">2734003
</t>
    </r>
    <r>
      <rPr>
        <b/>
        <sz val="10"/>
        <rFont val="Times New Roman"/>
        <family val="1"/>
      </rPr>
      <t>Siūlomų gaminių aprašymai 49psl.</t>
    </r>
  </si>
  <si>
    <r>
      <t xml:space="preserve">7124000
</t>
    </r>
    <r>
      <rPr>
        <b/>
        <sz val="10"/>
        <rFont val="Times New Roman"/>
        <family val="1"/>
      </rPr>
      <t>Siūlomų gaminių aprašymai 50psl.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</si>
</sst>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3">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b/>
      <sz val="10"/>
      <color theme="1"/>
      <name val="Times New Roman"/>
      <family val="1"/>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0"/>
      <name val="Times New Roman"/>
      <family val="1"/>
    </font>
    <font>
      <sz val="10"/>
      <name val="Calibri"/>
      <family val="2"/>
      <charset val="186"/>
    </font>
    <font>
      <b/>
      <sz val="12"/>
      <name val="Times New Roman"/>
      <family val="1"/>
      <charset val="186"/>
    </font>
    <font>
      <b/>
      <sz val="10"/>
      <color rgb="FFFF0000"/>
      <name val="Times New Roman"/>
      <family val="1"/>
      <charset val="186"/>
    </font>
    <font>
      <sz val="12"/>
      <name val="Times New Roman"/>
      <family val="1"/>
      <charset val="186"/>
    </font>
    <font>
      <sz val="12"/>
      <color rgb="FF000000"/>
      <name val="Times New Roman"/>
      <family val="1"/>
      <charset val="186"/>
    </font>
    <font>
      <sz val="11"/>
      <name val="LiberationSerif"/>
    </font>
    <font>
      <sz val="10"/>
      <name val="Arial"/>
      <family val="2"/>
      <charset val="186"/>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s>
  <cellStyleXfs count="14">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10" fillId="0" borderId="0"/>
    <xf numFmtId="0" fontId="11" fillId="0" borderId="0">
      <alignment horizontal="center" textRotation="90"/>
    </xf>
    <xf numFmtId="0" fontId="11" fillId="0" borderId="0">
      <alignment horizontal="center"/>
    </xf>
    <xf numFmtId="0" fontId="12" fillId="0" borderId="0"/>
    <xf numFmtId="0" fontId="12" fillId="0" borderId="0"/>
    <xf numFmtId="0" fontId="13" fillId="0" borderId="0"/>
    <xf numFmtId="0" fontId="14" fillId="0" borderId="0"/>
    <xf numFmtId="9" fontId="22" fillId="0" borderId="0" applyFont="0" applyFill="0" applyBorder="0" applyAlignment="0" applyProtection="0"/>
  </cellStyleXfs>
  <cellXfs count="83">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1" xfId="0" applyFont="1" applyBorder="1" applyAlignment="1">
      <alignment horizontal="center" vertical="top"/>
    </xf>
    <xf numFmtId="49" fontId="1" fillId="0" borderId="1" xfId="0" applyNumberFormat="1" applyFont="1" applyBorder="1" applyAlignment="1">
      <alignment horizontal="center" vertical="top" wrapText="1"/>
    </xf>
    <xf numFmtId="49" fontId="1" fillId="0" borderId="1" xfId="0" applyNumberFormat="1" applyFont="1" applyBorder="1" applyAlignment="1">
      <alignment horizontal="center" vertical="top"/>
    </xf>
    <xf numFmtId="49" fontId="3" fillId="0" borderId="1" xfId="0" applyNumberFormat="1" applyFont="1" applyBorder="1" applyAlignment="1">
      <alignment horizontal="center" vertical="top"/>
    </xf>
    <xf numFmtId="0" fontId="1" fillId="0" borderId="1" xfId="0" applyFont="1" applyBorder="1" applyAlignment="1">
      <alignment horizontal="center" vertical="top" wrapText="1"/>
    </xf>
    <xf numFmtId="0" fontId="3" fillId="0" borderId="1" xfId="0" applyFont="1" applyBorder="1" applyAlignment="1">
      <alignment vertical="top" wrapText="1"/>
    </xf>
    <xf numFmtId="1" fontId="2"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1" fontId="2" fillId="0" borderId="1" xfId="0" applyNumberFormat="1" applyFont="1" applyBorder="1" applyAlignment="1">
      <alignment horizontal="center" vertical="top"/>
    </xf>
    <xf numFmtId="0" fontId="3" fillId="0" borderId="1" xfId="0" applyFont="1" applyBorder="1" applyAlignment="1">
      <alignment horizontal="left" vertical="top" wrapText="1"/>
    </xf>
    <xf numFmtId="0" fontId="1" fillId="0" borderId="1" xfId="0" applyFont="1" applyBorder="1" applyAlignment="1">
      <alignment horizontal="center" vertical="top"/>
    </xf>
    <xf numFmtId="0" fontId="1" fillId="0" borderId="1" xfId="0" applyFont="1" applyBorder="1" applyAlignment="1">
      <alignment vertical="top" wrapText="1"/>
    </xf>
    <xf numFmtId="0" fontId="3" fillId="0" borderId="2" xfId="0" applyFont="1" applyBorder="1" applyAlignment="1">
      <alignment horizontal="center" vertical="top"/>
    </xf>
    <xf numFmtId="1" fontId="2" fillId="0" borderId="2" xfId="0" applyNumberFormat="1" applyFont="1" applyBorder="1" applyAlignment="1">
      <alignment horizontal="center" vertical="top"/>
    </xf>
    <xf numFmtId="0" fontId="3" fillId="0" borderId="2" xfId="0" applyFont="1" applyBorder="1" applyAlignment="1">
      <alignment horizontal="left" vertical="top" wrapText="1"/>
    </xf>
    <xf numFmtId="0" fontId="17"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wrapText="1"/>
    </xf>
    <xf numFmtId="2" fontId="1" fillId="0" borderId="1" xfId="0" applyNumberFormat="1" applyFont="1" applyBorder="1" applyAlignment="1">
      <alignment horizontal="center" vertical="top" wrapText="1"/>
    </xf>
    <xf numFmtId="0" fontId="17" fillId="0" borderId="1" xfId="0" applyFont="1" applyBorder="1" applyAlignment="1">
      <alignment horizontal="center" vertical="center"/>
    </xf>
    <xf numFmtId="0" fontId="1"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18" fillId="0" borderId="0" xfId="0" applyFont="1" applyAlignment="1">
      <alignment vertical="top" wrapText="1"/>
    </xf>
    <xf numFmtId="0" fontId="1"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1" fontId="4" fillId="0" borderId="1" xfId="0" applyNumberFormat="1" applyFont="1" applyBorder="1" applyAlignment="1">
      <alignment horizontal="center" vertical="top"/>
    </xf>
    <xf numFmtId="164" fontId="3" fillId="0" borderId="1" xfId="0" applyNumberFormat="1" applyFont="1" applyBorder="1" applyAlignment="1">
      <alignment horizontal="center" vertical="top" wrapText="1"/>
    </xf>
    <xf numFmtId="9" fontId="3" fillId="0" borderId="1" xfId="13" applyFont="1" applyBorder="1" applyAlignment="1">
      <alignment horizontal="center" vertical="top" wrapText="1"/>
    </xf>
    <xf numFmtId="0" fontId="3" fillId="0" borderId="1" xfId="0" applyFont="1" applyBorder="1" applyAlignment="1">
      <alignment horizontal="left" vertical="center" wrapText="1"/>
    </xf>
    <xf numFmtId="49" fontId="1" fillId="0" borderId="1" xfId="0" applyNumberFormat="1" applyFont="1" applyBorder="1" applyAlignment="1">
      <alignment vertical="center" wrapText="1"/>
    </xf>
    <xf numFmtId="49" fontId="1" fillId="0" borderId="1" xfId="0" applyNumberFormat="1" applyFont="1" applyBorder="1" applyAlignment="1">
      <alignment vertical="top" wrapText="1"/>
    </xf>
    <xf numFmtId="49" fontId="3" fillId="0" borderId="1" xfId="0" applyNumberFormat="1" applyFont="1" applyBorder="1" applyAlignment="1">
      <alignment horizontal="left" vertical="center" wrapText="1"/>
    </xf>
    <xf numFmtId="0" fontId="1" fillId="0" borderId="1" xfId="0" applyFont="1" applyBorder="1" applyAlignment="1">
      <alignment vertical="center" wrapText="1"/>
    </xf>
    <xf numFmtId="49" fontId="1" fillId="0" borderId="1" xfId="0" applyNumberFormat="1" applyFont="1" applyBorder="1" applyAlignment="1">
      <alignment horizontal="left" vertical="center" wrapText="1"/>
    </xf>
    <xf numFmtId="49" fontId="1" fillId="0" borderId="1" xfId="0" applyNumberFormat="1" applyFont="1" applyBorder="1" applyAlignment="1">
      <alignment vertical="center"/>
    </xf>
    <xf numFmtId="49" fontId="1" fillId="0" borderId="1" xfId="0" applyNumberFormat="1" applyFont="1" applyBorder="1" applyAlignment="1">
      <alignment vertical="top"/>
    </xf>
    <xf numFmtId="2" fontId="1" fillId="0" borderId="1" xfId="0" applyNumberFormat="1" applyFont="1" applyBorder="1" applyAlignment="1">
      <alignment horizontal="center" vertical="top"/>
    </xf>
    <xf numFmtId="0" fontId="2" fillId="0" borderId="1" xfId="0" applyFont="1" applyBorder="1" applyAlignment="1">
      <alignment horizontal="center" vertical="top"/>
    </xf>
    <xf numFmtId="0" fontId="4" fillId="0" borderId="1" xfId="0" applyFont="1" applyBorder="1" applyAlignment="1">
      <alignment horizontal="center" vertical="top"/>
    </xf>
    <xf numFmtId="0" fontId="4"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8" fillId="0" borderId="1" xfId="0" applyFont="1" applyBorder="1" applyAlignment="1">
      <alignment horizontal="left" vertical="center" wrapText="1"/>
    </xf>
    <xf numFmtId="0" fontId="3" fillId="0" borderId="1" xfId="0" applyFont="1" applyBorder="1" applyAlignment="1">
      <alignment vertical="center" wrapText="1"/>
    </xf>
    <xf numFmtId="2" fontId="2" fillId="0" borderId="1" xfId="0" applyNumberFormat="1" applyFont="1" applyBorder="1" applyAlignment="1">
      <alignment horizontal="center" vertical="top"/>
    </xf>
    <xf numFmtId="0" fontId="3" fillId="3" borderId="1" xfId="0" applyFont="1" applyFill="1" applyBorder="1" applyAlignment="1">
      <alignment vertical="center" wrapText="1"/>
    </xf>
    <xf numFmtId="0" fontId="17" fillId="0" borderId="0" xfId="0" applyFont="1" applyAlignment="1">
      <alignment horizontal="center"/>
    </xf>
    <xf numFmtId="0" fontId="1" fillId="0" borderId="5" xfId="0" applyFont="1" applyBorder="1" applyAlignment="1">
      <alignment horizontal="left" vertical="top" wrapText="1"/>
    </xf>
    <xf numFmtId="0" fontId="1" fillId="0" borderId="4" xfId="0" applyFont="1" applyBorder="1" applyAlignment="1">
      <alignment horizontal="left" vertical="top" wrapText="1"/>
    </xf>
    <xf numFmtId="49" fontId="1" fillId="0" borderId="5" xfId="0" applyNumberFormat="1" applyFont="1" applyBorder="1" applyAlignment="1">
      <alignment horizontal="left" vertical="top" wrapText="1"/>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right" vertical="top" wrapText="1"/>
    </xf>
    <xf numFmtId="49" fontId="1" fillId="0" borderId="4" xfId="0" applyNumberFormat="1" applyFont="1" applyBorder="1" applyAlignment="1">
      <alignment horizontal="right" vertical="top" wrapText="1"/>
    </xf>
    <xf numFmtId="49" fontId="3" fillId="0" borderId="5" xfId="0" applyNumberFormat="1" applyFont="1" applyBorder="1" applyAlignment="1">
      <alignment horizontal="center" vertical="top" wrapText="1"/>
    </xf>
    <xf numFmtId="49" fontId="3" fillId="0" borderId="4" xfId="0" applyNumberFormat="1" applyFont="1" applyBorder="1" applyAlignment="1">
      <alignment horizontal="center" vertical="top" wrapText="1"/>
    </xf>
    <xf numFmtId="49" fontId="1" fillId="0" borderId="5" xfId="0" applyNumberFormat="1" applyFont="1" applyBorder="1" applyAlignment="1">
      <alignment horizontal="right" vertical="top"/>
    </xf>
    <xf numFmtId="49" fontId="1" fillId="0" borderId="4" xfId="0" applyNumberFormat="1" applyFont="1" applyBorder="1" applyAlignment="1">
      <alignment horizontal="right" vertical="top"/>
    </xf>
    <xf numFmtId="0" fontId="17" fillId="0" borderId="0" xfId="0" applyFont="1" applyAlignment="1">
      <alignment horizontal="center" vertical="top" wrapText="1"/>
    </xf>
    <xf numFmtId="0" fontId="3" fillId="0" borderId="5" xfId="0" applyFont="1" applyBorder="1" applyAlignment="1">
      <alignment horizontal="center" vertical="top" wrapText="1"/>
    </xf>
    <xf numFmtId="0" fontId="3" fillId="0" borderId="4" xfId="0" applyFont="1" applyBorder="1" applyAlignment="1">
      <alignment horizontal="center" vertical="top" wrapText="1"/>
    </xf>
    <xf numFmtId="0" fontId="17" fillId="0" borderId="0" xfId="0" applyFont="1" applyAlignment="1">
      <alignment horizontal="left"/>
    </xf>
    <xf numFmtId="0" fontId="3" fillId="0" borderId="0" xfId="0" applyFont="1" applyAlignment="1">
      <alignment horizontal="center"/>
    </xf>
    <xf numFmtId="0" fontId="19" fillId="0" borderId="0" xfId="0" applyFont="1" applyAlignment="1">
      <alignment horizontal="left" vertical="center"/>
    </xf>
    <xf numFmtId="0" fontId="19" fillId="0" borderId="0" xfId="0" applyFont="1" applyAlignment="1">
      <alignment horizontal="left" vertical="center" wrapText="1"/>
    </xf>
    <xf numFmtId="49" fontId="1" fillId="0" borderId="1" xfId="0" applyNumberFormat="1" applyFont="1" applyBorder="1" applyAlignment="1">
      <alignment horizontal="left" vertical="top"/>
    </xf>
    <xf numFmtId="0" fontId="3" fillId="0" borderId="5" xfId="0" applyFont="1" applyBorder="1" applyAlignment="1">
      <alignment horizontal="center"/>
    </xf>
    <xf numFmtId="0" fontId="3" fillId="0" borderId="4" xfId="0" applyFont="1" applyBorder="1" applyAlignment="1">
      <alignment horizontal="center"/>
    </xf>
    <xf numFmtId="49" fontId="1" fillId="0" borderId="5" xfId="0" applyNumberFormat="1" applyFont="1" applyBorder="1" applyAlignment="1">
      <alignment horizontal="left" vertical="top"/>
    </xf>
    <xf numFmtId="49" fontId="1" fillId="0" borderId="4" xfId="0" applyNumberFormat="1" applyFont="1" applyBorder="1" applyAlignment="1">
      <alignment horizontal="left" vertical="top"/>
    </xf>
    <xf numFmtId="0" fontId="1" fillId="0" borderId="1" xfId="0" applyFont="1" applyBorder="1" applyAlignment="1">
      <alignment horizontal="left" vertical="top" wrapText="1"/>
    </xf>
    <xf numFmtId="0" fontId="1" fillId="0" borderId="5" xfId="0" applyFont="1" applyBorder="1" applyAlignment="1">
      <alignment horizontal="right" vertical="top"/>
    </xf>
    <xf numFmtId="0" fontId="1" fillId="0" borderId="4" xfId="0" applyFont="1" applyBorder="1" applyAlignment="1">
      <alignment horizontal="right" vertical="top"/>
    </xf>
    <xf numFmtId="0" fontId="3" fillId="0" borderId="1" xfId="0" applyFont="1" applyBorder="1" applyAlignment="1">
      <alignment horizontal="center" vertical="top" wrapText="1"/>
    </xf>
    <xf numFmtId="0" fontId="1" fillId="0" borderId="5" xfId="0" applyFont="1" applyBorder="1" applyAlignment="1">
      <alignment horizontal="right" vertical="top" wrapText="1"/>
    </xf>
    <xf numFmtId="0" fontId="1" fillId="0" borderId="4" xfId="0" applyFont="1" applyBorder="1" applyAlignment="1">
      <alignment horizontal="right" vertical="top" wrapText="1"/>
    </xf>
  </cellXfs>
  <cellStyles count="14">
    <cellStyle name="Heading" xfId="2" xr:uid="{00000000-0005-0000-0000-000000000000}"/>
    <cellStyle name="Heading 1 1" xfId="7" xr:uid="{00000000-0005-0000-0000-000001000000}"/>
    <cellStyle name="Heading 3" xfId="8" xr:uid="{00000000-0005-0000-0000-000002000000}"/>
    <cellStyle name="Heading1" xfId="3" xr:uid="{00000000-0005-0000-0000-000003000000}"/>
    <cellStyle name="Įprastas" xfId="0" builtinId="0"/>
    <cellStyle name="Įprastas 2" xfId="1" xr:uid="{00000000-0005-0000-0000-000004000000}"/>
    <cellStyle name="Įprastas 2 2" xfId="11" xr:uid="{00000000-0005-0000-0000-000005000000}"/>
    <cellStyle name="Įprastas 3" xfId="6" xr:uid="{00000000-0005-0000-0000-000006000000}"/>
    <cellStyle name="Įprastas 3 2" xfId="12" xr:uid="{00000000-0005-0000-0000-000007000000}"/>
    <cellStyle name="Procentai" xfId="13" builtinId="5"/>
    <cellStyle name="Result" xfId="4" xr:uid="{00000000-0005-0000-0000-00000A000000}"/>
    <cellStyle name="Result 4" xfId="9" xr:uid="{00000000-0005-0000-0000-00000B000000}"/>
    <cellStyle name="Result2" xfId="5" xr:uid="{00000000-0005-0000-0000-00000C000000}"/>
    <cellStyle name="Rezultatas 2" xfId="10" xr:uid="{00000000-0005-0000-0000-00000D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84"/>
  <sheetViews>
    <sheetView showGridLines="0" tabSelected="1" topLeftCell="A80" zoomScale="86" zoomScaleNormal="86" zoomScaleSheetLayoutView="55" workbookViewId="0">
      <selection activeCell="O82" sqref="O82"/>
    </sheetView>
  </sheetViews>
  <sheetFormatPr defaultColWidth="9.140625" defaultRowHeight="12.75"/>
  <cols>
    <col min="1" max="1" width="12.140625" style="5" customWidth="1"/>
    <col min="2" max="2" width="27.28515625" style="23" customWidth="1"/>
    <col min="3" max="3" width="8.5703125" style="1" customWidth="1"/>
    <col min="4" max="4" width="12.140625" style="4" customWidth="1"/>
    <col min="5" max="5" width="14.28515625" style="3" customWidth="1"/>
    <col min="6" max="6" width="9.5703125" style="3" customWidth="1"/>
    <col min="7" max="7" width="16" style="3" customWidth="1"/>
    <col min="8" max="8" width="12.7109375" style="3" customWidth="1"/>
    <col min="9" max="9" width="53.5703125" style="6" customWidth="1"/>
    <col min="10" max="10" width="18.5703125" style="3" customWidth="1"/>
    <col min="11" max="11" width="17.140625" style="3" customWidth="1"/>
    <col min="12" max="12" width="33.42578125" style="3" customWidth="1"/>
    <col min="13" max="13" width="2.140625" style="3" customWidth="1"/>
    <col min="14" max="14" width="9.140625" style="3" customWidth="1"/>
    <col min="15" max="15" width="37.28515625" style="3" customWidth="1"/>
    <col min="16" max="1024" width="9.140625" style="3" customWidth="1"/>
    <col min="1025" max="1026" width="9.140625" style="5" customWidth="1"/>
    <col min="1027" max="16384" width="9.140625" style="5"/>
  </cols>
  <sheetData>
    <row r="1" spans="1:13" ht="13.5" customHeight="1">
      <c r="I1" s="6" t="s">
        <v>0</v>
      </c>
    </row>
    <row r="2" spans="1:13" ht="27" customHeight="1">
      <c r="I2" s="29"/>
    </row>
    <row r="3" spans="1:13" ht="15.75">
      <c r="B3" s="54" t="s">
        <v>1</v>
      </c>
      <c r="C3" s="54"/>
      <c r="D3" s="54"/>
      <c r="E3" s="54"/>
      <c r="F3" s="54"/>
      <c r="G3" s="54"/>
      <c r="H3" s="54"/>
      <c r="I3" s="54"/>
    </row>
    <row r="4" spans="1:13" ht="15.75">
      <c r="B4" s="65" t="s">
        <v>2</v>
      </c>
      <c r="C4" s="65"/>
      <c r="D4" s="65"/>
      <c r="E4" s="65"/>
      <c r="F4" s="65"/>
      <c r="G4" s="65"/>
      <c r="H4" s="65"/>
      <c r="I4" s="65"/>
    </row>
    <row r="5" spans="1:13" ht="15.75">
      <c r="A5" s="68" t="s">
        <v>3</v>
      </c>
      <c r="B5" s="68"/>
      <c r="C5" s="68"/>
      <c r="D5" s="68"/>
      <c r="E5" s="68"/>
      <c r="F5" s="68"/>
      <c r="G5" s="68"/>
      <c r="H5" s="68"/>
    </row>
    <row r="6" spans="1:13">
      <c r="A6" s="69"/>
      <c r="B6" s="69"/>
      <c r="C6" s="69"/>
      <c r="D6" s="69"/>
      <c r="E6" s="69"/>
      <c r="F6" s="69"/>
      <c r="G6" s="69"/>
      <c r="H6" s="69"/>
      <c r="I6" s="69"/>
    </row>
    <row r="7" spans="1:13" ht="15.75">
      <c r="A7" s="70" t="s">
        <v>4</v>
      </c>
      <c r="B7" s="70"/>
      <c r="C7" s="70"/>
      <c r="D7" s="70"/>
      <c r="E7" s="70"/>
      <c r="F7" s="70"/>
      <c r="G7" s="70"/>
      <c r="H7" s="70"/>
      <c r="I7" s="70"/>
    </row>
    <row r="8" spans="1:13" ht="33" customHeight="1">
      <c r="A8" s="71" t="s">
        <v>5</v>
      </c>
      <c r="B8" s="71"/>
      <c r="C8" s="71"/>
      <c r="D8" s="71"/>
      <c r="E8" s="71"/>
      <c r="F8" s="71"/>
      <c r="G8" s="71"/>
      <c r="H8" s="71"/>
      <c r="I8" s="71"/>
    </row>
    <row r="9" spans="1:13" ht="50.25" customHeight="1">
      <c r="A9" s="71" t="s">
        <v>6</v>
      </c>
      <c r="B9" s="71"/>
      <c r="C9" s="71"/>
      <c r="D9" s="71"/>
      <c r="E9" s="71"/>
      <c r="F9" s="71"/>
      <c r="G9" s="71"/>
      <c r="H9" s="71"/>
      <c r="I9" s="71"/>
    </row>
    <row r="10" spans="1:13" ht="35.25" customHeight="1">
      <c r="B10" s="65"/>
      <c r="C10" s="65"/>
      <c r="D10" s="65"/>
      <c r="E10" s="65"/>
      <c r="F10" s="65"/>
      <c r="G10" s="65"/>
      <c r="H10" s="65"/>
      <c r="I10" s="65"/>
    </row>
    <row r="11" spans="1:13" ht="94.5" customHeight="1">
      <c r="A11" s="28" t="s">
        <v>7</v>
      </c>
      <c r="B11" s="30" t="s">
        <v>8</v>
      </c>
      <c r="C11" s="30" t="s">
        <v>9</v>
      </c>
      <c r="D11" s="31" t="s">
        <v>10</v>
      </c>
      <c r="E11" s="30" t="s">
        <v>11</v>
      </c>
      <c r="F11" s="30" t="s">
        <v>12</v>
      </c>
      <c r="G11" s="30" t="s">
        <v>13</v>
      </c>
      <c r="H11" s="30" t="s">
        <v>14</v>
      </c>
      <c r="I11" s="30" t="s">
        <v>15</v>
      </c>
      <c r="J11" s="30" t="s">
        <v>16</v>
      </c>
      <c r="K11" s="30" t="s">
        <v>17</v>
      </c>
      <c r="L11" s="2"/>
      <c r="M11" s="2"/>
    </row>
    <row r="12" spans="1:13">
      <c r="A12" s="32"/>
      <c r="B12" s="33">
        <v>2</v>
      </c>
      <c r="C12" s="7">
        <v>3</v>
      </c>
      <c r="D12" s="34">
        <v>4</v>
      </c>
      <c r="E12" s="7">
        <v>5</v>
      </c>
      <c r="F12" s="7">
        <v>6</v>
      </c>
      <c r="G12" s="7">
        <v>7</v>
      </c>
      <c r="H12" s="7">
        <v>8</v>
      </c>
      <c r="I12" s="14">
        <v>9</v>
      </c>
      <c r="J12" s="7">
        <v>10</v>
      </c>
      <c r="K12" s="7">
        <v>11</v>
      </c>
    </row>
    <row r="13" spans="1:13" ht="255" customHeight="1">
      <c r="A13" s="26">
        <v>22</v>
      </c>
      <c r="B13" s="42" t="s">
        <v>21</v>
      </c>
      <c r="C13" s="11" t="s">
        <v>19</v>
      </c>
      <c r="D13" s="11">
        <v>4400</v>
      </c>
      <c r="E13" s="35">
        <v>1.6</v>
      </c>
      <c r="F13" s="36">
        <v>0.05</v>
      </c>
      <c r="G13" s="25">
        <f t="shared" ref="G13" si="0">D13*E13</f>
        <v>7040</v>
      </c>
      <c r="H13" s="25">
        <f t="shared" ref="H13" si="1">G13+G13*F13</f>
        <v>7392</v>
      </c>
      <c r="I13" s="16" t="s">
        <v>22</v>
      </c>
      <c r="J13" s="51" t="s">
        <v>215</v>
      </c>
      <c r="K13" s="37" t="s">
        <v>160</v>
      </c>
    </row>
    <row r="14" spans="1:13" ht="15.75">
      <c r="A14" s="26">
        <v>37</v>
      </c>
      <c r="B14" s="55" t="s">
        <v>23</v>
      </c>
      <c r="C14" s="56"/>
      <c r="D14" s="56"/>
      <c r="E14" s="56"/>
      <c r="F14" s="56"/>
      <c r="G14" s="56"/>
      <c r="H14" s="56"/>
      <c r="I14" s="56"/>
      <c r="J14" s="56"/>
      <c r="K14" s="56"/>
    </row>
    <row r="15" spans="1:13" ht="247.5" customHeight="1">
      <c r="A15" s="26" t="s">
        <v>24</v>
      </c>
      <c r="B15" s="37" t="s">
        <v>25</v>
      </c>
      <c r="C15" s="11" t="s">
        <v>19</v>
      </c>
      <c r="D15" s="13">
        <v>44</v>
      </c>
      <c r="E15" s="35">
        <v>26.1905</v>
      </c>
      <c r="F15" s="36">
        <v>0.05</v>
      </c>
      <c r="G15" s="25">
        <f t="shared" ref="G15:G16" si="2">D15*E15</f>
        <v>1152.3820000000001</v>
      </c>
      <c r="H15" s="25">
        <f t="shared" ref="H15:H16" si="3">G15+G15*F15</f>
        <v>1210.0011</v>
      </c>
      <c r="I15" s="16" t="s">
        <v>26</v>
      </c>
      <c r="J15" s="51" t="s">
        <v>159</v>
      </c>
      <c r="K15" s="37" t="s">
        <v>162</v>
      </c>
    </row>
    <row r="16" spans="1:13" ht="255">
      <c r="A16" s="26" t="s">
        <v>27</v>
      </c>
      <c r="B16" s="37" t="s">
        <v>28</v>
      </c>
      <c r="C16" s="11" t="s">
        <v>19</v>
      </c>
      <c r="D16" s="13">
        <v>66</v>
      </c>
      <c r="E16" s="35">
        <v>23.8095</v>
      </c>
      <c r="F16" s="36">
        <v>0.05</v>
      </c>
      <c r="G16" s="25">
        <f t="shared" si="2"/>
        <v>1571.4269999999999</v>
      </c>
      <c r="H16" s="25">
        <f t="shared" si="3"/>
        <v>1649.9983499999998</v>
      </c>
      <c r="I16" s="16" t="s">
        <v>29</v>
      </c>
      <c r="J16" s="51" t="s">
        <v>159</v>
      </c>
      <c r="K16" s="37" t="s">
        <v>163</v>
      </c>
    </row>
    <row r="17" spans="1:11" ht="15.75">
      <c r="A17" s="26"/>
      <c r="B17" s="38"/>
      <c r="C17" s="39"/>
      <c r="D17" s="39"/>
      <c r="E17" s="59" t="s">
        <v>30</v>
      </c>
      <c r="F17" s="60"/>
      <c r="G17" s="25">
        <f>SUM(G15:G16)</f>
        <v>2723.8090000000002</v>
      </c>
      <c r="H17" s="25">
        <f>SUM(H15:H16)</f>
        <v>2859.9994499999998</v>
      </c>
      <c r="I17" s="16"/>
      <c r="J17" s="12"/>
      <c r="K17" s="12"/>
    </row>
    <row r="18" spans="1:11" ht="168" customHeight="1">
      <c r="A18" s="26">
        <v>38</v>
      </c>
      <c r="B18" s="27" t="s">
        <v>31</v>
      </c>
      <c r="C18" s="11" t="s">
        <v>19</v>
      </c>
      <c r="D18" s="13">
        <v>275</v>
      </c>
      <c r="E18" s="35">
        <v>10.4762</v>
      </c>
      <c r="F18" s="36">
        <v>0.05</v>
      </c>
      <c r="G18" s="25">
        <f t="shared" ref="G18" si="4">D18*E18</f>
        <v>2880.9549999999999</v>
      </c>
      <c r="H18" s="25">
        <f t="shared" ref="H18" si="5">G18+G18*F18</f>
        <v>3025.0027500000001</v>
      </c>
      <c r="I18" s="16" t="s">
        <v>32</v>
      </c>
      <c r="J18" s="51" t="s">
        <v>159</v>
      </c>
      <c r="K18" s="37" t="s">
        <v>164</v>
      </c>
    </row>
    <row r="19" spans="1:11" ht="241.5" customHeight="1">
      <c r="A19" s="26">
        <v>42</v>
      </c>
      <c r="B19" s="27" t="s">
        <v>33</v>
      </c>
      <c r="C19" s="11" t="s">
        <v>19</v>
      </c>
      <c r="D19" s="13">
        <v>220</v>
      </c>
      <c r="E19" s="35">
        <v>8.1905000000000001</v>
      </c>
      <c r="F19" s="36">
        <v>0.05</v>
      </c>
      <c r="G19" s="25">
        <f t="shared" ref="G19" si="6">D19*E19</f>
        <v>1801.91</v>
      </c>
      <c r="H19" s="25">
        <f t="shared" ref="H19" si="7">G19+G19*F19</f>
        <v>1892.0055000000002</v>
      </c>
      <c r="I19" s="16" t="s">
        <v>34</v>
      </c>
      <c r="J19" s="51" t="s">
        <v>159</v>
      </c>
      <c r="K19" s="37" t="s">
        <v>165</v>
      </c>
    </row>
    <row r="20" spans="1:11" ht="234.75" customHeight="1">
      <c r="A20" s="26">
        <v>46</v>
      </c>
      <c r="B20" s="27" t="s">
        <v>35</v>
      </c>
      <c r="C20" s="11" t="s">
        <v>18</v>
      </c>
      <c r="D20" s="15">
        <v>22</v>
      </c>
      <c r="E20" s="35">
        <v>0.97140000000000004</v>
      </c>
      <c r="F20" s="36">
        <v>0.05</v>
      </c>
      <c r="G20" s="25">
        <f t="shared" ref="G20" si="8">D20*E20</f>
        <v>21.370800000000003</v>
      </c>
      <c r="H20" s="25">
        <f t="shared" ref="H20" si="9">G20+G20*F20</f>
        <v>22.439340000000001</v>
      </c>
      <c r="I20" s="16" t="s">
        <v>36</v>
      </c>
      <c r="J20" s="51" t="s">
        <v>159</v>
      </c>
      <c r="K20" s="37" t="s">
        <v>166</v>
      </c>
    </row>
    <row r="21" spans="1:11" ht="15.75">
      <c r="A21" s="26">
        <v>61</v>
      </c>
      <c r="B21" s="57" t="s">
        <v>37</v>
      </c>
      <c r="C21" s="58"/>
      <c r="D21" s="58"/>
      <c r="E21" s="58"/>
      <c r="F21" s="58"/>
      <c r="G21" s="58"/>
      <c r="H21" s="58"/>
      <c r="I21" s="58"/>
      <c r="J21" s="58"/>
      <c r="K21" s="58"/>
    </row>
    <row r="22" spans="1:11" ht="111" customHeight="1">
      <c r="A22" s="26" t="s">
        <v>38</v>
      </c>
      <c r="B22" s="40" t="s">
        <v>39</v>
      </c>
      <c r="C22" s="8" t="s">
        <v>19</v>
      </c>
      <c r="D22" s="13">
        <v>2200</v>
      </c>
      <c r="E22" s="35">
        <v>0.75239999999999996</v>
      </c>
      <c r="F22" s="36">
        <v>0.05</v>
      </c>
      <c r="G22" s="25">
        <f>E22*D22</f>
        <v>1655.28</v>
      </c>
      <c r="H22" s="25">
        <f>G22+G22*F22</f>
        <v>1738.0439999999999</v>
      </c>
      <c r="I22" s="16" t="s">
        <v>40</v>
      </c>
      <c r="J22" s="51" t="s">
        <v>161</v>
      </c>
      <c r="K22" s="37" t="s">
        <v>167</v>
      </c>
    </row>
    <row r="23" spans="1:11" ht="111" customHeight="1">
      <c r="A23" s="26" t="s">
        <v>41</v>
      </c>
      <c r="B23" s="37" t="s">
        <v>42</v>
      </c>
      <c r="C23" s="11" t="s">
        <v>19</v>
      </c>
      <c r="D23" s="13">
        <v>24200</v>
      </c>
      <c r="E23" s="35">
        <v>0.7238</v>
      </c>
      <c r="F23" s="36">
        <v>0.05</v>
      </c>
      <c r="G23" s="25">
        <f>E23*D23</f>
        <v>17515.96</v>
      </c>
      <c r="H23" s="25">
        <f>G23+G23*F23</f>
        <v>18391.757999999998</v>
      </c>
      <c r="I23" s="16" t="s">
        <v>43</v>
      </c>
      <c r="J23" s="51" t="s">
        <v>159</v>
      </c>
      <c r="K23" s="37" t="s">
        <v>168</v>
      </c>
    </row>
    <row r="24" spans="1:11" ht="15.75">
      <c r="A24" s="26"/>
      <c r="B24" s="38"/>
      <c r="C24" s="39"/>
      <c r="D24" s="39"/>
      <c r="E24" s="59" t="s">
        <v>44</v>
      </c>
      <c r="F24" s="60"/>
      <c r="G24" s="25">
        <f>SUM(G22:G23)</f>
        <v>19171.239999999998</v>
      </c>
      <c r="H24" s="25">
        <f>SUM(H22:H23)</f>
        <v>20129.801999999996</v>
      </c>
      <c r="I24" s="61"/>
      <c r="J24" s="62"/>
      <c r="K24" s="62"/>
    </row>
    <row r="25" spans="1:11" ht="191.25">
      <c r="A25" s="26">
        <v>63</v>
      </c>
      <c r="B25" s="27" t="s">
        <v>45</v>
      </c>
      <c r="C25" s="11" t="s">
        <v>19</v>
      </c>
      <c r="D25" s="13">
        <v>330</v>
      </c>
      <c r="E25" s="35">
        <v>0.66669999999999996</v>
      </c>
      <c r="F25" s="36">
        <v>0.05</v>
      </c>
      <c r="G25" s="25">
        <f t="shared" ref="G25:G27" si="10">E25*D25</f>
        <v>220.011</v>
      </c>
      <c r="H25" s="25">
        <f t="shared" ref="H25:H27" si="11">G25+G25*F25</f>
        <v>231.01155</v>
      </c>
      <c r="I25" s="16" t="s">
        <v>46</v>
      </c>
      <c r="J25" s="53" t="s">
        <v>159</v>
      </c>
      <c r="K25" s="49" t="s">
        <v>169</v>
      </c>
    </row>
    <row r="26" spans="1:11" ht="228" customHeight="1">
      <c r="A26" s="22">
        <v>64</v>
      </c>
      <c r="B26" s="27" t="s">
        <v>47</v>
      </c>
      <c r="C26" s="11" t="s">
        <v>19</v>
      </c>
      <c r="D26" s="13">
        <v>3300</v>
      </c>
      <c r="E26" s="35">
        <v>0.64759999999999995</v>
      </c>
      <c r="F26" s="36">
        <v>0.05</v>
      </c>
      <c r="G26" s="25">
        <f t="shared" si="10"/>
        <v>2137.08</v>
      </c>
      <c r="H26" s="25">
        <f t="shared" si="11"/>
        <v>2243.9339999999997</v>
      </c>
      <c r="I26" s="16" t="s">
        <v>48</v>
      </c>
      <c r="J26" s="51" t="s">
        <v>215</v>
      </c>
      <c r="K26" s="37" t="s">
        <v>170</v>
      </c>
    </row>
    <row r="27" spans="1:11" ht="228" customHeight="1">
      <c r="A27" s="26">
        <v>65</v>
      </c>
      <c r="B27" s="27" t="s">
        <v>47</v>
      </c>
      <c r="C27" s="11" t="s">
        <v>19</v>
      </c>
      <c r="D27" s="13">
        <v>1100</v>
      </c>
      <c r="E27" s="35">
        <v>1.1904999999999999</v>
      </c>
      <c r="F27" s="36">
        <v>0.05</v>
      </c>
      <c r="G27" s="25">
        <f t="shared" si="10"/>
        <v>1309.55</v>
      </c>
      <c r="H27" s="25">
        <f t="shared" si="11"/>
        <v>1375.0274999999999</v>
      </c>
      <c r="I27" s="16" t="s">
        <v>49</v>
      </c>
      <c r="J27" s="51" t="s">
        <v>159</v>
      </c>
      <c r="K27" s="37" t="s">
        <v>171</v>
      </c>
    </row>
    <row r="28" spans="1:11" ht="294" customHeight="1">
      <c r="A28" s="26">
        <v>67</v>
      </c>
      <c r="B28" s="27" t="s">
        <v>50</v>
      </c>
      <c r="C28" s="11" t="s">
        <v>19</v>
      </c>
      <c r="D28" s="13">
        <v>22</v>
      </c>
      <c r="E28" s="35">
        <v>20.476199999999999</v>
      </c>
      <c r="F28" s="36">
        <v>0.05</v>
      </c>
      <c r="G28" s="25">
        <f t="shared" ref="G28:G29" si="12">E28*D28</f>
        <v>450.47639999999996</v>
      </c>
      <c r="H28" s="25">
        <f t="shared" ref="H28:H29" si="13">G28+G28*F28</f>
        <v>473.00021999999996</v>
      </c>
      <c r="I28" s="16" t="s">
        <v>51</v>
      </c>
      <c r="J28" s="51" t="s">
        <v>159</v>
      </c>
      <c r="K28" s="37" t="s">
        <v>172</v>
      </c>
    </row>
    <row r="29" spans="1:11" ht="203.25" customHeight="1">
      <c r="A29" s="22">
        <v>68</v>
      </c>
      <c r="B29" s="27" t="s">
        <v>52</v>
      </c>
      <c r="C29" s="11" t="s">
        <v>19</v>
      </c>
      <c r="D29" s="13">
        <v>9900</v>
      </c>
      <c r="E29" s="35">
        <v>1.5238</v>
      </c>
      <c r="F29" s="36">
        <v>0.05</v>
      </c>
      <c r="G29" s="25">
        <f t="shared" si="12"/>
        <v>15085.62</v>
      </c>
      <c r="H29" s="25">
        <f t="shared" si="13"/>
        <v>15839.901000000002</v>
      </c>
      <c r="I29" s="16" t="s">
        <v>53</v>
      </c>
      <c r="J29" s="51" t="s">
        <v>173</v>
      </c>
      <c r="K29" s="37" t="s">
        <v>174</v>
      </c>
    </row>
    <row r="30" spans="1:11" ht="15.75">
      <c r="A30" s="26">
        <v>70</v>
      </c>
      <c r="B30" s="55" t="s">
        <v>54</v>
      </c>
      <c r="C30" s="56"/>
      <c r="D30" s="56"/>
      <c r="E30" s="56"/>
      <c r="F30" s="56"/>
      <c r="G30" s="56"/>
      <c r="H30" s="56"/>
      <c r="I30" s="56"/>
      <c r="J30" s="56"/>
      <c r="K30" s="56"/>
    </row>
    <row r="31" spans="1:11" ht="111" customHeight="1">
      <c r="A31" s="26" t="s">
        <v>55</v>
      </c>
      <c r="B31" s="37" t="s">
        <v>56</v>
      </c>
      <c r="C31" s="11" t="s">
        <v>19</v>
      </c>
      <c r="D31" s="13">
        <v>1430</v>
      </c>
      <c r="E31" s="35">
        <v>0.24759999999999999</v>
      </c>
      <c r="F31" s="36">
        <v>0.05</v>
      </c>
      <c r="G31" s="25">
        <f>E31*D31</f>
        <v>354.06799999999998</v>
      </c>
      <c r="H31" s="25">
        <f>G31+G31*F31</f>
        <v>371.77139999999997</v>
      </c>
      <c r="I31" s="16" t="s">
        <v>57</v>
      </c>
      <c r="J31" s="53" t="s">
        <v>159</v>
      </c>
      <c r="K31" s="49" t="s">
        <v>175</v>
      </c>
    </row>
    <row r="32" spans="1:11" ht="111" customHeight="1">
      <c r="A32" s="26" t="s">
        <v>58</v>
      </c>
      <c r="B32" s="37" t="s">
        <v>56</v>
      </c>
      <c r="C32" s="11" t="s">
        <v>19</v>
      </c>
      <c r="D32" s="13">
        <v>880</v>
      </c>
      <c r="E32" s="35">
        <v>0.24759999999999999</v>
      </c>
      <c r="F32" s="36">
        <v>0.05</v>
      </c>
      <c r="G32" s="25">
        <f t="shared" ref="G32:G36" si="14">E32*D32</f>
        <v>217.88799999999998</v>
      </c>
      <c r="H32" s="25">
        <f t="shared" ref="H32:H36" si="15">G32+G32*F32</f>
        <v>228.78239999999997</v>
      </c>
      <c r="I32" s="16" t="s">
        <v>59</v>
      </c>
      <c r="J32" s="53" t="s">
        <v>159</v>
      </c>
      <c r="K32" s="49" t="s">
        <v>176</v>
      </c>
    </row>
    <row r="33" spans="1:11" ht="111" customHeight="1">
      <c r="A33" s="26" t="s">
        <v>60</v>
      </c>
      <c r="B33" s="37" t="s">
        <v>56</v>
      </c>
      <c r="C33" s="11" t="s">
        <v>19</v>
      </c>
      <c r="D33" s="13">
        <v>880</v>
      </c>
      <c r="E33" s="35">
        <v>0.24759999999999999</v>
      </c>
      <c r="F33" s="36">
        <v>0.05</v>
      </c>
      <c r="G33" s="25">
        <f t="shared" si="14"/>
        <v>217.88799999999998</v>
      </c>
      <c r="H33" s="25">
        <f t="shared" si="15"/>
        <v>228.78239999999997</v>
      </c>
      <c r="I33" s="16" t="s">
        <v>61</v>
      </c>
      <c r="J33" s="53" t="s">
        <v>159</v>
      </c>
      <c r="K33" s="49" t="s">
        <v>177</v>
      </c>
    </row>
    <row r="34" spans="1:11" ht="111" customHeight="1">
      <c r="A34" s="26" t="s">
        <v>62</v>
      </c>
      <c r="B34" s="37" t="s">
        <v>56</v>
      </c>
      <c r="C34" s="11" t="s">
        <v>19</v>
      </c>
      <c r="D34" s="13">
        <v>22</v>
      </c>
      <c r="E34" s="35">
        <v>0.24759999999999999</v>
      </c>
      <c r="F34" s="36">
        <v>0.05</v>
      </c>
      <c r="G34" s="25">
        <f t="shared" si="14"/>
        <v>5.4471999999999996</v>
      </c>
      <c r="H34" s="25">
        <f t="shared" si="15"/>
        <v>5.7195599999999995</v>
      </c>
      <c r="I34" s="16" t="s">
        <v>63</v>
      </c>
      <c r="J34" s="53" t="s">
        <v>159</v>
      </c>
      <c r="K34" s="49" t="s">
        <v>178</v>
      </c>
    </row>
    <row r="35" spans="1:11" ht="111" customHeight="1">
      <c r="A35" s="26" t="s">
        <v>64</v>
      </c>
      <c r="B35" s="37" t="s">
        <v>56</v>
      </c>
      <c r="C35" s="11" t="s">
        <v>19</v>
      </c>
      <c r="D35" s="13">
        <v>22</v>
      </c>
      <c r="E35" s="35">
        <v>0.24759999999999999</v>
      </c>
      <c r="F35" s="36">
        <v>0.05</v>
      </c>
      <c r="G35" s="25">
        <f t="shared" si="14"/>
        <v>5.4471999999999996</v>
      </c>
      <c r="H35" s="25">
        <f t="shared" si="15"/>
        <v>5.7195599999999995</v>
      </c>
      <c r="I35" s="16" t="s">
        <v>65</v>
      </c>
      <c r="J35" s="53" t="s">
        <v>159</v>
      </c>
      <c r="K35" s="49" t="s">
        <v>179</v>
      </c>
    </row>
    <row r="36" spans="1:11" ht="111" customHeight="1">
      <c r="A36" s="26">
        <v>70.599999999999994</v>
      </c>
      <c r="B36" s="37" t="s">
        <v>56</v>
      </c>
      <c r="C36" s="11" t="s">
        <v>19</v>
      </c>
      <c r="D36" s="13">
        <v>22</v>
      </c>
      <c r="E36" s="35">
        <v>0.24759999999999999</v>
      </c>
      <c r="F36" s="36">
        <v>0.05</v>
      </c>
      <c r="G36" s="25">
        <f t="shared" si="14"/>
        <v>5.4471999999999996</v>
      </c>
      <c r="H36" s="25">
        <f t="shared" si="15"/>
        <v>5.7195599999999995</v>
      </c>
      <c r="I36" s="16" t="s">
        <v>66</v>
      </c>
      <c r="J36" s="53" t="s">
        <v>159</v>
      </c>
      <c r="K36" s="49" t="s">
        <v>180</v>
      </c>
    </row>
    <row r="37" spans="1:11" ht="15.75">
      <c r="A37" s="22"/>
      <c r="B37" s="38"/>
      <c r="C37" s="39"/>
      <c r="D37" s="39"/>
      <c r="E37" s="59" t="s">
        <v>67</v>
      </c>
      <c r="F37" s="60"/>
      <c r="G37" s="25">
        <f>SUM(G31:G36)</f>
        <v>806.18559999999968</v>
      </c>
      <c r="H37" s="25">
        <f>SUM(H31:H36)</f>
        <v>846.49487999999985</v>
      </c>
      <c r="I37" s="66"/>
      <c r="J37" s="67"/>
      <c r="K37" s="67"/>
    </row>
    <row r="38" spans="1:11" ht="176.25" customHeight="1">
      <c r="A38" s="26">
        <v>72</v>
      </c>
      <c r="B38" s="27" t="s">
        <v>68</v>
      </c>
      <c r="C38" s="11" t="s">
        <v>18</v>
      </c>
      <c r="D38" s="15">
        <v>55</v>
      </c>
      <c r="E38" s="35">
        <v>4.1333000000000002</v>
      </c>
      <c r="F38" s="36">
        <v>0.05</v>
      </c>
      <c r="G38" s="25">
        <f t="shared" ref="G38" si="16">E38*D38</f>
        <v>227.33150000000001</v>
      </c>
      <c r="H38" s="25">
        <f t="shared" ref="H38" si="17">G38+G38*F38</f>
        <v>238.69807500000002</v>
      </c>
      <c r="I38" s="16" t="s">
        <v>69</v>
      </c>
      <c r="J38" s="51" t="s">
        <v>159</v>
      </c>
      <c r="K38" s="37" t="s">
        <v>181</v>
      </c>
    </row>
    <row r="39" spans="1:11" ht="15.75">
      <c r="A39" s="26">
        <v>73</v>
      </c>
      <c r="B39" s="75" t="s">
        <v>70</v>
      </c>
      <c r="C39" s="76"/>
      <c r="D39" s="76"/>
      <c r="E39" s="76"/>
      <c r="F39" s="76"/>
      <c r="G39" s="76"/>
      <c r="H39" s="76"/>
      <c r="I39" s="76"/>
      <c r="J39" s="76"/>
      <c r="K39" s="76"/>
    </row>
    <row r="40" spans="1:11" ht="135" customHeight="1">
      <c r="A40" s="26" t="s">
        <v>71</v>
      </c>
      <c r="B40" s="37" t="s">
        <v>72</v>
      </c>
      <c r="C40" s="17" t="s">
        <v>19</v>
      </c>
      <c r="D40" s="15">
        <v>1650</v>
      </c>
      <c r="E40" s="35">
        <v>0.48570000000000002</v>
      </c>
      <c r="F40" s="36">
        <v>0.05</v>
      </c>
      <c r="G40" s="25">
        <f t="shared" ref="G40" si="18">E40*D40</f>
        <v>801.40500000000009</v>
      </c>
      <c r="H40" s="25">
        <f t="shared" ref="H40" si="19">G40+G40*F40</f>
        <v>841.47525000000007</v>
      </c>
      <c r="I40" s="16" t="s">
        <v>73</v>
      </c>
      <c r="J40" s="53" t="s">
        <v>159</v>
      </c>
      <c r="K40" s="49" t="s">
        <v>182</v>
      </c>
    </row>
    <row r="41" spans="1:11" ht="135" customHeight="1">
      <c r="A41" s="26" t="s">
        <v>74</v>
      </c>
      <c r="B41" s="37" t="s">
        <v>75</v>
      </c>
      <c r="C41" s="17" t="s">
        <v>19</v>
      </c>
      <c r="D41" s="15">
        <v>110</v>
      </c>
      <c r="E41" s="35">
        <v>0.48570000000000002</v>
      </c>
      <c r="F41" s="36">
        <v>0.05</v>
      </c>
      <c r="G41" s="25">
        <f t="shared" ref="G41" si="20">E41*D41</f>
        <v>53.427</v>
      </c>
      <c r="H41" s="25">
        <f t="shared" ref="H41" si="21">G41+G41*F41</f>
        <v>56.098349999999996</v>
      </c>
      <c r="I41" s="16" t="s">
        <v>73</v>
      </c>
      <c r="J41" s="53" t="s">
        <v>159</v>
      </c>
      <c r="K41" s="49" t="s">
        <v>183</v>
      </c>
    </row>
    <row r="42" spans="1:11" ht="15.75">
      <c r="A42" s="22"/>
      <c r="B42" s="43"/>
      <c r="C42" s="44"/>
      <c r="D42" s="44"/>
      <c r="E42" s="63" t="s">
        <v>76</v>
      </c>
      <c r="F42" s="64"/>
      <c r="G42" s="45">
        <f>SUM(G40:G41)</f>
        <v>854.83200000000011</v>
      </c>
      <c r="H42" s="45">
        <f>SUM(H40:H41)</f>
        <v>897.57360000000006</v>
      </c>
      <c r="I42" s="66"/>
      <c r="J42" s="67"/>
      <c r="K42" s="67"/>
    </row>
    <row r="43" spans="1:11" ht="15.75">
      <c r="A43" s="26">
        <v>75</v>
      </c>
      <c r="B43" s="72" t="s">
        <v>77</v>
      </c>
      <c r="C43" s="72"/>
      <c r="D43" s="72"/>
      <c r="E43" s="72"/>
      <c r="F43" s="72"/>
      <c r="G43" s="72"/>
      <c r="H43" s="72"/>
      <c r="I43" s="72"/>
      <c r="J43" s="72"/>
      <c r="K43" s="72"/>
    </row>
    <row r="44" spans="1:11" ht="102" customHeight="1">
      <c r="A44" s="26" t="s">
        <v>78</v>
      </c>
      <c r="B44" s="40" t="s">
        <v>79</v>
      </c>
      <c r="C44" s="9" t="s">
        <v>19</v>
      </c>
      <c r="D44" s="46">
        <v>11</v>
      </c>
      <c r="E44" s="35">
        <v>4.2857000000000003</v>
      </c>
      <c r="F44" s="36">
        <v>0.05</v>
      </c>
      <c r="G44" s="25">
        <f t="shared" ref="G44:G45" si="22">E44*D44</f>
        <v>47.142700000000005</v>
      </c>
      <c r="H44" s="25">
        <f t="shared" ref="H44:H45" si="23">G44+G44*F44</f>
        <v>49.499835000000004</v>
      </c>
      <c r="I44" s="16" t="s">
        <v>80</v>
      </c>
      <c r="J44" s="53" t="s">
        <v>161</v>
      </c>
      <c r="K44" s="49" t="s">
        <v>184</v>
      </c>
    </row>
    <row r="45" spans="1:11" ht="102" customHeight="1">
      <c r="A45" s="26" t="s">
        <v>81</v>
      </c>
      <c r="B45" s="40" t="s">
        <v>79</v>
      </c>
      <c r="C45" s="9" t="s">
        <v>19</v>
      </c>
      <c r="D45" s="47">
        <v>11</v>
      </c>
      <c r="E45" s="35">
        <v>4.2857000000000003</v>
      </c>
      <c r="F45" s="36">
        <v>0.05</v>
      </c>
      <c r="G45" s="25">
        <f t="shared" si="22"/>
        <v>47.142700000000005</v>
      </c>
      <c r="H45" s="25">
        <f t="shared" si="23"/>
        <v>49.499835000000004</v>
      </c>
      <c r="I45" s="16" t="s">
        <v>82</v>
      </c>
      <c r="J45" s="53" t="s">
        <v>161</v>
      </c>
      <c r="K45" s="49" t="s">
        <v>185</v>
      </c>
    </row>
    <row r="46" spans="1:11" ht="15.75">
      <c r="A46" s="22"/>
      <c r="B46" s="43"/>
      <c r="C46" s="44"/>
      <c r="D46" s="44"/>
      <c r="E46" s="63" t="s">
        <v>83</v>
      </c>
      <c r="F46" s="64"/>
      <c r="G46" s="45">
        <f>SUM(G44:G45)</f>
        <v>94.28540000000001</v>
      </c>
      <c r="H46" s="45">
        <f>SUM(H44:H45)</f>
        <v>98.999670000000009</v>
      </c>
      <c r="I46" s="66"/>
      <c r="J46" s="67"/>
      <c r="K46" s="67"/>
    </row>
    <row r="47" spans="1:11" ht="15.75">
      <c r="A47" s="26">
        <v>76</v>
      </c>
      <c r="B47" s="55" t="s">
        <v>84</v>
      </c>
      <c r="C47" s="56"/>
      <c r="D47" s="56"/>
      <c r="E47" s="56"/>
      <c r="F47" s="56"/>
      <c r="G47" s="56"/>
      <c r="H47" s="56"/>
      <c r="I47" s="56"/>
      <c r="J47" s="56"/>
      <c r="K47" s="56"/>
    </row>
    <row r="48" spans="1:11" ht="76.5">
      <c r="A48" s="26" t="s">
        <v>85</v>
      </c>
      <c r="B48" s="48" t="s">
        <v>86</v>
      </c>
      <c r="C48" s="46" t="s">
        <v>19</v>
      </c>
      <c r="D48" s="15">
        <v>2200</v>
      </c>
      <c r="E48" s="35">
        <v>0.66669999999999996</v>
      </c>
      <c r="F48" s="36">
        <v>0.05</v>
      </c>
      <c r="G48" s="25">
        <f t="shared" ref="G48:G52" si="24">E48*D48</f>
        <v>1466.74</v>
      </c>
      <c r="H48" s="25">
        <f t="shared" ref="H48:H52" si="25">G48+G48*F48</f>
        <v>1540.077</v>
      </c>
      <c r="I48" s="16" t="s">
        <v>87</v>
      </c>
      <c r="J48" s="53" t="s">
        <v>159</v>
      </c>
      <c r="K48" s="49" t="s">
        <v>186</v>
      </c>
    </row>
    <row r="49" spans="1:11" ht="76.5">
      <c r="A49" s="22" t="s">
        <v>88</v>
      </c>
      <c r="B49" s="48" t="s">
        <v>86</v>
      </c>
      <c r="C49" s="46" t="s">
        <v>19</v>
      </c>
      <c r="D49" s="15">
        <v>9900</v>
      </c>
      <c r="E49" s="35">
        <v>0.66669999999999996</v>
      </c>
      <c r="F49" s="36">
        <v>0.05</v>
      </c>
      <c r="G49" s="25">
        <f t="shared" si="24"/>
        <v>6600.33</v>
      </c>
      <c r="H49" s="25">
        <f t="shared" si="25"/>
        <v>6930.3464999999997</v>
      </c>
      <c r="I49" s="16" t="s">
        <v>89</v>
      </c>
      <c r="J49" s="53" t="s">
        <v>159</v>
      </c>
      <c r="K49" s="49" t="s">
        <v>187</v>
      </c>
    </row>
    <row r="50" spans="1:11" ht="76.5">
      <c r="A50" s="26" t="s">
        <v>90</v>
      </c>
      <c r="B50" s="48" t="s">
        <v>86</v>
      </c>
      <c r="C50" s="46" t="s">
        <v>19</v>
      </c>
      <c r="D50" s="15">
        <v>1100</v>
      </c>
      <c r="E50" s="35">
        <v>0.66669999999999996</v>
      </c>
      <c r="F50" s="36">
        <v>0.05</v>
      </c>
      <c r="G50" s="25">
        <f t="shared" si="24"/>
        <v>733.37</v>
      </c>
      <c r="H50" s="25">
        <f t="shared" si="25"/>
        <v>770.0385</v>
      </c>
      <c r="I50" s="16" t="s">
        <v>91</v>
      </c>
      <c r="J50" s="53" t="s">
        <v>159</v>
      </c>
      <c r="K50" s="49" t="s">
        <v>188</v>
      </c>
    </row>
    <row r="51" spans="1:11" ht="55.5" customHeight="1">
      <c r="A51" s="22" t="s">
        <v>92</v>
      </c>
      <c r="B51" s="37" t="s">
        <v>93</v>
      </c>
      <c r="C51" s="17" t="s">
        <v>19</v>
      </c>
      <c r="D51" s="15">
        <v>66</v>
      </c>
      <c r="E51" s="35">
        <v>0.66669999999999996</v>
      </c>
      <c r="F51" s="36">
        <v>0.05</v>
      </c>
      <c r="G51" s="25">
        <f t="shared" si="24"/>
        <v>44.002199999999995</v>
      </c>
      <c r="H51" s="25">
        <f t="shared" si="25"/>
        <v>46.202309999999997</v>
      </c>
      <c r="I51" s="16" t="s">
        <v>94</v>
      </c>
      <c r="J51" s="53" t="s">
        <v>159</v>
      </c>
      <c r="K51" s="49" t="s">
        <v>189</v>
      </c>
    </row>
    <row r="52" spans="1:11" ht="51">
      <c r="A52" s="26" t="s">
        <v>95</v>
      </c>
      <c r="B52" s="37" t="s">
        <v>96</v>
      </c>
      <c r="C52" s="17" t="s">
        <v>19</v>
      </c>
      <c r="D52" s="15">
        <v>66</v>
      </c>
      <c r="E52" s="35">
        <v>0.66669999999999996</v>
      </c>
      <c r="F52" s="36">
        <v>0.05</v>
      </c>
      <c r="G52" s="25">
        <f t="shared" si="24"/>
        <v>44.002199999999995</v>
      </c>
      <c r="H52" s="25">
        <f t="shared" si="25"/>
        <v>46.202309999999997</v>
      </c>
      <c r="I52" s="16" t="s">
        <v>94</v>
      </c>
      <c r="J52" s="53" t="s">
        <v>159</v>
      </c>
      <c r="K52" s="49" t="s">
        <v>190</v>
      </c>
    </row>
    <row r="53" spans="1:11" ht="15.75">
      <c r="A53" s="22"/>
      <c r="B53" s="41"/>
      <c r="C53" s="18"/>
      <c r="D53" s="18"/>
      <c r="E53" s="81" t="s">
        <v>97</v>
      </c>
      <c r="F53" s="82"/>
      <c r="G53" s="45">
        <f>SUM(G48:G52)</f>
        <v>8888.4444000000021</v>
      </c>
      <c r="H53" s="45">
        <f>SUM(H48:H52)</f>
        <v>9332.8666200000007</v>
      </c>
      <c r="I53" s="66"/>
      <c r="J53" s="67"/>
      <c r="K53" s="67"/>
    </row>
    <row r="54" spans="1:11" ht="15.75">
      <c r="A54" s="26">
        <v>77</v>
      </c>
      <c r="B54" s="55" t="s">
        <v>98</v>
      </c>
      <c r="C54" s="56"/>
      <c r="D54" s="56"/>
      <c r="E54" s="56"/>
      <c r="F54" s="56"/>
      <c r="G54" s="56"/>
      <c r="H54" s="56"/>
      <c r="I54" s="56"/>
      <c r="J54" s="56"/>
      <c r="K54" s="56"/>
    </row>
    <row r="55" spans="1:11" ht="125.25" customHeight="1">
      <c r="A55" s="26" t="s">
        <v>99</v>
      </c>
      <c r="B55" s="37" t="s">
        <v>100</v>
      </c>
      <c r="C55" s="17" t="s">
        <v>19</v>
      </c>
      <c r="D55" s="15">
        <v>44</v>
      </c>
      <c r="E55" s="35">
        <v>1.5047999999999999</v>
      </c>
      <c r="F55" s="36">
        <v>0.05</v>
      </c>
      <c r="G55" s="25">
        <f t="shared" ref="G55:G56" si="26">E55*D55</f>
        <v>66.211199999999991</v>
      </c>
      <c r="H55" s="25">
        <f t="shared" ref="H55:H56" si="27">G55+G55*F55</f>
        <v>69.521759999999986</v>
      </c>
      <c r="I55" s="16" t="s">
        <v>101</v>
      </c>
      <c r="J55" s="53" t="s">
        <v>161</v>
      </c>
      <c r="K55" s="49" t="s">
        <v>191</v>
      </c>
    </row>
    <row r="56" spans="1:11" ht="116.25" customHeight="1">
      <c r="A56" s="26" t="s">
        <v>102</v>
      </c>
      <c r="B56" s="37" t="s">
        <v>103</v>
      </c>
      <c r="C56" s="17" t="s">
        <v>19</v>
      </c>
      <c r="D56" s="15">
        <v>44</v>
      </c>
      <c r="E56" s="35">
        <v>1.5047999999999999</v>
      </c>
      <c r="F56" s="36">
        <v>0.05</v>
      </c>
      <c r="G56" s="25">
        <f t="shared" si="26"/>
        <v>66.211199999999991</v>
      </c>
      <c r="H56" s="25">
        <f t="shared" si="27"/>
        <v>69.521759999999986</v>
      </c>
      <c r="I56" s="16" t="s">
        <v>104</v>
      </c>
      <c r="J56" s="53" t="s">
        <v>161</v>
      </c>
      <c r="K56" s="49" t="s">
        <v>192</v>
      </c>
    </row>
    <row r="57" spans="1:11" ht="15.75">
      <c r="A57" s="26"/>
      <c r="B57" s="43"/>
      <c r="C57" s="44"/>
      <c r="D57" s="44"/>
      <c r="E57" s="63" t="s">
        <v>105</v>
      </c>
      <c r="F57" s="64"/>
      <c r="G57" s="45">
        <f>SUM(G55:G56)</f>
        <v>132.42239999999998</v>
      </c>
      <c r="H57" s="45">
        <f>SUM(H55:H56)</f>
        <v>139.04351999999997</v>
      </c>
      <c r="I57" s="73"/>
      <c r="J57" s="74"/>
      <c r="K57" s="74"/>
    </row>
    <row r="58" spans="1:11" ht="151.5" customHeight="1">
      <c r="A58" s="26">
        <v>78</v>
      </c>
      <c r="B58" s="27" t="s">
        <v>106</v>
      </c>
      <c r="C58" s="11" t="s">
        <v>19</v>
      </c>
      <c r="D58" s="13">
        <v>88</v>
      </c>
      <c r="E58" s="35">
        <v>9.3332999999999995</v>
      </c>
      <c r="F58" s="36">
        <v>0.05</v>
      </c>
      <c r="G58" s="25">
        <f t="shared" ref="G58:G64" si="28">E58*D58</f>
        <v>821.33039999999994</v>
      </c>
      <c r="H58" s="25">
        <f t="shared" ref="H58:H64" si="29">G58+G58*F58</f>
        <v>862.39691999999991</v>
      </c>
      <c r="I58" s="16" t="s">
        <v>107</v>
      </c>
      <c r="J58" s="51" t="s">
        <v>161</v>
      </c>
      <c r="K58" s="37" t="s">
        <v>193</v>
      </c>
    </row>
    <row r="59" spans="1:11" ht="153" customHeight="1">
      <c r="A59" s="26">
        <v>79</v>
      </c>
      <c r="B59" s="42" t="s">
        <v>108</v>
      </c>
      <c r="C59" s="17" t="s">
        <v>19</v>
      </c>
      <c r="D59" s="46">
        <v>11</v>
      </c>
      <c r="E59" s="35">
        <v>9.3332999999999995</v>
      </c>
      <c r="F59" s="36">
        <v>0.05</v>
      </c>
      <c r="G59" s="25">
        <f t="shared" si="28"/>
        <v>102.66629999999999</v>
      </c>
      <c r="H59" s="25">
        <f t="shared" si="29"/>
        <v>107.79961499999999</v>
      </c>
      <c r="I59" s="16" t="s">
        <v>109</v>
      </c>
      <c r="J59" s="51" t="s">
        <v>161</v>
      </c>
      <c r="K59" s="37" t="s">
        <v>194</v>
      </c>
    </row>
    <row r="60" spans="1:11" ht="135.75" customHeight="1">
      <c r="A60" s="26">
        <v>84</v>
      </c>
      <c r="B60" s="27" t="s">
        <v>110</v>
      </c>
      <c r="C60" s="11" t="s">
        <v>18</v>
      </c>
      <c r="D60" s="15">
        <v>22</v>
      </c>
      <c r="E60" s="35">
        <v>10.2857</v>
      </c>
      <c r="F60" s="36">
        <v>0.05</v>
      </c>
      <c r="G60" s="25">
        <f t="shared" si="28"/>
        <v>226.28540000000001</v>
      </c>
      <c r="H60" s="25">
        <f t="shared" si="29"/>
        <v>237.59967</v>
      </c>
      <c r="I60" s="16" t="s">
        <v>111</v>
      </c>
      <c r="J60" s="51" t="s">
        <v>159</v>
      </c>
      <c r="K60" s="37" t="s">
        <v>195</v>
      </c>
    </row>
    <row r="61" spans="1:11" ht="135.75" customHeight="1">
      <c r="A61" s="22">
        <v>85</v>
      </c>
      <c r="B61" s="27" t="s">
        <v>110</v>
      </c>
      <c r="C61" s="11" t="s">
        <v>18</v>
      </c>
      <c r="D61" s="9" t="s">
        <v>112</v>
      </c>
      <c r="E61" s="35">
        <v>10.2857</v>
      </c>
      <c r="F61" s="36">
        <v>0.05</v>
      </c>
      <c r="G61" s="25">
        <f t="shared" si="28"/>
        <v>11314.27</v>
      </c>
      <c r="H61" s="25">
        <f t="shared" si="29"/>
        <v>11879.9835</v>
      </c>
      <c r="I61" s="16" t="s">
        <v>113</v>
      </c>
      <c r="J61" s="51" t="s">
        <v>159</v>
      </c>
      <c r="K61" s="37" t="s">
        <v>196</v>
      </c>
    </row>
    <row r="62" spans="1:11" ht="130.5" customHeight="1">
      <c r="A62" s="26">
        <v>86</v>
      </c>
      <c r="B62" s="27" t="s">
        <v>110</v>
      </c>
      <c r="C62" s="11" t="s">
        <v>18</v>
      </c>
      <c r="D62" s="9" t="s">
        <v>114</v>
      </c>
      <c r="E62" s="35">
        <v>10.2857</v>
      </c>
      <c r="F62" s="36">
        <v>0.05</v>
      </c>
      <c r="G62" s="25">
        <f t="shared" si="28"/>
        <v>33942.81</v>
      </c>
      <c r="H62" s="25">
        <f t="shared" si="29"/>
        <v>35639.950499999999</v>
      </c>
      <c r="I62" s="16" t="s">
        <v>115</v>
      </c>
      <c r="J62" s="51" t="s">
        <v>159</v>
      </c>
      <c r="K62" s="37" t="s">
        <v>197</v>
      </c>
    </row>
    <row r="63" spans="1:11" ht="126" customHeight="1">
      <c r="A63" s="26">
        <v>87</v>
      </c>
      <c r="B63" s="27" t="s">
        <v>110</v>
      </c>
      <c r="C63" s="11" t="s">
        <v>18</v>
      </c>
      <c r="D63" s="15">
        <v>1100</v>
      </c>
      <c r="E63" s="35">
        <v>10.2857</v>
      </c>
      <c r="F63" s="36">
        <v>0.05</v>
      </c>
      <c r="G63" s="25">
        <f t="shared" si="28"/>
        <v>11314.27</v>
      </c>
      <c r="H63" s="25">
        <f t="shared" si="29"/>
        <v>11879.9835</v>
      </c>
      <c r="I63" s="16" t="s">
        <v>116</v>
      </c>
      <c r="J63" s="51" t="s">
        <v>159</v>
      </c>
      <c r="K63" s="37" t="s">
        <v>198</v>
      </c>
    </row>
    <row r="64" spans="1:11" ht="129" customHeight="1">
      <c r="A64" s="26">
        <v>88</v>
      </c>
      <c r="B64" s="27" t="s">
        <v>117</v>
      </c>
      <c r="C64" s="17" t="s">
        <v>19</v>
      </c>
      <c r="D64" s="15">
        <v>330</v>
      </c>
      <c r="E64" s="35">
        <v>0.57140000000000002</v>
      </c>
      <c r="F64" s="36">
        <v>0.05</v>
      </c>
      <c r="G64" s="25">
        <f t="shared" si="28"/>
        <v>188.56200000000001</v>
      </c>
      <c r="H64" s="25">
        <f t="shared" si="29"/>
        <v>197.99010000000001</v>
      </c>
      <c r="I64" s="12" t="s">
        <v>118</v>
      </c>
      <c r="J64" s="51" t="s">
        <v>159</v>
      </c>
      <c r="K64" s="37" t="s">
        <v>199</v>
      </c>
    </row>
    <row r="65" spans="1:11" ht="15.75">
      <c r="A65" s="26">
        <v>89</v>
      </c>
      <c r="B65" s="77" t="s">
        <v>119</v>
      </c>
      <c r="C65" s="77"/>
      <c r="D65" s="77"/>
      <c r="E65" s="77"/>
      <c r="F65" s="77"/>
      <c r="G65" s="77"/>
      <c r="H65" s="77"/>
      <c r="I65" s="77"/>
      <c r="J65" s="77"/>
      <c r="K65" s="77"/>
    </row>
    <row r="66" spans="1:11" ht="186.75" customHeight="1">
      <c r="A66" s="26">
        <v>89.1</v>
      </c>
      <c r="B66" s="37" t="s">
        <v>120</v>
      </c>
      <c r="C66" s="17" t="s">
        <v>19</v>
      </c>
      <c r="D66" s="15">
        <v>22</v>
      </c>
      <c r="E66" s="35">
        <v>10.4762</v>
      </c>
      <c r="F66" s="36">
        <v>0.05</v>
      </c>
      <c r="G66" s="25">
        <f t="shared" ref="G66:G67" si="30">E66*D66</f>
        <v>230.47640000000001</v>
      </c>
      <c r="H66" s="25">
        <f t="shared" ref="H66:H67" si="31">G66+G66*F66</f>
        <v>242.00022000000001</v>
      </c>
      <c r="I66" s="16" t="s">
        <v>121</v>
      </c>
      <c r="J66" s="51" t="s">
        <v>173</v>
      </c>
      <c r="K66" s="37" t="s">
        <v>200</v>
      </c>
    </row>
    <row r="67" spans="1:11" ht="178.5">
      <c r="A67" s="26">
        <v>89.2</v>
      </c>
      <c r="B67" s="37" t="s">
        <v>122</v>
      </c>
      <c r="C67" s="17" t="s">
        <v>19</v>
      </c>
      <c r="D67" s="15">
        <v>22</v>
      </c>
      <c r="E67" s="35">
        <v>9.6570999999999998</v>
      </c>
      <c r="F67" s="36">
        <v>0.05</v>
      </c>
      <c r="G67" s="25">
        <f t="shared" si="30"/>
        <v>212.4562</v>
      </c>
      <c r="H67" s="25">
        <f t="shared" si="31"/>
        <v>223.07900999999998</v>
      </c>
      <c r="I67" s="16" t="s">
        <v>123</v>
      </c>
      <c r="J67" s="51" t="s">
        <v>159</v>
      </c>
      <c r="K67" s="37" t="s">
        <v>201</v>
      </c>
    </row>
    <row r="68" spans="1:11" ht="15.75">
      <c r="A68" s="26"/>
      <c r="B68" s="43"/>
      <c r="C68" s="44"/>
      <c r="D68" s="44"/>
      <c r="E68" s="63" t="s">
        <v>124</v>
      </c>
      <c r="F68" s="64"/>
      <c r="G68" s="45">
        <f>SUM(G66:G67)</f>
        <v>442.93259999999998</v>
      </c>
      <c r="H68" s="45">
        <f>SUM(H66:H67)</f>
        <v>465.07923</v>
      </c>
      <c r="I68" s="16"/>
      <c r="J68" s="10"/>
      <c r="K68" s="10"/>
    </row>
    <row r="69" spans="1:11" ht="184.5" customHeight="1">
      <c r="A69" s="26">
        <v>90</v>
      </c>
      <c r="B69" s="42" t="s">
        <v>125</v>
      </c>
      <c r="C69" s="8" t="s">
        <v>19</v>
      </c>
      <c r="D69" s="13">
        <v>22</v>
      </c>
      <c r="E69" s="35">
        <v>9.5237999999999996</v>
      </c>
      <c r="F69" s="36">
        <v>0.05</v>
      </c>
      <c r="G69" s="25">
        <f t="shared" ref="G69:G72" si="32">E69*D69</f>
        <v>209.52359999999999</v>
      </c>
      <c r="H69" s="25">
        <f t="shared" ref="H69:H72" si="33">G69+G69*F69</f>
        <v>219.99977999999999</v>
      </c>
      <c r="I69" s="16" t="s">
        <v>126</v>
      </c>
      <c r="J69" s="51" t="s">
        <v>159</v>
      </c>
      <c r="K69" s="37" t="s">
        <v>202</v>
      </c>
    </row>
    <row r="70" spans="1:11" ht="153">
      <c r="A70" s="26">
        <v>92</v>
      </c>
      <c r="B70" s="27" t="s">
        <v>127</v>
      </c>
      <c r="C70" s="11" t="s">
        <v>19</v>
      </c>
      <c r="D70" s="13">
        <v>16</v>
      </c>
      <c r="E70" s="35">
        <v>5.2381000000000002</v>
      </c>
      <c r="F70" s="36">
        <v>0.05</v>
      </c>
      <c r="G70" s="25">
        <f t="shared" si="32"/>
        <v>83.809600000000003</v>
      </c>
      <c r="H70" s="25">
        <f t="shared" si="33"/>
        <v>88.000079999999997</v>
      </c>
      <c r="I70" s="16" t="s">
        <v>128</v>
      </c>
      <c r="J70" s="51" t="s">
        <v>173</v>
      </c>
      <c r="K70" s="37" t="s">
        <v>203</v>
      </c>
    </row>
    <row r="71" spans="1:11" ht="110.25" customHeight="1">
      <c r="A71" s="26">
        <v>93</v>
      </c>
      <c r="B71" s="27" t="s">
        <v>129</v>
      </c>
      <c r="C71" s="17" t="s">
        <v>19</v>
      </c>
      <c r="D71" s="15">
        <v>22</v>
      </c>
      <c r="E71" s="35">
        <v>2.0667</v>
      </c>
      <c r="F71" s="36">
        <v>0.05</v>
      </c>
      <c r="G71" s="25">
        <f t="shared" si="32"/>
        <v>45.467399999999998</v>
      </c>
      <c r="H71" s="25">
        <f t="shared" si="33"/>
        <v>47.740769999999998</v>
      </c>
      <c r="I71" s="12" t="s">
        <v>130</v>
      </c>
      <c r="J71" s="51" t="s">
        <v>161</v>
      </c>
      <c r="K71" s="37" t="s">
        <v>204</v>
      </c>
    </row>
    <row r="72" spans="1:11" ht="99" customHeight="1">
      <c r="A72" s="26">
        <v>94</v>
      </c>
      <c r="B72" s="27" t="s">
        <v>131</v>
      </c>
      <c r="C72" s="11" t="s">
        <v>19</v>
      </c>
      <c r="D72" s="13">
        <v>3080</v>
      </c>
      <c r="E72" s="35">
        <v>1.4286000000000001</v>
      </c>
      <c r="F72" s="36">
        <v>0.05</v>
      </c>
      <c r="G72" s="25">
        <f t="shared" si="32"/>
        <v>4400.0880000000006</v>
      </c>
      <c r="H72" s="25">
        <f t="shared" si="33"/>
        <v>4620.0924000000005</v>
      </c>
      <c r="I72" s="16" t="s">
        <v>132</v>
      </c>
      <c r="J72" s="51" t="s">
        <v>173</v>
      </c>
      <c r="K72" s="37" t="s">
        <v>205</v>
      </c>
    </row>
    <row r="73" spans="1:11" ht="116.25" customHeight="1">
      <c r="A73" s="26">
        <v>177</v>
      </c>
      <c r="B73" s="42" t="s">
        <v>133</v>
      </c>
      <c r="C73" s="9" t="s">
        <v>134</v>
      </c>
      <c r="D73" s="46">
        <v>16</v>
      </c>
      <c r="E73" s="35">
        <v>29.523800000000001</v>
      </c>
      <c r="F73" s="36">
        <v>0.05</v>
      </c>
      <c r="G73" s="25">
        <f t="shared" ref="G73" si="34">E73*D73</f>
        <v>472.38080000000002</v>
      </c>
      <c r="H73" s="25">
        <f t="shared" ref="H73" si="35">G73+G73*F73</f>
        <v>495.99984000000001</v>
      </c>
      <c r="I73" s="16" t="s">
        <v>135</v>
      </c>
      <c r="J73" s="51" t="s">
        <v>159</v>
      </c>
      <c r="K73" s="37" t="s">
        <v>206</v>
      </c>
    </row>
    <row r="74" spans="1:11" ht="52.5" customHeight="1">
      <c r="A74" s="26">
        <v>191</v>
      </c>
      <c r="B74" s="27" t="s">
        <v>136</v>
      </c>
      <c r="C74" s="11" t="s">
        <v>19</v>
      </c>
      <c r="D74" s="13">
        <v>22</v>
      </c>
      <c r="E74" s="35">
        <v>6.4856999999999996</v>
      </c>
      <c r="F74" s="36">
        <v>0.05</v>
      </c>
      <c r="G74" s="25">
        <f t="shared" ref="G74" si="36">E74*D74</f>
        <v>142.68539999999999</v>
      </c>
      <c r="H74" s="25">
        <f t="shared" ref="H74" si="37">G74+G74*F74</f>
        <v>149.81966999999997</v>
      </c>
      <c r="I74" s="16" t="s">
        <v>137</v>
      </c>
      <c r="J74" s="51" t="s">
        <v>159</v>
      </c>
      <c r="K74" s="37" t="s">
        <v>207</v>
      </c>
    </row>
    <row r="75" spans="1:11" s="3" customFormat="1" ht="277.5" customHeight="1">
      <c r="A75" s="22">
        <v>196</v>
      </c>
      <c r="B75" s="50" t="s">
        <v>138</v>
      </c>
      <c r="C75" s="17" t="s">
        <v>19</v>
      </c>
      <c r="D75" s="15">
        <v>220</v>
      </c>
      <c r="E75" s="35">
        <v>9.0475999999999992</v>
      </c>
      <c r="F75" s="36">
        <v>0.05</v>
      </c>
      <c r="G75" s="25">
        <f t="shared" ref="G75" si="38">E75*D75</f>
        <v>1990.4719999999998</v>
      </c>
      <c r="H75" s="25">
        <f t="shared" ref="H75" si="39">G75+G75*F75</f>
        <v>2089.9955999999997</v>
      </c>
      <c r="I75" s="12" t="s">
        <v>139</v>
      </c>
      <c r="J75" s="51" t="s">
        <v>161</v>
      </c>
      <c r="K75" s="37" t="s">
        <v>208</v>
      </c>
    </row>
    <row r="76" spans="1:11" s="3" customFormat="1" ht="286.5" customHeight="1">
      <c r="A76" s="26">
        <v>197</v>
      </c>
      <c r="B76" s="50" t="s">
        <v>140</v>
      </c>
      <c r="C76" s="17" t="s">
        <v>19</v>
      </c>
      <c r="D76" s="15">
        <v>110</v>
      </c>
      <c r="E76" s="35">
        <v>9.0475999999999992</v>
      </c>
      <c r="F76" s="36">
        <v>0.05</v>
      </c>
      <c r="G76" s="25">
        <f t="shared" ref="G76" si="40">E76*D76</f>
        <v>995.23599999999988</v>
      </c>
      <c r="H76" s="25">
        <f t="shared" ref="H76" si="41">G76+G76*F76</f>
        <v>1044.9977999999999</v>
      </c>
      <c r="I76" s="12" t="s">
        <v>141</v>
      </c>
      <c r="J76" s="51" t="s">
        <v>161</v>
      </c>
      <c r="K76" s="37" t="s">
        <v>209</v>
      </c>
    </row>
    <row r="77" spans="1:11" ht="15.75">
      <c r="A77" s="26">
        <v>206</v>
      </c>
      <c r="B77" s="77" t="s">
        <v>142</v>
      </c>
      <c r="C77" s="77"/>
      <c r="D77" s="77"/>
      <c r="E77" s="77"/>
      <c r="F77" s="77"/>
      <c r="G77" s="77"/>
      <c r="H77" s="77"/>
      <c r="I77" s="77"/>
      <c r="J77" s="77"/>
      <c r="K77" s="77"/>
    </row>
    <row r="78" spans="1:11" ht="233.25" customHeight="1">
      <c r="A78" s="26" t="s">
        <v>143</v>
      </c>
      <c r="B78" s="37" t="s">
        <v>144</v>
      </c>
      <c r="C78" s="7" t="s">
        <v>19</v>
      </c>
      <c r="D78" s="15">
        <v>55</v>
      </c>
      <c r="E78" s="35">
        <v>25.714300000000001</v>
      </c>
      <c r="F78" s="36">
        <v>0.05</v>
      </c>
      <c r="G78" s="25">
        <f t="shared" ref="G78:G80" si="42">E78*D78</f>
        <v>1414.2865000000002</v>
      </c>
      <c r="H78" s="25">
        <f t="shared" ref="H78:H80" si="43">G78+G78*F78</f>
        <v>1485.0008250000001</v>
      </c>
      <c r="I78" s="16" t="s">
        <v>145</v>
      </c>
      <c r="J78" s="51" t="s">
        <v>213</v>
      </c>
      <c r="K78" s="37" t="s">
        <v>210</v>
      </c>
    </row>
    <row r="79" spans="1:11" ht="236.25" customHeight="1">
      <c r="A79" s="26" t="s">
        <v>146</v>
      </c>
      <c r="B79" s="37" t="s">
        <v>147</v>
      </c>
      <c r="C79" s="7" t="s">
        <v>19</v>
      </c>
      <c r="D79" s="15">
        <v>110</v>
      </c>
      <c r="E79" s="35">
        <v>25.714300000000001</v>
      </c>
      <c r="F79" s="36">
        <v>0.05</v>
      </c>
      <c r="G79" s="25">
        <f t="shared" si="42"/>
        <v>2828.5730000000003</v>
      </c>
      <c r="H79" s="25">
        <f t="shared" si="43"/>
        <v>2970.0016500000002</v>
      </c>
      <c r="I79" s="16" t="s">
        <v>148</v>
      </c>
      <c r="J79" s="51" t="s">
        <v>213</v>
      </c>
      <c r="K79" s="37" t="s">
        <v>211</v>
      </c>
    </row>
    <row r="80" spans="1:11" ht="242.25" customHeight="1">
      <c r="A80" s="22" t="s">
        <v>149</v>
      </c>
      <c r="B80" s="24" t="s">
        <v>150</v>
      </c>
      <c r="C80" s="19" t="s">
        <v>19</v>
      </c>
      <c r="D80" s="20">
        <v>11</v>
      </c>
      <c r="E80" s="35">
        <v>25.714300000000001</v>
      </c>
      <c r="F80" s="36">
        <v>0.05</v>
      </c>
      <c r="G80" s="25">
        <f t="shared" si="42"/>
        <v>282.85730000000001</v>
      </c>
      <c r="H80" s="25">
        <f t="shared" si="43"/>
        <v>297.00016500000004</v>
      </c>
      <c r="I80" s="21" t="s">
        <v>151</v>
      </c>
      <c r="J80" s="51" t="s">
        <v>213</v>
      </c>
      <c r="K80" s="37" t="s">
        <v>212</v>
      </c>
    </row>
    <row r="81" spans="1:11" ht="15.75">
      <c r="A81" s="26"/>
      <c r="B81" s="41"/>
      <c r="C81" s="18"/>
      <c r="D81" s="18"/>
      <c r="E81" s="78" t="s">
        <v>152</v>
      </c>
      <c r="F81" s="79"/>
      <c r="G81" s="52">
        <f>SUM(G78:G80)</f>
        <v>4525.7168000000001</v>
      </c>
      <c r="H81" s="52">
        <f>SUM(H78:H80)</f>
        <v>4752.0026400000006</v>
      </c>
      <c r="I81" s="80"/>
      <c r="J81" s="80"/>
      <c r="K81" s="80"/>
    </row>
    <row r="82" spans="1:11" ht="178.5">
      <c r="A82" s="26">
        <v>208</v>
      </c>
      <c r="B82" s="27" t="s">
        <v>153</v>
      </c>
      <c r="C82" s="7" t="s">
        <v>20</v>
      </c>
      <c r="D82" s="15">
        <v>1760</v>
      </c>
      <c r="E82" s="35">
        <v>0.86670000000000003</v>
      </c>
      <c r="F82" s="36">
        <v>0.05</v>
      </c>
      <c r="G82" s="25">
        <f t="shared" ref="G82" si="44">E82*D82</f>
        <v>1525.3920000000001</v>
      </c>
      <c r="H82" s="25">
        <f t="shared" ref="H82" si="45">G82+G82*F82</f>
        <v>1601.6616000000001</v>
      </c>
      <c r="I82" s="16" t="s">
        <v>154</v>
      </c>
      <c r="J82" s="51" t="s">
        <v>161</v>
      </c>
      <c r="K82" s="37" t="s">
        <v>214</v>
      </c>
    </row>
    <row r="83" spans="1:11" ht="52.5" customHeight="1">
      <c r="A83" s="26">
        <v>224</v>
      </c>
      <c r="B83" s="27" t="s">
        <v>155</v>
      </c>
      <c r="C83" s="17" t="s">
        <v>19</v>
      </c>
      <c r="D83" s="15">
        <v>110</v>
      </c>
      <c r="E83" s="35">
        <v>4.5713999999999997</v>
      </c>
      <c r="F83" s="36">
        <v>0.05</v>
      </c>
      <c r="G83" s="25">
        <f t="shared" ref="G83:G84" si="46">E83*D83</f>
        <v>502.85399999999998</v>
      </c>
      <c r="H83" s="25">
        <f t="shared" ref="H83:H84" si="47">G83+G83*F83</f>
        <v>527.99670000000003</v>
      </c>
      <c r="I83" s="16" t="s">
        <v>156</v>
      </c>
      <c r="J83" s="51" t="s">
        <v>216</v>
      </c>
      <c r="K83" s="37" t="s">
        <v>217</v>
      </c>
    </row>
    <row r="84" spans="1:11" ht="38.25">
      <c r="A84" s="26">
        <v>225</v>
      </c>
      <c r="B84" s="27" t="s">
        <v>157</v>
      </c>
      <c r="C84" s="17" t="s">
        <v>19</v>
      </c>
      <c r="D84" s="15">
        <v>22</v>
      </c>
      <c r="E84" s="35">
        <v>13.333299999999999</v>
      </c>
      <c r="F84" s="36">
        <v>0.05</v>
      </c>
      <c r="G84" s="25">
        <f t="shared" si="46"/>
        <v>293.33260000000001</v>
      </c>
      <c r="H84" s="25">
        <f t="shared" si="47"/>
        <v>307.99923000000001</v>
      </c>
      <c r="I84" s="16" t="s">
        <v>158</v>
      </c>
      <c r="J84" s="51" t="s">
        <v>216</v>
      </c>
      <c r="K84" s="37" t="s">
        <v>218</v>
      </c>
    </row>
  </sheetData>
  <mergeCells count="33">
    <mergeCell ref="E81:F81"/>
    <mergeCell ref="B77:K77"/>
    <mergeCell ref="I81:K81"/>
    <mergeCell ref="I46:K46"/>
    <mergeCell ref="E53:F53"/>
    <mergeCell ref="E57:F57"/>
    <mergeCell ref="A8:I8"/>
    <mergeCell ref="A9:I9"/>
    <mergeCell ref="E24:F24"/>
    <mergeCell ref="E68:F68"/>
    <mergeCell ref="E37:F37"/>
    <mergeCell ref="E42:F42"/>
    <mergeCell ref="B47:K47"/>
    <mergeCell ref="B43:K43"/>
    <mergeCell ref="I37:K37"/>
    <mergeCell ref="I53:K53"/>
    <mergeCell ref="B54:K54"/>
    <mergeCell ref="I57:K57"/>
    <mergeCell ref="I42:K42"/>
    <mergeCell ref="B39:K39"/>
    <mergeCell ref="B65:K65"/>
    <mergeCell ref="E46:F46"/>
    <mergeCell ref="B3:I3"/>
    <mergeCell ref="B30:K30"/>
    <mergeCell ref="B21:K21"/>
    <mergeCell ref="B14:K14"/>
    <mergeCell ref="E17:F17"/>
    <mergeCell ref="I24:K24"/>
    <mergeCell ref="B4:I4"/>
    <mergeCell ref="B10:I10"/>
    <mergeCell ref="A5:H5"/>
    <mergeCell ref="A6:I6"/>
    <mergeCell ref="A7:I7"/>
  </mergeCells>
  <phoneticPr fontId="9"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rowBreaks count="1" manualBreakCount="1">
    <brk id="15" max="11" man="1"/>
  </rowBreaks>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9C97AC-4914-4062-A563-C1FBA7D3F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3.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1-233 pikimo dalys</vt:lpstr>
      <vt:lpstr>'1-233 pikimo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dcterms:created xsi:type="dcterms:W3CDTF">2016-09-15T08:33:18Z</dcterms:created>
  <dcterms:modified xsi:type="dcterms:W3CDTF">2024-11-28T06:02:45Z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0x0101008E25670BE377154BAD1C9BBF22B81D14</vt:lpwstr>
  </property>
  <property fmtid="{D5CDD505-2E9C-101B-9397-08002B2CF9AE}" pid="10" name="MediaServiceImageTags">
    <vt:lpwstr/>
  </property>
</Properties>
</file>