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U:\KONKURSAI\konkursai\VMKL (VMUL)\2024\Plastikai (727940) 24-08-27\"/>
    </mc:Choice>
  </mc:AlternateContent>
  <xr:revisionPtr revIDLastSave="0" documentId="13_ncr:1_{F02F84D1-8D28-40B8-9CE9-32577466AAC6}" xr6:coauthVersionLast="47" xr6:coauthVersionMax="47" xr10:uidLastSave="{00000000-0000-0000-0000-000000000000}"/>
  <bookViews>
    <workbookView xWindow="-108" yWindow="-108" windowWidth="30936" windowHeight="16776" tabRatio="500" xr2:uid="{00000000-000D-0000-FFFF-FFFF00000000}"/>
  </bookViews>
  <sheets>
    <sheet name="1-233 pikimo dalys" sheetId="1" r:id="rId1"/>
  </sheets>
  <definedNames>
    <definedName name="Excel_BuiltIn_Print_Area" localSheetId="0">'1-233 pikimo dalys'!$J$10:$IU$77</definedName>
    <definedName name="Excel_BuiltIn_Print_Area_1_1">#REF!</definedName>
    <definedName name="TABLE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 l="1"/>
  <c r="H53" i="1" s="1"/>
  <c r="G78" i="1"/>
  <c r="H78" i="1" s="1"/>
  <c r="G77" i="1"/>
  <c r="H77" i="1" s="1"/>
  <c r="G75" i="1"/>
  <c r="H75" i="1" s="1"/>
  <c r="G74" i="1"/>
  <c r="H74" i="1" s="1"/>
  <c r="G73" i="1"/>
  <c r="H73" i="1" s="1"/>
  <c r="G72" i="1"/>
  <c r="H72" i="1" s="1"/>
  <c r="G70" i="1"/>
  <c r="H70" i="1" s="1"/>
  <c r="G68" i="1"/>
  <c r="H68" i="1" s="1"/>
  <c r="G67" i="1"/>
  <c r="H67" i="1" s="1"/>
  <c r="G66" i="1"/>
  <c r="H66" i="1" s="1"/>
  <c r="G64" i="1"/>
  <c r="H64" i="1" s="1"/>
  <c r="G62" i="1"/>
  <c r="H62" i="1" s="1"/>
  <c r="G61" i="1"/>
  <c r="H61" i="1" s="1"/>
  <c r="G59" i="1"/>
  <c r="H59" i="1" s="1"/>
  <c r="G58" i="1"/>
  <c r="H58" i="1" s="1"/>
  <c r="G57" i="1"/>
  <c r="H57" i="1" s="1"/>
  <c r="G56" i="1"/>
  <c r="H56" i="1" s="1"/>
  <c r="G55" i="1"/>
  <c r="H55" i="1" s="1"/>
  <c r="G52" i="1"/>
  <c r="G50" i="1"/>
  <c r="H50" i="1" s="1"/>
  <c r="G49" i="1"/>
  <c r="H49" i="1" s="1"/>
  <c r="G48" i="1"/>
  <c r="H48" i="1" s="1"/>
  <c r="G43" i="1"/>
  <c r="H43" i="1" s="1"/>
  <c r="G44" i="1"/>
  <c r="H44" i="1" s="1"/>
  <c r="G45" i="1"/>
  <c r="H45" i="1" s="1"/>
  <c r="G46" i="1"/>
  <c r="H46" i="1" s="1"/>
  <c r="G42" i="1"/>
  <c r="H42" i="1" s="1"/>
  <c r="G39" i="1"/>
  <c r="H39" i="1" s="1"/>
  <c r="G38" i="1"/>
  <c r="H38" i="1" s="1"/>
  <c r="G37" i="1"/>
  <c r="H37" i="1" s="1"/>
  <c r="G36" i="1"/>
  <c r="H36" i="1" s="1"/>
  <c r="G35" i="1"/>
  <c r="H35" i="1" s="1"/>
  <c r="G34" i="1"/>
  <c r="H34" i="1" s="1"/>
  <c r="G32" i="1"/>
  <c r="H32" i="1" s="1"/>
  <c r="G25" i="1"/>
  <c r="H25" i="1" s="1"/>
  <c r="G26" i="1"/>
  <c r="H26" i="1" s="1"/>
  <c r="G27" i="1"/>
  <c r="H27" i="1" s="1"/>
  <c r="G28" i="1"/>
  <c r="H28" i="1" s="1"/>
  <c r="G29" i="1"/>
  <c r="H29" i="1" s="1"/>
  <c r="G30" i="1"/>
  <c r="H30" i="1" s="1"/>
  <c r="G24" i="1"/>
  <c r="H24" i="1" s="1"/>
  <c r="G21" i="1"/>
  <c r="H21" i="1" s="1"/>
  <c r="G15" i="1"/>
  <c r="H15" i="1" s="1"/>
  <c r="G16" i="1"/>
  <c r="H16" i="1" s="1"/>
  <c r="G17" i="1"/>
  <c r="H17" i="1" s="1"/>
  <c r="G18" i="1"/>
  <c r="H18" i="1" s="1"/>
  <c r="G19" i="1"/>
  <c r="H19" i="1" s="1"/>
  <c r="G20" i="1"/>
  <c r="H20" i="1" s="1"/>
  <c r="G14" i="1"/>
  <c r="H14" i="1" s="1"/>
  <c r="G12" i="1"/>
  <c r="H12" i="1" s="1"/>
  <c r="G54" i="1" l="1"/>
  <c r="H76" i="1"/>
  <c r="H63" i="1"/>
  <c r="G63" i="1"/>
  <c r="G76" i="1"/>
  <c r="H52" i="1"/>
  <c r="H54" i="1" s="1"/>
  <c r="H40" i="1"/>
  <c r="H22" i="1"/>
  <c r="H69" i="1"/>
  <c r="G69" i="1"/>
  <c r="H31" i="1"/>
  <c r="H47" i="1"/>
  <c r="G31" i="1"/>
  <c r="G40" i="1"/>
  <c r="G47" i="1"/>
  <c r="G22" i="1"/>
</calcChain>
</file>

<file path=xl/sharedStrings.xml><?xml version="1.0" encoding="utf-8"?>
<sst xmlns="http://schemas.openxmlformats.org/spreadsheetml/2006/main" count="290" uniqueCount="171">
  <si>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</si>
  <si>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</si>
  <si>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</si>
  <si>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</si>
  <si>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</si>
  <si>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</si>
  <si>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</si>
  <si>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</si>
  <si>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</si>
  <si>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</si>
  <si>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</si>
  <si>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</si>
  <si>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</si>
  <si>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</si>
  <si>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</si>
  <si>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</si>
  <si>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</si>
  <si>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 xml:space="preserve"> vnt.</t>
  </si>
  <si>
    <t>Foley silikoniniai kateteriai 2-jų spindžių CH20</t>
  </si>
  <si>
    <t>vnt.</t>
  </si>
  <si>
    <t>1. Pagaminti iš silikono.
2. Užpildymas 30-50 ml.
3. Ilgis 30-40 cm.
4. Procedūros metu balionėlis pučiasi tolygiai (pučiasi tik balionėlis).
5. Paženklinti CE ženklu.</t>
  </si>
  <si>
    <t>Ureteriniai kateteriai Nelatono tipo:</t>
  </si>
  <si>
    <t>6.1</t>
  </si>
  <si>
    <t>Ureteriniai kateteriai Nelatono tipo 4F</t>
  </si>
  <si>
    <t xml:space="preserve">1. Ilgis ne mažiau 70 cm.
2. Uždaras galas su viena arba dviem angomis, minkšti.
3. Pravedėjas.
4. Graduoti kas 1 cm.
5. Pagamintas iš  PVC.
6. Paženklinti CE ženklu.    </t>
  </si>
  <si>
    <t>6.2</t>
  </si>
  <si>
    <t>Ureteriniai kateteriai Nelatono tipo 5F</t>
  </si>
  <si>
    <t>6.3</t>
  </si>
  <si>
    <t>Ureteriniai kateteriai Nelatono tipo 6F</t>
  </si>
  <si>
    <t>6.4</t>
  </si>
  <si>
    <t>Ureteriniai kateteriai Nelatono tipo 7F</t>
  </si>
  <si>
    <t xml:space="preserve">1. Ilgis ne mažiau 70 cm.
2. Uždaras galas su viena arba dviem angomis, minkšti.
3. Pravedėjas.
4. Graduoti kas 1 cm.
5. Pagamintas iš  PVC.
6. Paženklinti CE ženklu.   </t>
  </si>
  <si>
    <t>6.5</t>
  </si>
  <si>
    <t>6.6</t>
  </si>
  <si>
    <t>1. Ilgis ne mažiau 70 cm.
2. Atviras galas su viena arba dviem angomis, minkšti.
3. Pravedėjas.
4. Graduoti kas 1 cm.
5. Pagamintas iš  PVC.
6. Paženklinti CE ženklu.                                                           7.Turi tikti stygai- pravedėjui 0,35 ".</t>
  </si>
  <si>
    <t>6.7</t>
  </si>
  <si>
    <t>1. Ilgis ne mažiau 70 cm.
2. Atviras galas su viena arba dviem angomis, minkšti.
3. Pravedėjas.
4. Graduoti kas 1 cm.
5. Pagamintas iš  PVC.
6. Paženklinti CE ženklu.                                                             7.Turi tikti stygai pravedėjui 0,35"</t>
  </si>
  <si>
    <t>6.8</t>
  </si>
  <si>
    <t>1. Ilgis ne mažiau 70 cm.
2. Atviras galas su viena arba dviem angomis, minkšti.
3. Pravedėjas.
4. Graduoti kas 1 cm.
5. Pagamintas iš  PVC.
6. Paženklinti CE ženklu.                                                                 7.Turi tikti stygai pravedėjui 0,35"</t>
  </si>
  <si>
    <t>6 dalis iš viso, Eur:</t>
  </si>
  <si>
    <t>Ureteriniai stentai trumpalaikio naudojimo su atmintimi - dvigubas "J":</t>
  </si>
  <si>
    <t>8.1</t>
  </si>
  <si>
    <t>Ureteriniai stentai trumpalaikio naudojimo su atmintimi - dvigubas "J"</t>
  </si>
  <si>
    <t>1. Ilgis 26 cm.
2. Diametras 6 Ch.
3. Dengti poliuretanu.
4. Abu galai atviri.
5. Paženklinti CE ženklu.</t>
  </si>
  <si>
    <t>8.2</t>
  </si>
  <si>
    <t>1. Ilgis 26 cm.
2. Diametras 7 Ch.
3. Dengti poliuretanu.
4. Abu galai atviri.
5. Paženklinti CE ženklu.</t>
  </si>
  <si>
    <t>8.3</t>
  </si>
  <si>
    <t>1. Ilgis 28 cm.
2. Diametras 6 Ch.
3. Dengti poliuretanu.
4. Abu galai atviri.
5. Paženklinti CE ženklu.</t>
  </si>
  <si>
    <t>8.4</t>
  </si>
  <si>
    <t>1. Ilgis 28 cm.
2. Diametras 7 Ch.
3. Dengti poliuretanu.
4. Abu galai atviri.
5. Paženklinti CE ženklu.</t>
  </si>
  <si>
    <t>8.5</t>
  </si>
  <si>
    <t>1. Ilgis 30 cm.
2. Diametras 6 Ch.
3. Dengti poliuretanu.
4. Abu galai atviri.
5. Paženklinti CE ženklu.</t>
  </si>
  <si>
    <t>8.6</t>
  </si>
  <si>
    <t>1. Ilgis 30 cm.
2. Diametras 7 Ch.
3. Dengti poliuretanu.
4. Abu galai atviri.
5. Paženklinti CE ženklu.</t>
  </si>
  <si>
    <t>8.7</t>
  </si>
  <si>
    <t>1. Ilgis 28 cm.
2. Diametras 8 Ch.
3. Dengti poliuretanu.
4. Abu galai atviri.
5. Paženklinti CE ženklu.</t>
  </si>
  <si>
    <t>8 dalis iš viso: Eur:</t>
  </si>
  <si>
    <t>vnt</t>
  </si>
  <si>
    <t xml:space="preserve"> vnt. </t>
  </si>
  <si>
    <t>Endotrachėjinio vamzdelio stiletas  14 F</t>
  </si>
  <si>
    <t>1. 14 F diametro.
2. Sterilus, vienkartinis.                                                                                                                                                                                                                                                                                                                                                                                                                                                                                                                3. Pagamintas iš PVC, be latekso.                                                                                                                                                                                                                                                                                                                                                                                                                                                                                           4. Galas fiksuotai lenktas.                                                                                                                                                                                                                                                                                                                                                                                                                                                                                                                5. Viduje plastiko -metalas.                                                                                                                                                                                                                                                                                                                                                                                                                                                                                                                 6. Lenkimas formuojamas ranka                                                                                                                                                                                                                                                                                                                                                                                                                                                                                                        7. Ne trumpesnis kaip 340 mm.
8. Paženklintas CE ženklu.</t>
  </si>
  <si>
    <t>Endotrachėjiniai  vamzdeliai (armuoti) su manžete:</t>
  </si>
  <si>
    <t>55.1</t>
  </si>
  <si>
    <t>Endotrachėjiniai vamzdeliai</t>
  </si>
  <si>
    <t>1. Armuotas 7.0 mm su manžete.
2. Graduotas.
3. Rentgeno kontrastinė juostelė.
4. Termolabilūs.
5. Šoninė anga vamzdelio gale.
6. Vamzdelio diametras vienodas per visą ilgį.
7. Paženklinti CE ženklu.</t>
  </si>
  <si>
    <t>55.2</t>
  </si>
  <si>
    <t>1. Armuotas 6.0 mm su manžete.
2. Graduotas.
3. Rentgeno kontrastinė juostelė.
4. Termolabilūs.
5. Šoninė anga vamzdelio gale.
6. Vamzdelio diametras vienodas per visą ilgį.
7. Paženklinti CE ženklu.</t>
  </si>
  <si>
    <t>55.3</t>
  </si>
  <si>
    <t>1. Armuotas 6,5 mm su manžete.
2. Graduotas.
3. Rentgeno kontrastinė juostelė.
4. Termolabilūs.
5. Šoninė anga vamzdelio gale.
6. Vamzdelio diametras vienodas per visą ilgį.
7. Paženklinti CE ženklu.</t>
  </si>
  <si>
    <t>55.4</t>
  </si>
  <si>
    <t>1. Armuotas 7.5 mm su manžete.
2. Graduotas.
3. Rentgeno kontrastinė juostelė.
4. Termolabilūs.
5. Šoninė anga vamzdelio gale.
6. Vamzdelio diametras vienodas per visą ilgį.
7. Paženklinti CE ženklu.</t>
  </si>
  <si>
    <t>55.5</t>
  </si>
  <si>
    <t>Endotrachėjiniai  vamzdeliai</t>
  </si>
  <si>
    <t>1. Armuotas 8,0 mm su manžete.
2. Graduotas.
3. Rentgeno kontrastinė juostelė.
4. Termolabilūs.
5. Šoninė anga vamzdelio gale.
6. Vamzdelio diametras vienodas per visą ilgį.
7. Paženklinti CE ženklu.</t>
  </si>
  <si>
    <t>55.6</t>
  </si>
  <si>
    <t>1. Armuotas 8,5 mm su manžete.
2. Graduotas.
3. Rentgeno kontrastinė juostelė.
4. Termolabilūs.
5. Šoninė anga vamzdelio gale.
6. Vamzdelio diametras vienodas per visą ilgį.
7. Paženklinti CE ženklu.</t>
  </si>
  <si>
    <t>55 dalis iš viso, Eur:</t>
  </si>
  <si>
    <t>Tracheostominiai vamzdeliai su manžete (nearmuoti):</t>
  </si>
  <si>
    <t>59.1</t>
  </si>
  <si>
    <t>Tracheostominiai vamzdeliai su manžete</t>
  </si>
  <si>
    <t>1. Reguliuojamo gylio, nearmuotas.
2. Vamzdelis 7 mm diametro
3. Ilgis per išorinę lenkimo liniją 82-90 mm+-1mm
4. Kaniulė su 15 mm jungtimi, su manžete, gradacija ir rentgenokontrastine linija.
5. Oburatorius ir plati kaklo juosta.
6. Paženklinti CE ženklu.</t>
  </si>
  <si>
    <t>59.2</t>
  </si>
  <si>
    <t>1. Reguliuojamo gylio, nearmuotas.
2. Vamzdelis 8 mm diametro.
3. Ilgis per išorinę lenkimo liniją 92-97 mm+-1 mm
4. Kaniulė su 15 mm jungtimi, su manžete, gradacija ir rentgenokontrastine linija.
5. Oburatorius ir plati kaklo juosta.
6. Paženklinti CE ženklu.</t>
  </si>
  <si>
    <t>59.3</t>
  </si>
  <si>
    <t>1. Reguliuojamo gylio, nearmuotas.
2. Vamzdelis 9 mm diametro.
2. Ilgis per išorinę lenkimo liniją 97-106 mm+-1 mm
3. Kaniulė su 15 mm jungtimi, su manžete, gradacija ir rentgenokontrastine linija.
4. Oburatorius ir plati kaklo juosta.
5. Paženklinti CE ženklu.</t>
  </si>
  <si>
    <t>59.4</t>
  </si>
  <si>
    <t>1. Reguliuojamo gylio, nearmuotas.
2. Vamzdelis8,5mm diametro.
2. Ilgis per išorinę lenkimo liniją 92-106 mm+-1 mm
3. Kaniulė su 15 mm jungtimi, su manžete, gradacija ir rentgenokontrastine linija.
4. Oburatorius ir plati kaklo juosta.
5. Paženklinti CE ženklu.</t>
  </si>
  <si>
    <t>59.5</t>
  </si>
  <si>
    <t>1. Reguliuojamo gylio, nearmuotas.
2. Vamzdelis7,5mm diametro.
2. Ilgis per išorinę lenkimo liniją 86-106 mm+-1 mm
3. Kaniulė su 15 mm jungtimi, su manžete, gradacija ir rentgenokontrastine linija.
4. Oburatorius ir plati kaklo juosta.
5. Paženklinti CE ženklu.</t>
  </si>
  <si>
    <t>59 dalis iš viso, Eur:</t>
  </si>
  <si>
    <t>Kompaktinė kvėpavimo sistema</t>
  </si>
  <si>
    <t>1. Vienkartinė.
2. Kliniškai švari.
3. Turi CE ženklinimą.
4. Lengvai fiksuojama norimoje padėtyje.
5. Ilgis: ištempus – 1,5 m - 1,6 m, suspaudus iki 34-35 cm.
6. Vamzdelio diametras 22 mm.
7. Sistema sudaryta iš: 2 vamzdžių, sujungtų Y formos jungtimi; alkūninės jungties (paciento pusėje) su Luer Lock anga skirta CO2 matavimo linijos pajungimui. Luer lock anga suintegruotu (nenuimamu) dangteliu. Sistemos jungtys kūginės: aparato pusėje 22F, paciento pusėje 22M/15F. Gaminio pakuotė lengvai praplėšiama rankomis, nenaudojant pašalinių daiktų. Pasipriešinimas esant 60 l/min srautui – 0,3 cm H2O stulpelio (kai sistema suspausta) ir  - 1,0 cm H2O stulpelio (kai sistema ištempta).
8. Supakuotos į maišelius po 1 vnt.</t>
  </si>
  <si>
    <t>Rezervinis maišas</t>
  </si>
  <si>
    <t>1. Be latekso.
2. Jungtys 22 F.
3. 3 l talpos.
4. Paženklintas CE ženklu. 
5. Įpakuotas atskiroje pakuotėje.</t>
  </si>
  <si>
    <t>Kamšteliai intraveniniams  kateteriams</t>
  </si>
  <si>
    <t>Paženklinti CE ženklu.</t>
  </si>
  <si>
    <t>Fogarty spiralinis trombektominis kateteris, naudojamas dirbtinėms kraujagyslėms:</t>
  </si>
  <si>
    <t>Fogarty spiralinis trombektominis kateteris, naudojamas dirbtinėms kraujagyslėms</t>
  </si>
  <si>
    <t>1. Kateteris pagamintas iš nerudijančio plieno, padengtas PVC.
2. Dviguba spiralė.
3. Atraumatinis lankstus kateterio galas.
4. Valdymo rankenėlė su užrakinimo funkcija.
5. Dydis  5F.
6. Ilgis ne trumpesni kaip 50 cm.
7. Diametras (min-max) 5 -16 mm.
8. Spalvinė koduotė.
9. Tik dirbtinio audinio kraujagyslėms.
10. Vienkartinis, sterilus, supakuotas po vieną.
11. Paženklintas CE ženklu.</t>
  </si>
  <si>
    <t>1.  Kateteris pagamintas iš nerudijančio plieno, padengtas PVC.
2.  Dviguba spiralė. 
3.  Atraumatinis lankstus kateterio galas.
4.  Valdymo rankenėlė su užrakinimo funkcija.
5.  Dydis  6F.
6.  Ilgis ne trumpesni kaip 50 cm. 
7.  Diametras (min-max) 6 -18 mm.
8.  Spalvinė koduotė.
9.  Tik dirbtinio audinio kraujagyslėms.
10. Vienkartinis, sterilus, supakuotas po vieną.
11. Paženklintas CE ženklu.</t>
  </si>
  <si>
    <t>142 dalis iš viso, Eur:</t>
  </si>
  <si>
    <t>Indeliai koprologiniams tyrimams</t>
  </si>
  <si>
    <t>1. Nesterilus.
2. Pagamintas iš polipropileno. 
3. Su šaukšteliu ir užsukamu dangteliu. 
4. Ne mažesni kaip 30 ml talpos.
5. Paženklintas CE ženklu.</t>
  </si>
  <si>
    <t>Rinkinys atsiurbimui</t>
  </si>
  <si>
    <t>1. Rinkinį sudaro rankenėlė ir sujungimo vamzdelis
2. Siurbimo rankenėlė ir sujungimo vamzdelis rinkinyje turi būti sujungti.
3. Supakuoti dviguboje pakuotėje.
4. Rankena ir siurblio žarna kartu turi būti sterilioje dviguboje  pakuotėje.
5. Siurbimo rankenėlė turi būti su vakuumo kontrolės anga, lenktu(Yankauer) galu, ne mažiau 6 šoninės angelės gale, 275 mm + -5 cm ilgio, 22CH storio.
6. Sujungimo vamzdelis turi būti 2 m+-5 cm ilgio, 6 mm vidinio diametro, piltuvėlio formos galais.</t>
  </si>
  <si>
    <t>Siurblio žarna</t>
  </si>
  <si>
    <t>1. CH 24.
2. Ilgis 2,0-2.1 m.
3. Du piltuvelio tipo konektoriai.
4. Paženklinta CE ženklu.</t>
  </si>
  <si>
    <t>1. CH 24
2. Ilgis 3,0-3.1 m.
3. Du piltuvelio tipo konektoriai.
4. Paženklinta CE ženklu.</t>
  </si>
  <si>
    <t>1. CH 24.
2. Ilgis 2,0-2.1 m.
3. Du piltuvėlio tipo konektoriai.
4. Papildomas male-konektorius su vakuum-kontrole.
5. Paženklinta CE ženklu.</t>
  </si>
  <si>
    <t>Rinkinys atsiurbimui:</t>
  </si>
  <si>
    <t>1. CH26,vidinis diametras 6 mm
2. Ilgis ne mažiau 3,5 m
3. Du piltuvėlio tipo konektoriai
4. Dviguboje pakuotėje
5. Sterili.
6. Siurblio žarna turi tikti rankenai
7. Paženklinta CE ženklu.</t>
  </si>
  <si>
    <t>Rankena atsiurbimui</t>
  </si>
  <si>
    <t>1. CH22
2. Ilgis 275 mm+-5mm
3. Lenkta Yankauer tipo
4. Vakuumo kontrolės anga
5. Gale 5-6 šoninės angelės.
6. Sterili.</t>
  </si>
  <si>
    <t>166 dalis iš viso, Eur:</t>
  </si>
  <si>
    <t>Aktyvaus (žemo vakuumo) drenažo sistema</t>
  </si>
  <si>
    <t>1. Tūris 150-300ml. 
2. Vienkartinė. 
3. Drenažinis vamzdelis. 
4. Tinkanti drenažiniams vamzdeliams CH8-Ch18. 
5. Pradinis slėgis ne mažiau 120mbar.
6. Būtinas pavyzdys.
7. Efektyvus tolygus skysčių siurbimas.
8. Minkšta, gofruota.
9. Paženklinta CE ženklu.</t>
  </si>
  <si>
    <t>Skėtikliai  ginekologiniai:</t>
  </si>
  <si>
    <t>Skėtikliai ginekologiniai</t>
  </si>
  <si>
    <t>1. Vienkartiniai, maži.
2. Pagaminti iš PVC.
3. Su reguliavimo sraigtu šone.
4. Spalvinis dydžių kodavimas.
5. Korpuso paviršius lygus, briaunelės švelnios netraumuojančios gleivinės.
6. Naudojant nelūžta.
7. Sterilūs.
8. Paženklinti CE ženklu.</t>
  </si>
  <si>
    <t>170 dalis iš viso, Eur:</t>
  </si>
  <si>
    <t>Plastikinis pincetas</t>
  </si>
  <si>
    <t>1. 12-13 cm ilgio.
2. Sterilus, vienkartinis.
3. Be dantukų/ su dantukais.
4. Paženklintas CE ženklu.</t>
  </si>
  <si>
    <t>Drenažiniai  vamzdeliai:</t>
  </si>
  <si>
    <t>Drenažiniai  vamzdeliai</t>
  </si>
  <si>
    <t>1. Ilgis 50 – 60 cm.
2. CH18
3. Sterilūs.
4. Silikoniniai.
5. Paženklinti CE ženklu.</t>
  </si>
  <si>
    <t>1. Ilgis 50 – 60 cm;
2. CH24
3. Sterilūs;
4. Silikoniniai;
5. Paženklinti CE ženklu.</t>
  </si>
  <si>
    <t>1. Ilgis 50 – 60 cm.
2. CH32
3. Sterilūs.
4. Silikoniniai.
5. Paženklinti CE ženklu.</t>
  </si>
  <si>
    <t>1. Ilgis 50 – 60 cm.
2. CH30
3. Sterilūs.
4. Silikoniniai.
5. Paženklinti CE ženklu.</t>
  </si>
  <si>
    <t>187 dalis iš viso, Eur:</t>
  </si>
  <si>
    <t>Spirometro kandiklis</t>
  </si>
  <si>
    <t>1. Turi būti pritaikytas visoms amžiaus grupėms.
2. Forma cilindrinė.
3. Ilgis-140mm+-10mm
4. Išorinis skersmuo -25mm+-1mm
5. Antibaktrinio filtro membrana turi būti sumontuota viduje.
6. Pagamintas iš PE.
7. Vienkartinis
8. Tinkamas naudoti su spirometrais EasyOne.</t>
  </si>
  <si>
    <t>Vienkartiniai maišeliai vėmimui</t>
  </si>
  <si>
    <t xml:space="preserve">1.Su žiedo formos sandariu uždarymu.
2.Vienkartinis.
</t>
  </si>
  <si>
    <t>1. Vienkartiniai, vidutiniai.
2. Pagaminti iš PVC.
3. Su reguliavimo sraigtu šone.
4. Spalvinis dydžių kodavimas.
5. Korpuso paviršius lygus,briaunelės švelnios netraumuojančios gleivinės.
6. Naudojant nelūžta.
7. Sterilūs.                                                                                            8. Paženklinti CE ženklu.</t>
  </si>
  <si>
    <t>1. Vienkartiniai, dideli.
2. Pagaminti iš PVC.
3. Su reguliavimo sraigtu šone.
4. Spalvinis dydžių kodavimas.
5. Korpuso paviršius lygus, briaunelės švelnios netraumuojančios gleivinės.
6. Naudojant nelūžta.
7. Sterilūs.                                                                                        8. Paženklinti CE ženklu.</t>
  </si>
  <si>
    <t xml:space="preserve">1. Ilgis ne mažiau 70 cm.
2. Atviras galas su viena arba dviem angomis, minkšti.
3. Pravedėjas.
4. Graduoti kas 1 cm.
5. Pagamintas iš  PVC.
6. Paženklinti CE ženklu.                                                             7.Turi tikti stygai- pravedėjui 0,35"   </t>
  </si>
  <si>
    <t>Pennine Healthcare UK</t>
  </si>
  <si>
    <t>Primed Halberstadt, Vokietija</t>
  </si>
  <si>
    <t>Katalogas p.d.187 ref. 21903</t>
  </si>
  <si>
    <t>Katalogas p.d.187 ref. 21905</t>
  </si>
  <si>
    <t>Katalogas p.d.187 ref. 21907</t>
  </si>
  <si>
    <t>Katalogas p.d.187 ref. 21908</t>
  </si>
  <si>
    <t>Rumunija</t>
  </si>
  <si>
    <t>Heinz Herenz katalogas 41 psl.</t>
  </si>
  <si>
    <t>Kinija</t>
  </si>
  <si>
    <t>Heinz Herenz katalogas 95 psl.</t>
  </si>
  <si>
    <t>FLMedical, Italija</t>
  </si>
  <si>
    <t>Chirana, Slovakija</t>
  </si>
  <si>
    <t>CHLL01</t>
  </si>
  <si>
    <t>katalogas 158. indelis kaprologinis 30ml 25133"</t>
  </si>
  <si>
    <t xml:space="preserve"> Katalogas Gamintojų dok.  161-166, LYS-5721</t>
  </si>
  <si>
    <t>Katalogas Gamintojų dok. 161-166, ref. CT4324/VC</t>
  </si>
  <si>
    <t>Katalogas Gamintojų dok. 161-166, ref CT4334</t>
  </si>
  <si>
    <t>Katalogas Gamintojų dok. 161-166, ref CT4324/CV</t>
  </si>
  <si>
    <t>Katalogas Gamintojų dok. 161-166, ref CT4072</t>
  </si>
  <si>
    <t>Katalogas Gamintojų dok. 161-166, ref LY-4701</t>
  </si>
  <si>
    <t>Katalogas Gamintojų dok. 168 ref.21962</t>
  </si>
  <si>
    <t>Teleflex Medical, JAV</t>
  </si>
  <si>
    <t>310000-026060</t>
  </si>
  <si>
    <t>310000-026070</t>
  </si>
  <si>
    <t>310000-028060</t>
  </si>
  <si>
    <t>310000-028070</t>
  </si>
  <si>
    <t>310000-030060</t>
  </si>
  <si>
    <t>310000-030070</t>
  </si>
  <si>
    <t>310000-028080</t>
  </si>
  <si>
    <t>R-Vent Medikal, Turkija</t>
  </si>
  <si>
    <t>160245F</t>
  </si>
  <si>
    <t>160246F</t>
  </si>
  <si>
    <t>Edwards Lifesciences, JAV</t>
  </si>
  <si>
    <t>NDD Medizintechnik AG, Šveicarija</t>
  </si>
  <si>
    <t>2000003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</si>
</sst>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3">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10"/>
      <color theme="1"/>
      <name val="Times New Roman"/>
      <family val="1"/>
      <charset val="186"/>
    </font>
    <font>
      <b/>
      <sz val="10"/>
      <color theme="1"/>
      <name val="Times New Roman"/>
      <family val="1"/>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0"/>
      <color theme="1"/>
      <name val="Times New Roman"/>
      <family val="1"/>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14">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11" fillId="0" borderId="0"/>
    <xf numFmtId="0" fontId="12" fillId="0" borderId="0">
      <alignment horizontal="center" textRotation="90"/>
    </xf>
    <xf numFmtId="0" fontId="12" fillId="0" borderId="0">
      <alignment horizontal="center"/>
    </xf>
    <xf numFmtId="0" fontId="13" fillId="0" borderId="0"/>
    <xf numFmtId="0" fontId="13" fillId="0" borderId="0"/>
    <xf numFmtId="0" fontId="14" fillId="0" borderId="0"/>
    <xf numFmtId="0" fontId="15" fillId="0" borderId="0"/>
    <xf numFmtId="9" fontId="22" fillId="0" borderId="0" applyFont="0" applyFill="0" applyBorder="0" applyAlignment="0" applyProtection="0"/>
  </cellStyleXfs>
  <cellXfs count="78">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1" xfId="0" applyFont="1" applyBorder="1" applyAlignment="1">
      <alignment horizontal="center" vertical="top"/>
    </xf>
    <xf numFmtId="49" fontId="1" fillId="0" borderId="1" xfId="0" applyNumberFormat="1" applyFont="1" applyBorder="1" applyAlignment="1">
      <alignment horizontal="center" vertical="top" wrapText="1"/>
    </xf>
    <xf numFmtId="49" fontId="1" fillId="0" borderId="1" xfId="0" applyNumberFormat="1" applyFont="1" applyBorder="1" applyAlignment="1">
      <alignment horizontal="center" vertical="top"/>
    </xf>
    <xf numFmtId="49" fontId="3" fillId="0" borderId="1" xfId="0" applyNumberFormat="1" applyFont="1" applyBorder="1" applyAlignment="1">
      <alignment horizontal="center" vertical="top"/>
    </xf>
    <xf numFmtId="0" fontId="1" fillId="0" borderId="1" xfId="0" applyFont="1" applyBorder="1" applyAlignment="1">
      <alignment horizontal="center" vertical="top" wrapText="1"/>
    </xf>
    <xf numFmtId="0" fontId="3" fillId="0" borderId="1" xfId="0" applyFont="1" applyBorder="1" applyAlignment="1">
      <alignment vertical="top" wrapText="1"/>
    </xf>
    <xf numFmtId="1" fontId="2"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1" fontId="2" fillId="0" borderId="1" xfId="0" applyNumberFormat="1" applyFont="1" applyBorder="1" applyAlignment="1">
      <alignment horizontal="center" vertical="top"/>
    </xf>
    <xf numFmtId="0" fontId="3" fillId="0" borderId="1" xfId="0" applyFont="1" applyBorder="1" applyAlignment="1">
      <alignment horizontal="left" vertical="top" wrapText="1"/>
    </xf>
    <xf numFmtId="0" fontId="1" fillId="0" borderId="1" xfId="0" applyFont="1" applyBorder="1" applyAlignment="1">
      <alignment horizontal="center" vertical="top"/>
    </xf>
    <xf numFmtId="0" fontId="1" fillId="0" borderId="1" xfId="0" applyFont="1" applyBorder="1" applyAlignment="1">
      <alignment vertical="top" wrapText="1"/>
    </xf>
    <xf numFmtId="0" fontId="17" fillId="0" borderId="0" xfId="0" applyFont="1" applyAlignment="1">
      <alignment horizontal="center" vertical="center"/>
    </xf>
    <xf numFmtId="0" fontId="3" fillId="0" borderId="0" xfId="0" applyFont="1" applyAlignment="1">
      <alignment horizontal="left" vertical="center"/>
    </xf>
    <xf numFmtId="2" fontId="1" fillId="0" borderId="1" xfId="0" applyNumberFormat="1" applyFont="1" applyBorder="1" applyAlignment="1">
      <alignment horizontal="center" vertical="top" wrapText="1"/>
    </xf>
    <xf numFmtId="0" fontId="17"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18" fillId="0" borderId="0" xfId="0" applyFont="1" applyAlignment="1">
      <alignment vertical="top" wrapText="1"/>
    </xf>
    <xf numFmtId="49" fontId="1"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1" fontId="4" fillId="0" borderId="1" xfId="0" applyNumberFormat="1" applyFont="1" applyBorder="1" applyAlignment="1">
      <alignment horizontal="center" vertical="top"/>
    </xf>
    <xf numFmtId="164" fontId="3" fillId="0" borderId="1" xfId="0" applyNumberFormat="1" applyFont="1" applyBorder="1" applyAlignment="1">
      <alignment horizontal="center" vertical="top" wrapText="1"/>
    </xf>
    <xf numFmtId="9" fontId="3" fillId="0" borderId="1" xfId="13" applyFont="1" applyBorder="1" applyAlignment="1">
      <alignment horizontal="center" vertical="top" wrapText="1"/>
    </xf>
    <xf numFmtId="0" fontId="17" fillId="3" borderId="1" xfId="0" applyFont="1" applyFill="1" applyBorder="1" applyAlignment="1">
      <alignment horizontal="center" vertical="center"/>
    </xf>
    <xf numFmtId="0" fontId="3" fillId="0" borderId="1" xfId="0" applyFont="1" applyBorder="1" applyAlignment="1">
      <alignment horizontal="left" vertical="center" wrapText="1"/>
    </xf>
    <xf numFmtId="49" fontId="1" fillId="0" borderId="1" xfId="0" applyNumberFormat="1" applyFont="1" applyBorder="1" applyAlignment="1">
      <alignment vertical="center" wrapText="1"/>
    </xf>
    <xf numFmtId="49" fontId="1" fillId="0" borderId="1" xfId="0" applyNumberFormat="1" applyFont="1" applyBorder="1" applyAlignment="1">
      <alignment vertical="top" wrapText="1"/>
    </xf>
    <xf numFmtId="49" fontId="3" fillId="0" borderId="1" xfId="0" applyNumberFormat="1" applyFont="1" applyBorder="1" applyAlignment="1">
      <alignment horizontal="left" vertical="center" wrapText="1"/>
    </xf>
    <xf numFmtId="0" fontId="1" fillId="0" borderId="1" xfId="0" applyFont="1" applyBorder="1" applyAlignment="1">
      <alignment vertical="center" wrapText="1"/>
    </xf>
    <xf numFmtId="0" fontId="3" fillId="3" borderId="1" xfId="0" applyFont="1" applyFill="1" applyBorder="1" applyAlignment="1">
      <alignment horizontal="left" vertical="top" wrapText="1"/>
    </xf>
    <xf numFmtId="49" fontId="1" fillId="0" borderId="1" xfId="0" applyNumberFormat="1" applyFont="1" applyBorder="1" applyAlignment="1">
      <alignment vertical="center"/>
    </xf>
    <xf numFmtId="49" fontId="1" fillId="0" borderId="1" xfId="0" applyNumberFormat="1" applyFont="1" applyBorder="1" applyAlignment="1">
      <alignment vertical="top"/>
    </xf>
    <xf numFmtId="2" fontId="1" fillId="0" borderId="1" xfId="0" applyNumberFormat="1" applyFont="1" applyBorder="1" applyAlignment="1">
      <alignment horizontal="center" vertical="top"/>
    </xf>
    <xf numFmtId="49" fontId="3" fillId="0" borderId="1" xfId="0" applyNumberFormat="1" applyFont="1" applyBorder="1" applyAlignment="1">
      <alignment horizontal="left" vertical="center"/>
    </xf>
    <xf numFmtId="0" fontId="2" fillId="0" borderId="1" xfId="0" applyFont="1" applyBorder="1" applyAlignment="1">
      <alignment horizontal="center" vertical="top" wrapText="1"/>
    </xf>
    <xf numFmtId="9" fontId="3" fillId="0" borderId="1" xfId="13" applyFont="1" applyFill="1" applyBorder="1" applyAlignment="1">
      <alignment horizontal="center" vertical="top" wrapText="1"/>
    </xf>
    <xf numFmtId="0" fontId="1" fillId="0" borderId="1" xfId="0" applyFont="1" applyBorder="1" applyAlignment="1">
      <alignment horizontal="left" vertical="center" wrapText="1"/>
    </xf>
    <xf numFmtId="49" fontId="3" fillId="0" borderId="1" xfId="0" applyNumberFormat="1" applyFont="1" applyBorder="1" applyAlignment="1">
      <alignment vertical="top"/>
    </xf>
    <xf numFmtId="0" fontId="9" fillId="0" borderId="1" xfId="6" applyFont="1" applyBorder="1" applyAlignment="1">
      <alignment horizontal="left" vertical="center" wrapText="1"/>
    </xf>
    <xf numFmtId="0" fontId="8" fillId="0" borderId="1" xfId="6" applyFont="1" applyBorder="1" applyAlignment="1">
      <alignment horizontal="center" vertical="top"/>
    </xf>
    <xf numFmtId="0" fontId="16" fillId="0" borderId="1" xfId="6" applyFont="1" applyBorder="1" applyAlignment="1">
      <alignment horizontal="center" vertical="top"/>
    </xf>
    <xf numFmtId="0" fontId="3" fillId="0" borderId="1" xfId="6" applyFont="1" applyBorder="1" applyAlignment="1">
      <alignment horizontal="left" vertical="top" wrapText="1"/>
    </xf>
    <xf numFmtId="49" fontId="1" fillId="0" borderId="1" xfId="0" applyNumberFormat="1" applyFont="1" applyBorder="1" applyAlignment="1">
      <alignment horizontal="left" vertical="center"/>
    </xf>
    <xf numFmtId="49" fontId="1" fillId="0" borderId="1" xfId="0" applyNumberFormat="1" applyFont="1" applyBorder="1" applyAlignment="1">
      <alignment horizontal="left" vertical="center" wrapText="1"/>
    </xf>
    <xf numFmtId="0" fontId="3" fillId="0" borderId="3" xfId="6" applyFont="1" applyBorder="1" applyAlignment="1">
      <alignment horizontal="left" vertical="top" wrapText="1"/>
    </xf>
    <xf numFmtId="49" fontId="3" fillId="0" borderId="1" xfId="0" applyNumberFormat="1" applyFont="1" applyBorder="1" applyAlignment="1">
      <alignment horizontal="center" vertical="top" wrapText="1"/>
    </xf>
    <xf numFmtId="49" fontId="1" fillId="0" borderId="3" xfId="0" applyNumberFormat="1" applyFont="1" applyBorder="1" applyAlignment="1">
      <alignment horizontal="right" vertical="top" wrapText="1"/>
    </xf>
    <xf numFmtId="49" fontId="1" fillId="0" borderId="2" xfId="0" applyNumberFormat="1" applyFont="1" applyBorder="1" applyAlignment="1">
      <alignment horizontal="right" vertical="top" wrapText="1"/>
    </xf>
    <xf numFmtId="49" fontId="1" fillId="0" borderId="1" xfId="0" applyNumberFormat="1" applyFont="1" applyBorder="1" applyAlignment="1">
      <alignment horizontal="center" vertical="top" wrapText="1"/>
    </xf>
    <xf numFmtId="49" fontId="1" fillId="0" borderId="3" xfId="0" applyNumberFormat="1" applyFont="1" applyBorder="1" applyAlignment="1">
      <alignment horizontal="left" vertical="top" wrapText="1"/>
    </xf>
    <xf numFmtId="49" fontId="1" fillId="0" borderId="2" xfId="0" applyNumberFormat="1" applyFont="1" applyBorder="1" applyAlignment="1">
      <alignment horizontal="left" vertical="top" wrapText="1"/>
    </xf>
    <xf numFmtId="0" fontId="1" fillId="0" borderId="3" xfId="0" applyFont="1" applyBorder="1" applyAlignment="1">
      <alignment horizontal="right" vertical="top" wrapText="1"/>
    </xf>
    <xf numFmtId="0" fontId="1" fillId="0" borderId="2" xfId="0" applyFont="1" applyBorder="1" applyAlignment="1">
      <alignment horizontal="right" vertical="top"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3" fillId="0" borderId="2" xfId="0" applyFont="1" applyBorder="1" applyAlignment="1">
      <alignment horizontal="center" vertical="top" wrapText="1"/>
    </xf>
    <xf numFmtId="0" fontId="1" fillId="0" borderId="1" xfId="0" applyFont="1" applyBorder="1" applyAlignment="1">
      <alignment horizontal="left" vertical="top" wrapText="1"/>
    </xf>
    <xf numFmtId="49" fontId="1" fillId="0" borderId="1" xfId="0" applyNumberFormat="1" applyFont="1" applyBorder="1" applyAlignment="1">
      <alignment horizontal="left" vertical="top" wrapText="1"/>
    </xf>
    <xf numFmtId="49" fontId="1" fillId="0" borderId="3" xfId="0" applyNumberFormat="1" applyFont="1" applyBorder="1" applyAlignment="1">
      <alignment horizontal="right" vertical="top"/>
    </xf>
    <xf numFmtId="49" fontId="1" fillId="0" borderId="2" xfId="0" applyNumberFormat="1" applyFont="1" applyBorder="1" applyAlignment="1">
      <alignment horizontal="right" vertical="top"/>
    </xf>
    <xf numFmtId="0" fontId="17" fillId="0" borderId="0" xfId="0" applyFont="1" applyAlignment="1">
      <alignment horizontal="center"/>
    </xf>
    <xf numFmtId="0" fontId="17" fillId="0" borderId="0" xfId="0" applyFont="1" applyAlignment="1">
      <alignment horizontal="center"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7" fillId="0" borderId="0" xfId="0" applyFont="1" applyAlignment="1">
      <alignment horizontal="left"/>
    </xf>
    <xf numFmtId="0" fontId="3"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left" vertical="center" wrapText="1"/>
    </xf>
  </cellXfs>
  <cellStyles count="14">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Normal" xfId="0" builtinId="0"/>
    <cellStyle name="Percent"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78"/>
  <sheetViews>
    <sheetView showGridLines="0" tabSelected="1" topLeftCell="A68" zoomScaleNormal="100" zoomScaleSheetLayoutView="55" workbookViewId="0">
      <selection activeCell="N70" sqref="N70"/>
    </sheetView>
  </sheetViews>
  <sheetFormatPr defaultColWidth="9.21875" defaultRowHeight="13.2"/>
  <cols>
    <col min="1" max="1" width="12.21875" style="5" customWidth="1"/>
    <col min="2" max="2" width="27.21875" style="20" customWidth="1"/>
    <col min="3" max="3" width="8.5546875" style="1" customWidth="1"/>
    <col min="4" max="4" width="12.21875" style="4" customWidth="1"/>
    <col min="5" max="5" width="14.21875" style="3" customWidth="1"/>
    <col min="6" max="6" width="9.5546875" style="3" customWidth="1"/>
    <col min="7" max="7" width="20.77734375" style="3" customWidth="1"/>
    <col min="8" max="8" width="12.77734375" style="3" customWidth="1"/>
    <col min="9" max="9" width="53.5546875" style="6" customWidth="1"/>
    <col min="10" max="10" width="18.5546875" style="3" customWidth="1"/>
    <col min="11" max="11" width="17.21875" style="3" customWidth="1"/>
    <col min="12" max="12" width="2.21875" style="3" customWidth="1"/>
    <col min="13" max="13" width="9.21875" style="3" customWidth="1"/>
    <col min="14" max="14" width="37.21875" style="3" customWidth="1"/>
    <col min="15" max="1023" width="9.21875" style="3" customWidth="1"/>
    <col min="1024" max="1025" width="9.21875" style="5" customWidth="1"/>
    <col min="1026" max="16384" width="9.21875" style="5"/>
  </cols>
  <sheetData>
    <row r="1" spans="1:12" ht="27" customHeight="1">
      <c r="I1" s="24"/>
    </row>
    <row r="2" spans="1:12" ht="15.6">
      <c r="B2" s="70" t="s">
        <v>0</v>
      </c>
      <c r="C2" s="70"/>
      <c r="D2" s="70"/>
      <c r="E2" s="70"/>
      <c r="F2" s="70"/>
      <c r="G2" s="70"/>
      <c r="H2" s="70"/>
      <c r="I2" s="70"/>
    </row>
    <row r="3" spans="1:12" ht="15.6">
      <c r="B3" s="71" t="s">
        <v>1</v>
      </c>
      <c r="C3" s="71"/>
      <c r="D3" s="71"/>
      <c r="E3" s="71"/>
      <c r="F3" s="71"/>
      <c r="G3" s="71"/>
      <c r="H3" s="71"/>
      <c r="I3" s="71"/>
    </row>
    <row r="4" spans="1:12" ht="15.6">
      <c r="A4" s="74" t="s">
        <v>2</v>
      </c>
      <c r="B4" s="74"/>
      <c r="C4" s="74"/>
      <c r="D4" s="74"/>
      <c r="E4" s="74"/>
      <c r="F4" s="74"/>
      <c r="G4" s="74"/>
      <c r="H4" s="74"/>
    </row>
    <row r="5" spans="1:12">
      <c r="A5" s="75"/>
      <c r="B5" s="75"/>
      <c r="C5" s="75"/>
      <c r="D5" s="75"/>
      <c r="E5" s="75"/>
      <c r="F5" s="75"/>
      <c r="G5" s="75"/>
      <c r="H5" s="75"/>
      <c r="I5" s="75"/>
    </row>
    <row r="6" spans="1:12" ht="15.6">
      <c r="A6" s="76" t="s">
        <v>3</v>
      </c>
      <c r="B6" s="76"/>
      <c r="C6" s="76"/>
      <c r="D6" s="76"/>
      <c r="E6" s="76"/>
      <c r="F6" s="76"/>
      <c r="G6" s="76"/>
      <c r="H6" s="76"/>
      <c r="I6" s="76"/>
    </row>
    <row r="7" spans="1:12" ht="33" customHeight="1">
      <c r="A7" s="77" t="s">
        <v>4</v>
      </c>
      <c r="B7" s="77"/>
      <c r="C7" s="77"/>
      <c r="D7" s="77"/>
      <c r="E7" s="77"/>
      <c r="F7" s="77"/>
      <c r="G7" s="77"/>
      <c r="H7" s="77"/>
      <c r="I7" s="77"/>
    </row>
    <row r="8" spans="1:12" ht="50.25" customHeight="1">
      <c r="A8" s="77" t="s">
        <v>5</v>
      </c>
      <c r="B8" s="77"/>
      <c r="C8" s="77"/>
      <c r="D8" s="77"/>
      <c r="E8" s="77"/>
      <c r="F8" s="77"/>
      <c r="G8" s="77"/>
      <c r="H8" s="77"/>
      <c r="I8" s="77"/>
    </row>
    <row r="9" spans="1:12" ht="35.25" customHeight="1">
      <c r="B9" s="71"/>
      <c r="C9" s="71"/>
      <c r="D9" s="71"/>
      <c r="E9" s="71"/>
      <c r="F9" s="71"/>
      <c r="G9" s="71"/>
      <c r="H9" s="71"/>
      <c r="I9" s="71"/>
    </row>
    <row r="10" spans="1:12" ht="94.5" customHeight="1">
      <c r="A10" s="23" t="s">
        <v>6</v>
      </c>
      <c r="B10" s="26" t="s">
        <v>7</v>
      </c>
      <c r="C10" s="26" t="s">
        <v>8</v>
      </c>
      <c r="D10" s="27" t="s">
        <v>9</v>
      </c>
      <c r="E10" s="26" t="s">
        <v>10</v>
      </c>
      <c r="F10" s="26" t="s">
        <v>11</v>
      </c>
      <c r="G10" s="26" t="s">
        <v>12</v>
      </c>
      <c r="H10" s="26" t="s">
        <v>13</v>
      </c>
      <c r="I10" s="26" t="s">
        <v>14</v>
      </c>
      <c r="J10" s="26" t="s">
        <v>15</v>
      </c>
      <c r="K10" s="26" t="s">
        <v>16</v>
      </c>
      <c r="L10" s="2"/>
    </row>
    <row r="11" spans="1:12">
      <c r="A11" s="28"/>
      <c r="B11" s="29">
        <v>2</v>
      </c>
      <c r="C11" s="7">
        <v>3</v>
      </c>
      <c r="D11" s="30">
        <v>4</v>
      </c>
      <c r="E11" s="7">
        <v>5</v>
      </c>
      <c r="F11" s="7">
        <v>6</v>
      </c>
      <c r="G11" s="7">
        <v>7</v>
      </c>
      <c r="H11" s="7">
        <v>8</v>
      </c>
      <c r="I11" s="14">
        <v>9</v>
      </c>
      <c r="J11" s="7">
        <v>10</v>
      </c>
      <c r="K11" s="7">
        <v>11</v>
      </c>
    </row>
    <row r="12" spans="1:12" ht="85.5" customHeight="1">
      <c r="A12" s="22">
        <v>3</v>
      </c>
      <c r="B12" s="46" t="s">
        <v>18</v>
      </c>
      <c r="C12" s="8" t="s">
        <v>19</v>
      </c>
      <c r="D12" s="44">
        <v>330</v>
      </c>
      <c r="E12" s="31">
        <v>2.25</v>
      </c>
      <c r="F12" s="45">
        <v>0.05</v>
      </c>
      <c r="G12" s="21">
        <f t="shared" ref="G12" si="0">D12*E12</f>
        <v>742.5</v>
      </c>
      <c r="H12" s="21">
        <f t="shared" ref="H12" si="1">G12+G12*F12</f>
        <v>779.625</v>
      </c>
      <c r="I12" s="12" t="s">
        <v>20</v>
      </c>
      <c r="J12" s="12" t="s">
        <v>157</v>
      </c>
      <c r="K12" s="12">
        <v>170630</v>
      </c>
    </row>
    <row r="13" spans="1:12" ht="15.6">
      <c r="A13" s="22">
        <v>6</v>
      </c>
      <c r="B13" s="72" t="s">
        <v>21</v>
      </c>
      <c r="C13" s="73"/>
      <c r="D13" s="73"/>
      <c r="E13" s="73"/>
      <c r="F13" s="73"/>
      <c r="G13" s="73"/>
      <c r="H13" s="73"/>
      <c r="I13" s="73"/>
      <c r="J13" s="73"/>
      <c r="K13" s="73"/>
    </row>
    <row r="14" spans="1:12" ht="81" customHeight="1">
      <c r="A14" s="33" t="s">
        <v>22</v>
      </c>
      <c r="B14" s="34" t="s">
        <v>23</v>
      </c>
      <c r="C14" s="11" t="s">
        <v>19</v>
      </c>
      <c r="D14" s="13">
        <v>165</v>
      </c>
      <c r="E14" s="31">
        <v>3.64</v>
      </c>
      <c r="F14" s="32">
        <v>0.05</v>
      </c>
      <c r="G14" s="21">
        <f t="shared" ref="G14" si="2">D14*E14</f>
        <v>600.6</v>
      </c>
      <c r="H14" s="21">
        <f t="shared" ref="H14" si="3">G14+G14*F14</f>
        <v>630.63</v>
      </c>
      <c r="I14" s="16" t="s">
        <v>24</v>
      </c>
      <c r="J14" s="12" t="s">
        <v>157</v>
      </c>
      <c r="K14" s="12">
        <v>223600</v>
      </c>
    </row>
    <row r="15" spans="1:12" ht="81" customHeight="1">
      <c r="A15" s="22" t="s">
        <v>25</v>
      </c>
      <c r="B15" s="34" t="s">
        <v>26</v>
      </c>
      <c r="C15" s="11" t="s">
        <v>17</v>
      </c>
      <c r="D15" s="13">
        <v>88</v>
      </c>
      <c r="E15" s="31">
        <v>3.64</v>
      </c>
      <c r="F15" s="32">
        <v>0.05</v>
      </c>
      <c r="G15" s="21">
        <f t="shared" ref="G15:G20" si="4">D15*E15</f>
        <v>320.32</v>
      </c>
      <c r="H15" s="21">
        <f t="shared" ref="H15:H20" si="5">G15+G15*F15</f>
        <v>336.33600000000001</v>
      </c>
      <c r="I15" s="16" t="s">
        <v>24</v>
      </c>
      <c r="J15" s="12" t="s">
        <v>157</v>
      </c>
      <c r="K15" s="12">
        <v>223600</v>
      </c>
    </row>
    <row r="16" spans="1:12" ht="81.75" customHeight="1">
      <c r="A16" s="22" t="s">
        <v>27</v>
      </c>
      <c r="B16" s="34" t="s">
        <v>28</v>
      </c>
      <c r="C16" s="11" t="s">
        <v>17</v>
      </c>
      <c r="D16" s="13">
        <v>132</v>
      </c>
      <c r="E16" s="31">
        <v>3.64</v>
      </c>
      <c r="F16" s="32">
        <v>0.05</v>
      </c>
      <c r="G16" s="21">
        <f t="shared" si="4"/>
        <v>480.48</v>
      </c>
      <c r="H16" s="21">
        <f t="shared" si="5"/>
        <v>504.50400000000002</v>
      </c>
      <c r="I16" s="16" t="s">
        <v>24</v>
      </c>
      <c r="J16" s="12" t="s">
        <v>157</v>
      </c>
      <c r="K16" s="12">
        <v>223600</v>
      </c>
    </row>
    <row r="17" spans="1:11" ht="83.25" customHeight="1">
      <c r="A17" s="22" t="s">
        <v>29</v>
      </c>
      <c r="B17" s="34" t="s">
        <v>30</v>
      </c>
      <c r="C17" s="11" t="s">
        <v>17</v>
      </c>
      <c r="D17" s="15">
        <v>110</v>
      </c>
      <c r="E17" s="31">
        <v>3.64</v>
      </c>
      <c r="F17" s="32">
        <v>0.05</v>
      </c>
      <c r="G17" s="21">
        <f t="shared" si="4"/>
        <v>400.40000000000003</v>
      </c>
      <c r="H17" s="21">
        <f t="shared" si="5"/>
        <v>420.42</v>
      </c>
      <c r="I17" s="16" t="s">
        <v>31</v>
      </c>
      <c r="J17" s="12" t="s">
        <v>157</v>
      </c>
      <c r="K17" s="12">
        <v>223600</v>
      </c>
    </row>
    <row r="18" spans="1:11" ht="100.5" customHeight="1">
      <c r="A18" s="22" t="s">
        <v>32</v>
      </c>
      <c r="B18" s="34" t="s">
        <v>23</v>
      </c>
      <c r="C18" s="11" t="s">
        <v>19</v>
      </c>
      <c r="D18" s="13">
        <v>110</v>
      </c>
      <c r="E18" s="31">
        <v>3.94</v>
      </c>
      <c r="F18" s="32">
        <v>0.05</v>
      </c>
      <c r="G18" s="21">
        <f t="shared" si="4"/>
        <v>433.4</v>
      </c>
      <c r="H18" s="21">
        <f t="shared" si="5"/>
        <v>455.07</v>
      </c>
      <c r="I18" s="16" t="s">
        <v>135</v>
      </c>
      <c r="J18" s="12" t="s">
        <v>157</v>
      </c>
      <c r="K18" s="12">
        <v>223604</v>
      </c>
    </row>
    <row r="19" spans="1:11" ht="95.25" customHeight="1">
      <c r="A19" s="22" t="s">
        <v>33</v>
      </c>
      <c r="B19" s="34" t="s">
        <v>26</v>
      </c>
      <c r="C19" s="11" t="s">
        <v>17</v>
      </c>
      <c r="D19" s="13">
        <v>220</v>
      </c>
      <c r="E19" s="31">
        <v>3.94</v>
      </c>
      <c r="F19" s="32">
        <v>0.05</v>
      </c>
      <c r="G19" s="21">
        <f t="shared" si="4"/>
        <v>866.8</v>
      </c>
      <c r="H19" s="21">
        <f t="shared" si="5"/>
        <v>910.14</v>
      </c>
      <c r="I19" s="16" t="s">
        <v>34</v>
      </c>
      <c r="J19" s="12" t="s">
        <v>157</v>
      </c>
      <c r="K19" s="12">
        <v>223604</v>
      </c>
    </row>
    <row r="20" spans="1:11" ht="98.25" customHeight="1">
      <c r="A20" s="22" t="s">
        <v>35</v>
      </c>
      <c r="B20" s="34" t="s">
        <v>28</v>
      </c>
      <c r="C20" s="11" t="s">
        <v>17</v>
      </c>
      <c r="D20" s="13">
        <v>220</v>
      </c>
      <c r="E20" s="31">
        <v>3.94</v>
      </c>
      <c r="F20" s="32">
        <v>0.05</v>
      </c>
      <c r="G20" s="21">
        <f t="shared" si="4"/>
        <v>866.8</v>
      </c>
      <c r="H20" s="21">
        <f t="shared" si="5"/>
        <v>910.14</v>
      </c>
      <c r="I20" s="16" t="s">
        <v>36</v>
      </c>
      <c r="J20" s="12" t="s">
        <v>157</v>
      </c>
      <c r="K20" s="12">
        <v>223604</v>
      </c>
    </row>
    <row r="21" spans="1:11" ht="99" customHeight="1">
      <c r="A21" s="22" t="s">
        <v>37</v>
      </c>
      <c r="B21" s="34" t="s">
        <v>30</v>
      </c>
      <c r="C21" s="11" t="s">
        <v>17</v>
      </c>
      <c r="D21" s="15">
        <v>88</v>
      </c>
      <c r="E21" s="31">
        <v>3.94</v>
      </c>
      <c r="F21" s="32">
        <v>0.05</v>
      </c>
      <c r="G21" s="21">
        <f t="shared" ref="G21" si="6">D21*E21</f>
        <v>346.71999999999997</v>
      </c>
      <c r="H21" s="21">
        <f t="shared" ref="H21" si="7">G21+G21*F21</f>
        <v>364.05599999999998</v>
      </c>
      <c r="I21" s="16" t="s">
        <v>38</v>
      </c>
      <c r="J21" s="12" t="s">
        <v>157</v>
      </c>
      <c r="K21" s="12">
        <v>223604</v>
      </c>
    </row>
    <row r="22" spans="1:11" ht="15.6">
      <c r="A22" s="22"/>
      <c r="B22" s="35"/>
      <c r="C22" s="36"/>
      <c r="D22" s="36"/>
      <c r="E22" s="56" t="s">
        <v>39</v>
      </c>
      <c r="F22" s="57"/>
      <c r="G22" s="21">
        <f>SUM(G14:G21)</f>
        <v>4315.5200000000004</v>
      </c>
      <c r="H22" s="21">
        <f>SUM(H14:H21)</f>
        <v>4531.2959999999994</v>
      </c>
      <c r="I22" s="63"/>
      <c r="J22" s="63"/>
      <c r="K22" s="63"/>
    </row>
    <row r="23" spans="1:11" ht="15.6">
      <c r="A23" s="22">
        <v>8</v>
      </c>
      <c r="B23" s="66" t="s">
        <v>40</v>
      </c>
      <c r="C23" s="66"/>
      <c r="D23" s="66"/>
      <c r="E23" s="66"/>
      <c r="F23" s="66"/>
      <c r="G23" s="66"/>
      <c r="H23" s="66"/>
      <c r="I23" s="66"/>
      <c r="J23" s="66"/>
      <c r="K23" s="66"/>
    </row>
    <row r="24" spans="1:11" ht="72" customHeight="1">
      <c r="A24" s="22" t="s">
        <v>41</v>
      </c>
      <c r="B24" s="34" t="s">
        <v>42</v>
      </c>
      <c r="C24" s="11" t="s">
        <v>17</v>
      </c>
      <c r="D24" s="13">
        <v>330</v>
      </c>
      <c r="E24" s="31">
        <v>31</v>
      </c>
      <c r="F24" s="32">
        <v>0.05</v>
      </c>
      <c r="G24" s="21">
        <f t="shared" ref="G24" si="8">D24*E24</f>
        <v>10230</v>
      </c>
      <c r="H24" s="21">
        <f t="shared" ref="H24" si="9">G24+G24*F24</f>
        <v>10741.5</v>
      </c>
      <c r="I24" s="16" t="s">
        <v>43</v>
      </c>
      <c r="J24" s="12" t="s">
        <v>157</v>
      </c>
      <c r="K24" s="12" t="s">
        <v>158</v>
      </c>
    </row>
    <row r="25" spans="1:11" ht="72" customHeight="1">
      <c r="A25" s="22" t="s">
        <v>44</v>
      </c>
      <c r="B25" s="34" t="s">
        <v>42</v>
      </c>
      <c r="C25" s="11" t="s">
        <v>17</v>
      </c>
      <c r="D25" s="13">
        <v>110</v>
      </c>
      <c r="E25" s="31">
        <v>31</v>
      </c>
      <c r="F25" s="32">
        <v>0.05</v>
      </c>
      <c r="G25" s="21">
        <f t="shared" ref="G25:G30" si="10">D25*E25</f>
        <v>3410</v>
      </c>
      <c r="H25" s="21">
        <f t="shared" ref="H25:H30" si="11">G25+G25*F25</f>
        <v>3580.5</v>
      </c>
      <c r="I25" s="16" t="s">
        <v>45</v>
      </c>
      <c r="J25" s="12" t="s">
        <v>157</v>
      </c>
      <c r="K25" s="12" t="s">
        <v>159</v>
      </c>
    </row>
    <row r="26" spans="1:11" ht="72" customHeight="1">
      <c r="A26" s="22" t="s">
        <v>46</v>
      </c>
      <c r="B26" s="34" t="s">
        <v>42</v>
      </c>
      <c r="C26" s="11" t="s">
        <v>17</v>
      </c>
      <c r="D26" s="13">
        <v>440</v>
      </c>
      <c r="E26" s="31">
        <v>31</v>
      </c>
      <c r="F26" s="32">
        <v>0.05</v>
      </c>
      <c r="G26" s="21">
        <f t="shared" si="10"/>
        <v>13640</v>
      </c>
      <c r="H26" s="21">
        <f t="shared" si="11"/>
        <v>14322</v>
      </c>
      <c r="I26" s="16" t="s">
        <v>47</v>
      </c>
      <c r="J26" s="12" t="s">
        <v>157</v>
      </c>
      <c r="K26" s="12" t="s">
        <v>160</v>
      </c>
    </row>
    <row r="27" spans="1:11" ht="72" customHeight="1">
      <c r="A27" s="22" t="s">
        <v>48</v>
      </c>
      <c r="B27" s="34" t="s">
        <v>42</v>
      </c>
      <c r="C27" s="11" t="s">
        <v>17</v>
      </c>
      <c r="D27" s="13">
        <v>330</v>
      </c>
      <c r="E27" s="31">
        <v>31</v>
      </c>
      <c r="F27" s="32">
        <v>0.05</v>
      </c>
      <c r="G27" s="21">
        <f t="shared" si="10"/>
        <v>10230</v>
      </c>
      <c r="H27" s="21">
        <f t="shared" si="11"/>
        <v>10741.5</v>
      </c>
      <c r="I27" s="16" t="s">
        <v>49</v>
      </c>
      <c r="J27" s="12" t="s">
        <v>157</v>
      </c>
      <c r="K27" s="12" t="s">
        <v>161</v>
      </c>
    </row>
    <row r="28" spans="1:11" ht="72" customHeight="1">
      <c r="A28" s="22" t="s">
        <v>50</v>
      </c>
      <c r="B28" s="34" t="s">
        <v>42</v>
      </c>
      <c r="C28" s="11" t="s">
        <v>17</v>
      </c>
      <c r="D28" s="13">
        <v>55</v>
      </c>
      <c r="E28" s="31">
        <v>31</v>
      </c>
      <c r="F28" s="32">
        <v>0.05</v>
      </c>
      <c r="G28" s="21">
        <f t="shared" si="10"/>
        <v>1705</v>
      </c>
      <c r="H28" s="21">
        <f t="shared" si="11"/>
        <v>1790.25</v>
      </c>
      <c r="I28" s="16" t="s">
        <v>51</v>
      </c>
      <c r="J28" s="12" t="s">
        <v>157</v>
      </c>
      <c r="K28" s="12" t="s">
        <v>162</v>
      </c>
    </row>
    <row r="29" spans="1:11" ht="72" customHeight="1">
      <c r="A29" s="22" t="s">
        <v>52</v>
      </c>
      <c r="B29" s="34" t="s">
        <v>42</v>
      </c>
      <c r="C29" s="11" t="s">
        <v>17</v>
      </c>
      <c r="D29" s="13">
        <v>55</v>
      </c>
      <c r="E29" s="31">
        <v>31</v>
      </c>
      <c r="F29" s="32">
        <v>0.05</v>
      </c>
      <c r="G29" s="21">
        <f t="shared" si="10"/>
        <v>1705</v>
      </c>
      <c r="H29" s="21">
        <f t="shared" si="11"/>
        <v>1790.25</v>
      </c>
      <c r="I29" s="16" t="s">
        <v>53</v>
      </c>
      <c r="J29" s="12" t="s">
        <v>157</v>
      </c>
      <c r="K29" s="12" t="s">
        <v>163</v>
      </c>
    </row>
    <row r="30" spans="1:11" ht="72" customHeight="1">
      <c r="A30" s="22" t="s">
        <v>54</v>
      </c>
      <c r="B30" s="34" t="s">
        <v>42</v>
      </c>
      <c r="C30" s="11" t="s">
        <v>17</v>
      </c>
      <c r="D30" s="13">
        <v>55</v>
      </c>
      <c r="E30" s="31">
        <v>31</v>
      </c>
      <c r="F30" s="32">
        <v>0.05</v>
      </c>
      <c r="G30" s="21">
        <f t="shared" si="10"/>
        <v>1705</v>
      </c>
      <c r="H30" s="21">
        <f t="shared" si="11"/>
        <v>1790.25</v>
      </c>
      <c r="I30" s="16" t="s">
        <v>55</v>
      </c>
      <c r="J30" s="12" t="s">
        <v>157</v>
      </c>
      <c r="K30" s="12" t="s">
        <v>164</v>
      </c>
    </row>
    <row r="31" spans="1:11" ht="15.6">
      <c r="A31" s="22"/>
      <c r="B31" s="38"/>
      <c r="C31" s="18"/>
      <c r="D31" s="18"/>
      <c r="E31" s="61" t="s">
        <v>56</v>
      </c>
      <c r="F31" s="62"/>
      <c r="G31" s="21">
        <f>SUM(G24:G30)</f>
        <v>42625</v>
      </c>
      <c r="H31" s="21">
        <f>SUM(H24:H30)</f>
        <v>44756.25</v>
      </c>
      <c r="I31" s="64"/>
      <c r="J31" s="65"/>
      <c r="K31" s="65"/>
    </row>
    <row r="32" spans="1:11" ht="108" customHeight="1">
      <c r="A32" s="22">
        <v>36</v>
      </c>
      <c r="B32" s="46" t="s">
        <v>59</v>
      </c>
      <c r="C32" s="11" t="s">
        <v>19</v>
      </c>
      <c r="D32" s="13">
        <v>165</v>
      </c>
      <c r="E32" s="31">
        <v>2.08</v>
      </c>
      <c r="F32" s="45">
        <v>0.05</v>
      </c>
      <c r="G32" s="21">
        <f t="shared" ref="G32" si="12">D32*E32</f>
        <v>343.2</v>
      </c>
      <c r="H32" s="21">
        <f t="shared" ref="H32" si="13">G32+G32*F32</f>
        <v>360.36</v>
      </c>
      <c r="I32" s="54" t="s">
        <v>60</v>
      </c>
      <c r="J32" s="12" t="s">
        <v>157</v>
      </c>
      <c r="K32" s="12">
        <v>503700</v>
      </c>
    </row>
    <row r="33" spans="1:11" ht="15.6">
      <c r="A33" s="22">
        <v>55</v>
      </c>
      <c r="B33" s="67" t="s">
        <v>61</v>
      </c>
      <c r="C33" s="67"/>
      <c r="D33" s="67"/>
      <c r="E33" s="67"/>
      <c r="F33" s="67"/>
      <c r="G33" s="67"/>
      <c r="H33" s="67"/>
      <c r="I33" s="67"/>
      <c r="J33" s="67"/>
      <c r="K33" s="67"/>
    </row>
    <row r="34" spans="1:11" ht="98.25" customHeight="1">
      <c r="A34" s="22" t="s">
        <v>62</v>
      </c>
      <c r="B34" s="37" t="s">
        <v>63</v>
      </c>
      <c r="C34" s="17" t="s">
        <v>19</v>
      </c>
      <c r="D34" s="15">
        <v>385</v>
      </c>
      <c r="E34" s="31">
        <v>7.45</v>
      </c>
      <c r="F34" s="32">
        <v>0.05</v>
      </c>
      <c r="G34" s="21">
        <f t="shared" ref="G34:G39" si="14">D34*E34</f>
        <v>2868.25</v>
      </c>
      <c r="H34" s="21">
        <f t="shared" ref="H34:H39" si="15">G34+G34*F34</f>
        <v>3011.6624999999999</v>
      </c>
      <c r="I34" s="16" t="s">
        <v>64</v>
      </c>
      <c r="J34" s="7" t="s">
        <v>157</v>
      </c>
      <c r="K34" s="7">
        <v>104202</v>
      </c>
    </row>
    <row r="35" spans="1:11" ht="98.25" customHeight="1">
      <c r="A35" s="22" t="s">
        <v>65</v>
      </c>
      <c r="B35" s="37" t="s">
        <v>63</v>
      </c>
      <c r="C35" s="17" t="s">
        <v>19</v>
      </c>
      <c r="D35" s="15">
        <v>11</v>
      </c>
      <c r="E35" s="31">
        <v>7.45</v>
      </c>
      <c r="F35" s="32">
        <v>0.05</v>
      </c>
      <c r="G35" s="21">
        <f t="shared" si="14"/>
        <v>81.95</v>
      </c>
      <c r="H35" s="21">
        <f t="shared" si="15"/>
        <v>86.047499999999999</v>
      </c>
      <c r="I35" s="16" t="s">
        <v>66</v>
      </c>
      <c r="J35" s="7" t="s">
        <v>157</v>
      </c>
      <c r="K35" s="7">
        <v>104202</v>
      </c>
    </row>
    <row r="36" spans="1:11" ht="98.25" customHeight="1">
      <c r="A36" s="22" t="s">
        <v>67</v>
      </c>
      <c r="B36" s="37" t="s">
        <v>63</v>
      </c>
      <c r="C36" s="17" t="s">
        <v>19</v>
      </c>
      <c r="D36" s="15">
        <v>55</v>
      </c>
      <c r="E36" s="31">
        <v>7.45</v>
      </c>
      <c r="F36" s="32">
        <v>0.05</v>
      </c>
      <c r="G36" s="21">
        <f t="shared" si="14"/>
        <v>409.75</v>
      </c>
      <c r="H36" s="21">
        <f t="shared" si="15"/>
        <v>430.23750000000001</v>
      </c>
      <c r="I36" s="16" t="s">
        <v>68</v>
      </c>
      <c r="J36" s="7" t="s">
        <v>157</v>
      </c>
      <c r="K36" s="7">
        <v>104202</v>
      </c>
    </row>
    <row r="37" spans="1:11" ht="98.25" customHeight="1">
      <c r="A37" s="22" t="s">
        <v>69</v>
      </c>
      <c r="B37" s="37" t="s">
        <v>63</v>
      </c>
      <c r="C37" s="17" t="s">
        <v>19</v>
      </c>
      <c r="D37" s="15">
        <v>176</v>
      </c>
      <c r="E37" s="31">
        <v>7.45</v>
      </c>
      <c r="F37" s="32">
        <v>0.05</v>
      </c>
      <c r="G37" s="21">
        <f t="shared" si="14"/>
        <v>1311.2</v>
      </c>
      <c r="H37" s="21">
        <f t="shared" si="15"/>
        <v>1376.76</v>
      </c>
      <c r="I37" s="16" t="s">
        <v>70</v>
      </c>
      <c r="J37" s="7" t="s">
        <v>157</v>
      </c>
      <c r="K37" s="14">
        <v>104202</v>
      </c>
    </row>
    <row r="38" spans="1:11" ht="98.25" customHeight="1">
      <c r="A38" s="22" t="s">
        <v>71</v>
      </c>
      <c r="B38" s="43" t="s">
        <v>72</v>
      </c>
      <c r="C38" s="11" t="s">
        <v>58</v>
      </c>
      <c r="D38" s="15">
        <v>176</v>
      </c>
      <c r="E38" s="31">
        <v>7.45</v>
      </c>
      <c r="F38" s="32">
        <v>0.05</v>
      </c>
      <c r="G38" s="21">
        <f t="shared" si="14"/>
        <v>1311.2</v>
      </c>
      <c r="H38" s="21">
        <f t="shared" si="15"/>
        <v>1376.76</v>
      </c>
      <c r="I38" s="16" t="s">
        <v>73</v>
      </c>
      <c r="J38" s="7" t="s">
        <v>157</v>
      </c>
      <c r="K38" s="14">
        <v>104202</v>
      </c>
    </row>
    <row r="39" spans="1:11" ht="98.25" customHeight="1">
      <c r="A39" s="22" t="s">
        <v>74</v>
      </c>
      <c r="B39" s="43" t="s">
        <v>72</v>
      </c>
      <c r="C39" s="11" t="s">
        <v>58</v>
      </c>
      <c r="D39" s="15">
        <v>110</v>
      </c>
      <c r="E39" s="31">
        <v>7.45</v>
      </c>
      <c r="F39" s="32">
        <v>0.05</v>
      </c>
      <c r="G39" s="21">
        <f t="shared" si="14"/>
        <v>819.5</v>
      </c>
      <c r="H39" s="21">
        <f t="shared" si="15"/>
        <v>860.47500000000002</v>
      </c>
      <c r="I39" s="16" t="s">
        <v>75</v>
      </c>
      <c r="J39" s="7" t="s">
        <v>157</v>
      </c>
      <c r="K39" s="14">
        <v>104202</v>
      </c>
    </row>
    <row r="40" spans="1:11" ht="15.6">
      <c r="A40" s="22"/>
      <c r="B40" s="40"/>
      <c r="C40" s="41"/>
      <c r="D40" s="41"/>
      <c r="E40" s="68" t="s">
        <v>76</v>
      </c>
      <c r="F40" s="69"/>
      <c r="G40" s="42">
        <f>SUM(G34:G39)</f>
        <v>6801.8499999999995</v>
      </c>
      <c r="H40" s="42">
        <f>SUM(H34:H39)</f>
        <v>7141.942500000001</v>
      </c>
      <c r="I40" s="25"/>
      <c r="J40" s="14"/>
      <c r="K40" s="14"/>
    </row>
    <row r="41" spans="1:11" ht="15.6">
      <c r="A41" s="22">
        <v>59</v>
      </c>
      <c r="B41" s="66" t="s">
        <v>77</v>
      </c>
      <c r="C41" s="66"/>
      <c r="D41" s="66"/>
      <c r="E41" s="66"/>
      <c r="F41" s="66"/>
      <c r="G41" s="66"/>
      <c r="H41" s="66"/>
      <c r="I41" s="66"/>
      <c r="J41" s="66"/>
      <c r="K41" s="66"/>
    </row>
    <row r="42" spans="1:11" ht="99.75" customHeight="1">
      <c r="A42" s="22" t="s">
        <v>78</v>
      </c>
      <c r="B42" s="34" t="s">
        <v>79</v>
      </c>
      <c r="C42" s="17" t="s">
        <v>19</v>
      </c>
      <c r="D42" s="15">
        <v>55</v>
      </c>
      <c r="E42" s="31">
        <v>15.6</v>
      </c>
      <c r="F42" s="32">
        <v>0.05</v>
      </c>
      <c r="G42" s="21">
        <f>D42*E42</f>
        <v>858</v>
      </c>
      <c r="H42" s="21">
        <f>G42+G42*F42</f>
        <v>900.9</v>
      </c>
      <c r="I42" s="16" t="s">
        <v>80</v>
      </c>
      <c r="J42" s="14" t="s">
        <v>157</v>
      </c>
      <c r="K42" s="14">
        <v>121303</v>
      </c>
    </row>
    <row r="43" spans="1:11" ht="100.5" customHeight="1">
      <c r="A43" s="22" t="s">
        <v>81</v>
      </c>
      <c r="B43" s="34" t="s">
        <v>79</v>
      </c>
      <c r="C43" s="17" t="s">
        <v>19</v>
      </c>
      <c r="D43" s="15">
        <v>110</v>
      </c>
      <c r="E43" s="31">
        <v>15.6</v>
      </c>
      <c r="F43" s="32">
        <v>0.05</v>
      </c>
      <c r="G43" s="21">
        <f t="shared" ref="G43:G46" si="16">D43*E43</f>
        <v>1716</v>
      </c>
      <c r="H43" s="21">
        <f t="shared" ref="H43:H46" si="17">G43+G43*F43</f>
        <v>1801.8</v>
      </c>
      <c r="I43" s="16" t="s">
        <v>82</v>
      </c>
      <c r="J43" s="14" t="s">
        <v>157</v>
      </c>
      <c r="K43" s="14">
        <v>121303</v>
      </c>
    </row>
    <row r="44" spans="1:11" ht="95.25" customHeight="1">
      <c r="A44" s="22" t="s">
        <v>83</v>
      </c>
      <c r="B44" s="34" t="s">
        <v>79</v>
      </c>
      <c r="C44" s="17" t="s">
        <v>19</v>
      </c>
      <c r="D44" s="15">
        <v>55</v>
      </c>
      <c r="E44" s="31">
        <v>15.6</v>
      </c>
      <c r="F44" s="32">
        <v>0.05</v>
      </c>
      <c r="G44" s="21">
        <f t="shared" si="16"/>
        <v>858</v>
      </c>
      <c r="H44" s="21">
        <f t="shared" si="17"/>
        <v>900.9</v>
      </c>
      <c r="I44" s="16" t="s">
        <v>84</v>
      </c>
      <c r="J44" s="14" t="s">
        <v>157</v>
      </c>
      <c r="K44" s="14">
        <v>121303</v>
      </c>
    </row>
    <row r="45" spans="1:11" ht="96.75" customHeight="1">
      <c r="A45" s="22" t="s">
        <v>85</v>
      </c>
      <c r="B45" s="34" t="s">
        <v>79</v>
      </c>
      <c r="C45" s="17" t="s">
        <v>57</v>
      </c>
      <c r="D45" s="15">
        <v>55</v>
      </c>
      <c r="E45" s="31">
        <v>15.6</v>
      </c>
      <c r="F45" s="32">
        <v>0.05</v>
      </c>
      <c r="G45" s="21">
        <f t="shared" si="16"/>
        <v>858</v>
      </c>
      <c r="H45" s="21">
        <f t="shared" si="17"/>
        <v>900.9</v>
      </c>
      <c r="I45" s="16" t="s">
        <v>86</v>
      </c>
      <c r="J45" s="14" t="s">
        <v>157</v>
      </c>
      <c r="K45" s="14">
        <v>121303</v>
      </c>
    </row>
    <row r="46" spans="1:11" ht="96.75" customHeight="1">
      <c r="A46" s="22" t="s">
        <v>87</v>
      </c>
      <c r="B46" s="34" t="s">
        <v>79</v>
      </c>
      <c r="C46" s="17" t="s">
        <v>19</v>
      </c>
      <c r="D46" s="15">
        <v>55</v>
      </c>
      <c r="E46" s="31">
        <v>15.6</v>
      </c>
      <c r="F46" s="32">
        <v>0.05</v>
      </c>
      <c r="G46" s="21">
        <f t="shared" si="16"/>
        <v>858</v>
      </c>
      <c r="H46" s="21">
        <f t="shared" si="17"/>
        <v>900.9</v>
      </c>
      <c r="I46" s="16" t="s">
        <v>88</v>
      </c>
      <c r="J46" s="14" t="s">
        <v>157</v>
      </c>
      <c r="K46" s="14">
        <v>121303</v>
      </c>
    </row>
    <row r="47" spans="1:11" ht="15.6">
      <c r="A47" s="19"/>
      <c r="B47" s="38"/>
      <c r="C47" s="18"/>
      <c r="D47" s="18"/>
      <c r="E47" s="61" t="s">
        <v>89</v>
      </c>
      <c r="F47" s="62"/>
      <c r="G47" s="42">
        <f>SUM(G42:G46)</f>
        <v>5148</v>
      </c>
      <c r="H47" s="42">
        <f>SUM(H42:H46)</f>
        <v>5405.4</v>
      </c>
      <c r="I47" s="64"/>
      <c r="J47" s="65"/>
      <c r="K47" s="65"/>
    </row>
    <row r="48" spans="1:11" ht="203.25" customHeight="1">
      <c r="A48" s="19">
        <v>68</v>
      </c>
      <c r="B48" s="46" t="s">
        <v>90</v>
      </c>
      <c r="C48" s="11" t="s">
        <v>19</v>
      </c>
      <c r="D48" s="13">
        <v>9900</v>
      </c>
      <c r="E48" s="31">
        <v>1.98</v>
      </c>
      <c r="F48" s="45">
        <v>0.05</v>
      </c>
      <c r="G48" s="21">
        <f t="shared" ref="G48" si="18">E48*D48</f>
        <v>19602</v>
      </c>
      <c r="H48" s="21">
        <f t="shared" ref="H48" si="19">G48+G48*F48</f>
        <v>20582.099999999999</v>
      </c>
      <c r="I48" s="16" t="s">
        <v>91</v>
      </c>
      <c r="J48" s="14" t="s">
        <v>165</v>
      </c>
      <c r="K48" s="14">
        <v>61003000</v>
      </c>
    </row>
    <row r="49" spans="1:11" ht="78" customHeight="1">
      <c r="A49" s="22">
        <v>95</v>
      </c>
      <c r="B49" s="46" t="s">
        <v>92</v>
      </c>
      <c r="C49" s="11" t="s">
        <v>19</v>
      </c>
      <c r="D49" s="13">
        <v>1760</v>
      </c>
      <c r="E49" s="31">
        <v>1.23</v>
      </c>
      <c r="F49" s="45">
        <v>0.05</v>
      </c>
      <c r="G49" s="21">
        <f t="shared" ref="G49" si="20">E49*D49</f>
        <v>2164.8000000000002</v>
      </c>
      <c r="H49" s="21">
        <f t="shared" ref="H49" si="21">G49+G49*F49</f>
        <v>2273.04</v>
      </c>
      <c r="I49" s="12" t="s">
        <v>93</v>
      </c>
      <c r="J49" s="14" t="s">
        <v>165</v>
      </c>
      <c r="K49" s="12">
        <v>6130</v>
      </c>
    </row>
    <row r="50" spans="1:11" ht="26.4">
      <c r="A50" s="22">
        <v>98</v>
      </c>
      <c r="B50" s="46" t="s">
        <v>94</v>
      </c>
      <c r="C50" s="11" t="s">
        <v>19</v>
      </c>
      <c r="D50" s="13">
        <v>77000</v>
      </c>
      <c r="E50" s="31">
        <v>2.1999999999999999E-2</v>
      </c>
      <c r="F50" s="45">
        <v>0.05</v>
      </c>
      <c r="G50" s="21">
        <f t="shared" ref="G50" si="22">E50*D50</f>
        <v>1694</v>
      </c>
      <c r="H50" s="21">
        <f t="shared" ref="H50" si="23">G50+G50*F50</f>
        <v>1778.7</v>
      </c>
      <c r="I50" s="16" t="s">
        <v>95</v>
      </c>
      <c r="J50" s="14" t="s">
        <v>147</v>
      </c>
      <c r="K50" s="14" t="s">
        <v>148</v>
      </c>
    </row>
    <row r="51" spans="1:11" ht="15.6">
      <c r="A51" s="22">
        <v>142</v>
      </c>
      <c r="B51" s="67" t="s">
        <v>96</v>
      </c>
      <c r="C51" s="67"/>
      <c r="D51" s="67"/>
      <c r="E51" s="67"/>
      <c r="F51" s="67"/>
      <c r="G51" s="67"/>
      <c r="H51" s="67"/>
      <c r="I51" s="67"/>
      <c r="J51" s="67"/>
      <c r="K51" s="67"/>
    </row>
    <row r="52" spans="1:11" ht="145.19999999999999">
      <c r="A52" s="22">
        <v>142.1</v>
      </c>
      <c r="B52" s="37" t="s">
        <v>97</v>
      </c>
      <c r="C52" s="8" t="s">
        <v>19</v>
      </c>
      <c r="D52" s="13">
        <v>11</v>
      </c>
      <c r="E52" s="31">
        <v>313</v>
      </c>
      <c r="F52" s="32">
        <v>0.05</v>
      </c>
      <c r="G52" s="21">
        <f t="shared" ref="G52" si="24">E52*D52</f>
        <v>3443</v>
      </c>
      <c r="H52" s="21">
        <f t="shared" ref="H52:H53" si="25">G52+G52*F52</f>
        <v>3615.15</v>
      </c>
      <c r="I52" s="16" t="s">
        <v>98</v>
      </c>
      <c r="J52" s="55" t="s">
        <v>168</v>
      </c>
      <c r="K52" s="55" t="s">
        <v>166</v>
      </c>
    </row>
    <row r="53" spans="1:11" ht="145.19999999999999">
      <c r="A53" s="22">
        <v>142.19999999999999</v>
      </c>
      <c r="B53" s="37" t="s">
        <v>97</v>
      </c>
      <c r="C53" s="8" t="s">
        <v>19</v>
      </c>
      <c r="D53" s="15">
        <v>11</v>
      </c>
      <c r="E53" s="31">
        <v>335</v>
      </c>
      <c r="F53" s="32">
        <v>0.05</v>
      </c>
      <c r="G53" s="21">
        <f>E53*D53</f>
        <v>3685</v>
      </c>
      <c r="H53" s="21">
        <f t="shared" si="25"/>
        <v>3869.25</v>
      </c>
      <c r="I53" s="16" t="s">
        <v>99</v>
      </c>
      <c r="J53" s="55" t="s">
        <v>168</v>
      </c>
      <c r="K53" s="10" t="s">
        <v>167</v>
      </c>
    </row>
    <row r="54" spans="1:11" ht="15.6">
      <c r="A54" s="22"/>
      <c r="B54" s="40"/>
      <c r="C54" s="41"/>
      <c r="D54" s="41"/>
      <c r="E54" s="68" t="s">
        <v>100</v>
      </c>
      <c r="F54" s="69"/>
      <c r="G54" s="42">
        <f>SUM(G52:G53)</f>
        <v>7128</v>
      </c>
      <c r="H54" s="42">
        <f>SUM(H52:H53)</f>
        <v>7484.4</v>
      </c>
      <c r="I54" s="64"/>
      <c r="J54" s="65"/>
      <c r="K54" s="65"/>
    </row>
    <row r="55" spans="1:11" ht="78.75" customHeight="1">
      <c r="A55" s="22">
        <v>158</v>
      </c>
      <c r="B55" s="53" t="s">
        <v>101</v>
      </c>
      <c r="C55" s="8" t="s">
        <v>19</v>
      </c>
      <c r="D55" s="13">
        <v>5500</v>
      </c>
      <c r="E55" s="31">
        <v>7.1999999999999995E-2</v>
      </c>
      <c r="F55" s="32">
        <v>0.05</v>
      </c>
      <c r="G55" s="21">
        <f t="shared" ref="G55:G59" si="26">E55*D55</f>
        <v>395.99999999999994</v>
      </c>
      <c r="H55" s="21">
        <f t="shared" ref="H55:H59" si="27">G55+G55*F55</f>
        <v>415.79999999999995</v>
      </c>
      <c r="I55" s="16" t="s">
        <v>102</v>
      </c>
      <c r="J55" s="55" t="s">
        <v>146</v>
      </c>
      <c r="K55" s="55" t="s">
        <v>149</v>
      </c>
    </row>
    <row r="56" spans="1:11" ht="156" customHeight="1">
      <c r="A56" s="22">
        <v>161</v>
      </c>
      <c r="B56" s="53" t="s">
        <v>103</v>
      </c>
      <c r="C56" s="8" t="s">
        <v>19</v>
      </c>
      <c r="D56" s="13">
        <v>1100</v>
      </c>
      <c r="E56" s="31">
        <v>2.5</v>
      </c>
      <c r="F56" s="32">
        <v>0.05</v>
      </c>
      <c r="G56" s="21">
        <f t="shared" si="26"/>
        <v>2750</v>
      </c>
      <c r="H56" s="21">
        <f t="shared" si="27"/>
        <v>2887.5</v>
      </c>
      <c r="I56" s="16" t="s">
        <v>104</v>
      </c>
      <c r="J56" s="55" t="s">
        <v>136</v>
      </c>
      <c r="K56" s="55" t="s">
        <v>150</v>
      </c>
    </row>
    <row r="57" spans="1:11" ht="81" customHeight="1">
      <c r="A57" s="22">
        <v>162</v>
      </c>
      <c r="B57" s="53" t="s">
        <v>105</v>
      </c>
      <c r="C57" s="8" t="s">
        <v>17</v>
      </c>
      <c r="D57" s="13">
        <v>660</v>
      </c>
      <c r="E57" s="31">
        <v>1.9</v>
      </c>
      <c r="F57" s="32">
        <v>0.05</v>
      </c>
      <c r="G57" s="21">
        <f t="shared" si="26"/>
        <v>1254</v>
      </c>
      <c r="H57" s="21">
        <f t="shared" si="27"/>
        <v>1316.7</v>
      </c>
      <c r="I57" s="16" t="s">
        <v>106</v>
      </c>
      <c r="J57" s="55" t="s">
        <v>136</v>
      </c>
      <c r="K57" s="55" t="s">
        <v>151</v>
      </c>
    </row>
    <row r="58" spans="1:11" ht="81" customHeight="1">
      <c r="A58" s="22">
        <v>163</v>
      </c>
      <c r="B58" s="53" t="s">
        <v>105</v>
      </c>
      <c r="C58" s="8" t="s">
        <v>17</v>
      </c>
      <c r="D58" s="13">
        <v>1320</v>
      </c>
      <c r="E58" s="31">
        <v>1.9</v>
      </c>
      <c r="F58" s="32">
        <v>0.05</v>
      </c>
      <c r="G58" s="21">
        <f t="shared" si="26"/>
        <v>2508</v>
      </c>
      <c r="H58" s="21">
        <f t="shared" si="27"/>
        <v>2633.4</v>
      </c>
      <c r="I58" s="16" t="s">
        <v>107</v>
      </c>
      <c r="J58" s="55" t="s">
        <v>136</v>
      </c>
      <c r="K58" s="55" t="s">
        <v>152</v>
      </c>
    </row>
    <row r="59" spans="1:11" ht="81" customHeight="1">
      <c r="A59" s="22">
        <v>165</v>
      </c>
      <c r="B59" s="53" t="s">
        <v>105</v>
      </c>
      <c r="C59" s="8" t="s">
        <v>17</v>
      </c>
      <c r="D59" s="13">
        <v>770</v>
      </c>
      <c r="E59" s="31">
        <v>1.9</v>
      </c>
      <c r="F59" s="32">
        <v>0.05</v>
      </c>
      <c r="G59" s="21">
        <f t="shared" si="26"/>
        <v>1463</v>
      </c>
      <c r="H59" s="21">
        <f t="shared" si="27"/>
        <v>1536.15</v>
      </c>
      <c r="I59" s="16" t="s">
        <v>108</v>
      </c>
      <c r="J59" s="55" t="s">
        <v>136</v>
      </c>
      <c r="K59" s="55" t="s">
        <v>153</v>
      </c>
    </row>
    <row r="60" spans="1:11" ht="15.6">
      <c r="A60" s="22">
        <v>166</v>
      </c>
      <c r="B60" s="67" t="s">
        <v>109</v>
      </c>
      <c r="C60" s="67"/>
      <c r="D60" s="67"/>
      <c r="E60" s="67"/>
      <c r="F60" s="67"/>
      <c r="G60" s="67"/>
      <c r="H60" s="67"/>
      <c r="I60" s="67"/>
      <c r="J60" s="67"/>
      <c r="K60" s="67"/>
    </row>
    <row r="61" spans="1:11" ht="106.5" customHeight="1">
      <c r="A61" s="22">
        <v>166.1</v>
      </c>
      <c r="B61" s="37" t="s">
        <v>105</v>
      </c>
      <c r="C61" s="8" t="s">
        <v>19</v>
      </c>
      <c r="D61" s="13">
        <v>275</v>
      </c>
      <c r="E61" s="31">
        <v>2.4</v>
      </c>
      <c r="F61" s="32">
        <v>0.05</v>
      </c>
      <c r="G61" s="21">
        <f t="shared" ref="G61:G62" si="28">E61*D61</f>
        <v>660</v>
      </c>
      <c r="H61" s="21">
        <f t="shared" ref="H61:H62" si="29">G61+G61*F61</f>
        <v>693</v>
      </c>
      <c r="I61" s="16" t="s">
        <v>110</v>
      </c>
      <c r="J61" s="55" t="s">
        <v>136</v>
      </c>
      <c r="K61" s="55" t="s">
        <v>154</v>
      </c>
    </row>
    <row r="62" spans="1:11" ht="106.5" customHeight="1">
      <c r="A62" s="19">
        <v>166.2</v>
      </c>
      <c r="B62" s="37" t="s">
        <v>111</v>
      </c>
      <c r="C62" s="8" t="s">
        <v>19</v>
      </c>
      <c r="D62" s="13">
        <v>440</v>
      </c>
      <c r="E62" s="31">
        <v>0.7</v>
      </c>
      <c r="F62" s="32">
        <v>0.05</v>
      </c>
      <c r="G62" s="21">
        <f t="shared" si="28"/>
        <v>308</v>
      </c>
      <c r="H62" s="21">
        <f t="shared" si="29"/>
        <v>323.39999999999998</v>
      </c>
      <c r="I62" s="16" t="s">
        <v>112</v>
      </c>
      <c r="J62" s="55" t="s">
        <v>136</v>
      </c>
      <c r="K62" s="55" t="s">
        <v>155</v>
      </c>
    </row>
    <row r="63" spans="1:11" ht="15.6">
      <c r="A63" s="22"/>
      <c r="B63" s="38"/>
      <c r="C63" s="18"/>
      <c r="D63" s="18"/>
      <c r="E63" s="61" t="s">
        <v>113</v>
      </c>
      <c r="F63" s="62"/>
      <c r="G63" s="21">
        <f>SUM(G61:G62)</f>
        <v>968</v>
      </c>
      <c r="H63" s="21">
        <f>SUM(H61:H62)</f>
        <v>1016.4</v>
      </c>
      <c r="I63" s="64"/>
      <c r="J63" s="65"/>
      <c r="K63" s="65"/>
    </row>
    <row r="64" spans="1:11" ht="127.5" customHeight="1">
      <c r="A64" s="22">
        <v>168</v>
      </c>
      <c r="B64" s="53" t="s">
        <v>114</v>
      </c>
      <c r="C64" s="9" t="s">
        <v>19</v>
      </c>
      <c r="D64" s="15">
        <v>2420</v>
      </c>
      <c r="E64" s="31">
        <v>3.95</v>
      </c>
      <c r="F64" s="32">
        <v>0.05</v>
      </c>
      <c r="G64" s="21">
        <f t="shared" ref="G64" si="30">E64*D64</f>
        <v>9559</v>
      </c>
      <c r="H64" s="21">
        <f t="shared" ref="H64" si="31">G64+G64*F64</f>
        <v>10036.950000000001</v>
      </c>
      <c r="I64" s="16" t="s">
        <v>115</v>
      </c>
      <c r="J64" s="55" t="s">
        <v>137</v>
      </c>
      <c r="K64" s="55" t="s">
        <v>156</v>
      </c>
    </row>
    <row r="65" spans="1:11" ht="15.6">
      <c r="A65" s="22">
        <v>170</v>
      </c>
      <c r="B65" s="59" t="s">
        <v>116</v>
      </c>
      <c r="C65" s="60"/>
      <c r="D65" s="60"/>
      <c r="E65" s="60"/>
      <c r="F65" s="60"/>
      <c r="G65" s="60"/>
      <c r="H65" s="60"/>
      <c r="I65" s="60"/>
      <c r="J65" s="60"/>
      <c r="K65" s="60"/>
    </row>
    <row r="66" spans="1:11" ht="135" customHeight="1">
      <c r="A66" s="22">
        <v>170.1</v>
      </c>
      <c r="B66" s="37" t="s">
        <v>117</v>
      </c>
      <c r="C66" s="8" t="s">
        <v>19</v>
      </c>
      <c r="D66" s="13">
        <v>11000</v>
      </c>
      <c r="E66" s="31">
        <v>0.4849</v>
      </c>
      <c r="F66" s="32">
        <v>0.05</v>
      </c>
      <c r="G66" s="21">
        <f t="shared" ref="G66:G68" si="32">E66*D66</f>
        <v>5333.9</v>
      </c>
      <c r="H66" s="21">
        <f t="shared" ref="H66:H68" si="33">G66+G66*F66</f>
        <v>5600.5949999999993</v>
      </c>
      <c r="I66" s="16" t="s">
        <v>118</v>
      </c>
      <c r="J66" s="55" t="s">
        <v>142</v>
      </c>
      <c r="K66" s="55" t="s">
        <v>143</v>
      </c>
    </row>
    <row r="67" spans="1:11" ht="135" customHeight="1">
      <c r="A67" s="22">
        <v>170.2</v>
      </c>
      <c r="B67" s="37" t="s">
        <v>117</v>
      </c>
      <c r="C67" s="8" t="s">
        <v>19</v>
      </c>
      <c r="D67" s="13">
        <v>8250</v>
      </c>
      <c r="E67" s="31">
        <v>0.4849</v>
      </c>
      <c r="F67" s="32">
        <v>0.05</v>
      </c>
      <c r="G67" s="21">
        <f t="shared" si="32"/>
        <v>4000.4250000000002</v>
      </c>
      <c r="H67" s="21">
        <f t="shared" si="33"/>
        <v>4200.44625</v>
      </c>
      <c r="I67" s="39" t="s">
        <v>133</v>
      </c>
      <c r="J67" s="55" t="s">
        <v>142</v>
      </c>
      <c r="K67" s="55" t="s">
        <v>143</v>
      </c>
    </row>
    <row r="68" spans="1:11" ht="135" customHeight="1">
      <c r="A68" s="22">
        <v>170.3</v>
      </c>
      <c r="B68" s="37" t="s">
        <v>117</v>
      </c>
      <c r="C68" s="8" t="s">
        <v>19</v>
      </c>
      <c r="D68" s="13">
        <v>440</v>
      </c>
      <c r="E68" s="31">
        <v>0.4849</v>
      </c>
      <c r="F68" s="32">
        <v>0.05</v>
      </c>
      <c r="G68" s="21">
        <f t="shared" si="32"/>
        <v>213.35599999999999</v>
      </c>
      <c r="H68" s="21">
        <f t="shared" si="33"/>
        <v>224.02379999999999</v>
      </c>
      <c r="I68" s="39" t="s">
        <v>134</v>
      </c>
      <c r="J68" s="55" t="s">
        <v>142</v>
      </c>
      <c r="K68" s="55" t="s">
        <v>143</v>
      </c>
    </row>
    <row r="69" spans="1:11" ht="15.6">
      <c r="A69" s="22"/>
      <c r="B69" s="35"/>
      <c r="C69" s="36"/>
      <c r="D69" s="36"/>
      <c r="E69" s="56" t="s">
        <v>119</v>
      </c>
      <c r="F69" s="57"/>
      <c r="G69" s="21">
        <f>SUM(G66:G68)</f>
        <v>9547.6810000000005</v>
      </c>
      <c r="H69" s="21">
        <f>SUM(H66:H68)</f>
        <v>10025.065049999999</v>
      </c>
      <c r="I69" s="64"/>
      <c r="J69" s="65"/>
      <c r="K69" s="65"/>
    </row>
    <row r="70" spans="1:11" ht="69" customHeight="1">
      <c r="A70" s="22">
        <v>174</v>
      </c>
      <c r="B70" s="52" t="s">
        <v>120</v>
      </c>
      <c r="C70" s="9" t="s">
        <v>19</v>
      </c>
      <c r="D70" s="15">
        <v>7700</v>
      </c>
      <c r="E70" s="31">
        <v>0.11</v>
      </c>
      <c r="F70" s="45">
        <v>0.05</v>
      </c>
      <c r="G70" s="21">
        <f t="shared" ref="G70" si="34">E70*D70</f>
        <v>847</v>
      </c>
      <c r="H70" s="21">
        <f t="shared" ref="H70" si="35">G70+G70*F70</f>
        <v>889.35</v>
      </c>
      <c r="I70" s="16" t="s">
        <v>121</v>
      </c>
      <c r="J70" s="10" t="s">
        <v>144</v>
      </c>
      <c r="K70" s="55" t="s">
        <v>170</v>
      </c>
    </row>
    <row r="71" spans="1:11" ht="15.6">
      <c r="A71" s="22">
        <v>187</v>
      </c>
      <c r="B71" s="59" t="s">
        <v>122</v>
      </c>
      <c r="C71" s="60"/>
      <c r="D71" s="60"/>
      <c r="E71" s="60"/>
      <c r="F71" s="60"/>
      <c r="G71" s="60"/>
      <c r="H71" s="60"/>
      <c r="I71" s="60"/>
      <c r="J71" s="60"/>
      <c r="K71" s="60"/>
    </row>
    <row r="72" spans="1:11" ht="74.25" customHeight="1">
      <c r="A72" s="22">
        <v>187.1</v>
      </c>
      <c r="B72" s="37" t="s">
        <v>123</v>
      </c>
      <c r="C72" s="8" t="s">
        <v>17</v>
      </c>
      <c r="D72" s="44">
        <v>3300</v>
      </c>
      <c r="E72" s="31">
        <v>1.8</v>
      </c>
      <c r="F72" s="45">
        <v>0.05</v>
      </c>
      <c r="G72" s="21">
        <f t="shared" ref="G72:G75" si="36">E72*D72</f>
        <v>5940</v>
      </c>
      <c r="H72" s="21">
        <f t="shared" ref="H72:H75" si="37">G72+G72*F72</f>
        <v>6237</v>
      </c>
      <c r="I72" s="16" t="s">
        <v>124</v>
      </c>
      <c r="J72" s="55" t="s">
        <v>137</v>
      </c>
      <c r="K72" s="55" t="s">
        <v>138</v>
      </c>
    </row>
    <row r="73" spans="1:11" ht="74.25" customHeight="1">
      <c r="A73" s="22">
        <v>187.2</v>
      </c>
      <c r="B73" s="37" t="s">
        <v>123</v>
      </c>
      <c r="C73" s="8" t="s">
        <v>17</v>
      </c>
      <c r="D73" s="44">
        <v>2200</v>
      </c>
      <c r="E73" s="31">
        <v>1.92</v>
      </c>
      <c r="F73" s="45">
        <v>0.05</v>
      </c>
      <c r="G73" s="21">
        <f t="shared" si="36"/>
        <v>4224</v>
      </c>
      <c r="H73" s="21">
        <f t="shared" si="37"/>
        <v>4435.2</v>
      </c>
      <c r="I73" s="16" t="s">
        <v>125</v>
      </c>
      <c r="J73" s="55" t="s">
        <v>137</v>
      </c>
      <c r="K73" s="55" t="s">
        <v>139</v>
      </c>
    </row>
    <row r="74" spans="1:11" ht="74.25" customHeight="1">
      <c r="A74" s="22">
        <v>187.4</v>
      </c>
      <c r="B74" s="37" t="s">
        <v>123</v>
      </c>
      <c r="C74" s="8" t="s">
        <v>19</v>
      </c>
      <c r="D74" s="44">
        <v>55</v>
      </c>
      <c r="E74" s="31">
        <v>1.72</v>
      </c>
      <c r="F74" s="45">
        <v>0.05</v>
      </c>
      <c r="G74" s="21">
        <f t="shared" si="36"/>
        <v>94.6</v>
      </c>
      <c r="H74" s="21">
        <f t="shared" si="37"/>
        <v>99.33</v>
      </c>
      <c r="I74" s="16" t="s">
        <v>126</v>
      </c>
      <c r="J74" s="55" t="s">
        <v>137</v>
      </c>
      <c r="K74" s="55" t="s">
        <v>141</v>
      </c>
    </row>
    <row r="75" spans="1:11" ht="74.25" customHeight="1">
      <c r="A75" s="22">
        <v>187.5</v>
      </c>
      <c r="B75" s="37" t="s">
        <v>123</v>
      </c>
      <c r="C75" s="8" t="s">
        <v>17</v>
      </c>
      <c r="D75" s="13">
        <v>330</v>
      </c>
      <c r="E75" s="31">
        <v>2.08</v>
      </c>
      <c r="F75" s="45">
        <v>0.05</v>
      </c>
      <c r="G75" s="21">
        <f t="shared" si="36"/>
        <v>686.4</v>
      </c>
      <c r="H75" s="21">
        <f t="shared" si="37"/>
        <v>720.72</v>
      </c>
      <c r="I75" s="16" t="s">
        <v>127</v>
      </c>
      <c r="J75" s="55" t="s">
        <v>137</v>
      </c>
      <c r="K75" s="55" t="s">
        <v>140</v>
      </c>
    </row>
    <row r="76" spans="1:11" ht="15.6">
      <c r="A76" s="19"/>
      <c r="B76" s="35"/>
      <c r="C76" s="36"/>
      <c r="D76" s="36"/>
      <c r="E76" s="56" t="s">
        <v>128</v>
      </c>
      <c r="F76" s="57"/>
      <c r="G76" s="21">
        <f>SUM(G72:G75)</f>
        <v>10945</v>
      </c>
      <c r="H76" s="21">
        <f>SUM(H72:H75)</f>
        <v>11492.25</v>
      </c>
      <c r="I76" s="58"/>
      <c r="J76" s="58"/>
      <c r="K76" s="58"/>
    </row>
    <row r="77" spans="1:11" ht="117" customHeight="1">
      <c r="A77" s="22">
        <v>190</v>
      </c>
      <c r="B77" s="46" t="s">
        <v>129</v>
      </c>
      <c r="C77" s="11" t="s">
        <v>19</v>
      </c>
      <c r="D77" s="13">
        <v>220</v>
      </c>
      <c r="E77" s="31">
        <v>2.7</v>
      </c>
      <c r="F77" s="45">
        <v>0.05</v>
      </c>
      <c r="G77" s="21">
        <f t="shared" ref="G77" si="38">E77*D77</f>
        <v>594</v>
      </c>
      <c r="H77" s="21">
        <f t="shared" ref="H77" si="39">G77+G77*F77</f>
        <v>623.70000000000005</v>
      </c>
      <c r="I77" s="16" t="s">
        <v>130</v>
      </c>
      <c r="J77" s="12" t="s">
        <v>169</v>
      </c>
      <c r="K77" s="47">
        <v>2050</v>
      </c>
    </row>
    <row r="78" spans="1:11" ht="39.6">
      <c r="A78" s="22">
        <v>220</v>
      </c>
      <c r="B78" s="48" t="s">
        <v>131</v>
      </c>
      <c r="C78" s="49" t="s">
        <v>19</v>
      </c>
      <c r="D78" s="50">
        <v>220</v>
      </c>
      <c r="E78" s="31">
        <v>0.3</v>
      </c>
      <c r="F78" s="45">
        <v>0.05</v>
      </c>
      <c r="G78" s="21">
        <f t="shared" ref="G78" si="40">E78*D78</f>
        <v>66</v>
      </c>
      <c r="H78" s="21">
        <f t="shared" ref="H78" si="41">G78+G78*F78</f>
        <v>69.3</v>
      </c>
      <c r="I78" s="51" t="s">
        <v>132</v>
      </c>
      <c r="J78" s="16" t="s">
        <v>144</v>
      </c>
      <c r="K78" s="16" t="s">
        <v>145</v>
      </c>
    </row>
  </sheetData>
  <mergeCells count="31">
    <mergeCell ref="E47:F47"/>
    <mergeCell ref="B71:K71"/>
    <mergeCell ref="E69:F69"/>
    <mergeCell ref="I54:K54"/>
    <mergeCell ref="B2:I2"/>
    <mergeCell ref="E40:F40"/>
    <mergeCell ref="B3:I3"/>
    <mergeCell ref="B9:I9"/>
    <mergeCell ref="B33:K33"/>
    <mergeCell ref="B13:K13"/>
    <mergeCell ref="A4:H4"/>
    <mergeCell ref="A5:I5"/>
    <mergeCell ref="A6:I6"/>
    <mergeCell ref="A7:I7"/>
    <mergeCell ref="A8:I8"/>
    <mergeCell ref="E76:F76"/>
    <mergeCell ref="I76:K76"/>
    <mergeCell ref="B65:K65"/>
    <mergeCell ref="E22:F22"/>
    <mergeCell ref="E31:F31"/>
    <mergeCell ref="I22:K22"/>
    <mergeCell ref="I31:K31"/>
    <mergeCell ref="B23:K23"/>
    <mergeCell ref="B51:K51"/>
    <mergeCell ref="I69:K69"/>
    <mergeCell ref="E54:F54"/>
    <mergeCell ref="E63:F63"/>
    <mergeCell ref="I63:K63"/>
    <mergeCell ref="B60:K60"/>
    <mergeCell ref="B41:K41"/>
    <mergeCell ref="I47:K47"/>
  </mergeCells>
  <phoneticPr fontId="10"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3.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1-233 pikimo dalys</vt:lpstr>
      <vt:lpstr>'1-233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Rinkeviciene, Inga</cp:lastModifiedBy>
  <cp:revision>9</cp:revision>
  <dcterms:created xsi:type="dcterms:W3CDTF">2016-09-15T08:33:18Z</dcterms:created>
  <dcterms:modified xsi:type="dcterms:W3CDTF">2024-09-23T09:01:36Z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