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AmberCell Solutions\"/>
    </mc:Choice>
  </mc:AlternateContent>
  <xr:revisionPtr revIDLastSave="0" documentId="13_ncr:1_{7E71E7F1-F848-4921-90C8-BB4D57445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9" i="1"/>
  <c r="H9" i="1" s="1"/>
  <c r="G8" i="1"/>
  <c r="H8" i="1" s="1"/>
  <c r="G18" i="1" l="1"/>
  <c r="H18" i="1"/>
</calcChain>
</file>

<file path=xl/sharedStrings.xml><?xml version="1.0" encoding="utf-8"?>
<sst xmlns="http://schemas.openxmlformats.org/spreadsheetml/2006/main" count="79" uniqueCount="65">
  <si>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</si>
  <si>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</si>
  <si>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</si>
  <si>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</si>
  <si>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</si>
  <si>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</si>
  <si>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</si>
  <si>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</si>
  <si>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</si>
  <si>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</si>
  <si>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</si>
  <si>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</si>
  <si>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</si>
  <si>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</si>
  <si>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</si>
  <si>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</si>
  <si>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</si>
  <si>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</si>
  <si>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</si>
  <si>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</si>
  <si>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65.</t>
  </si>
  <si>
    <t>Pirštinės sterilios, apsaugančios nuo rentgeno spindulių</t>
  </si>
  <si>
    <t>pora</t>
  </si>
  <si>
    <t>1. 8.5 dydžio;
2. Sterilios;                                                                                                                                                                       3. Mažai praleidžiančios rentgeno spindulius;                                                                                                                                       4. PPE III kategorijos apsauga;                                                                                                                                                        5. Paženklinta CE ženklu;                                                                                                                                                     6. atitinka EN 61331-1:2016;                                                                                                                                                        7. Sertifikatas MDR2017/745 arba lygiavertis.</t>
  </si>
  <si>
    <t>Mavig (Vokietija)</t>
  </si>
  <si>
    <t>HS100</t>
  </si>
  <si>
    <t>1. 8.5 dydžio;
2. Sterilios;                                                                                                                                                                       3. Mažai praleidžiančios rentgeno spindulius;                                                                                                                                       4. PPE III kategorijos apsauga;                                                                                                                                                        5. Paženklinta CE ženklu;                                                                                                                                                     6. atitinka EN 61331-1:2016;                                                                                                                                                        7. Sertifikatas MDR2017/745 arba lygiavertis.
Katalogas "poz_65.pdf"</t>
  </si>
  <si>
    <t>100.</t>
  </si>
  <si>
    <t>Polipektominės pjaunančios kilpos (pjovimo įrankiai) endoskopijai</t>
  </si>
  <si>
    <t>1. Monofilamentinės standžios plokščios keturiskart persuktos vielos pjovimo įrankis, skirtas labai plokščių polipų šalinimui (su elektrokauterizacia);
2. Kilpos dydis 14 x 27 mm (± 2 mm);                                                                                                                                            3. Spyruokle perskutas įrankio kilpos galas ir standi viela turi sąlygoti formos išlaikymą ir išsiskleidimą po daugkartinio išskleidimo;
4. Šarvo diametras turi būti 2,4 mm, 230 cm (± 5 cm) ilgio;                                                                                                                        5. Įrankis vienkartinis, sterilus.</t>
  </si>
  <si>
    <t>Micro-Tech, Vokietija.</t>
  </si>
  <si>
    <t>PS1-A**-**-23-220-OL</t>
  </si>
  <si>
    <t>1. Monofilamentinės standžios plokščios keturiskart persuktos vielos pjovimo įrankis, skirtas labai plokščių polipų šalinimui (su elektrokauterizacia);
2. Kilpos dydis 15 x 25 mm;                                                                                                                                            3. Spyruokle perskutas įrankio kilpos galas ir standi viela sąlygoja formos išlaikymą ir išsiskleidimą po daugkartinio išskleidimo;
4. Šarvo diametras 2,3 mm, 220 cm ilgio;                                                                                                                        5. Įrankis vienkartinis, sterilus.
Katalogas "poz_100_101.pdf" 4 ir 5 psl.</t>
  </si>
  <si>
    <t>115.</t>
  </si>
  <si>
    <t>Chirurginės pirštinės:</t>
  </si>
  <si>
    <t>115.1</t>
  </si>
  <si>
    <t xml:space="preserve">Nr. 6                               </t>
  </si>
  <si>
    <t xml:space="preserve">pora     </t>
  </si>
  <si>
    <r>
      <t>1. Sterilios;
2. Be pudros;
3. Natūralaus latekso;
4. Anatominės konfigūracijos (kairei ir dešinei rankoms turi atitikti nurodytus dydžius);
5. AQL ne daugiau</t>
    </r>
    <r>
      <rPr>
        <sz val="11"/>
        <color theme="1"/>
        <rFont val="Calibri"/>
        <family val="2"/>
        <scheme val="minor"/>
      </rPr>
      <t xml:space="preserve"> 0,65</t>
    </r>
    <r>
      <rPr>
        <sz val="11"/>
        <color rgb="FF000000"/>
        <rFont val="Times New Roman"/>
        <family val="1"/>
        <charset val="186"/>
      </rPr>
      <t xml:space="preserve">;
6. Latekso sluoksnio storis delno srityje 0,19 ± 0,02 mm, pirštų srityje 0,21 ± 0,03 mm;
7. Pudros likutis &lt; 2 mg / pirštinėje;
8. Pirštinių ilgis ne &lt; 280 mm;
9. Lengvai plėšiamas įpakavimas;
10. Atitikimas </t>
    </r>
    <r>
      <rPr>
        <sz val="11"/>
        <color theme="1"/>
        <rFont val="Calibri"/>
        <family val="2"/>
        <scheme val="minor"/>
      </rPr>
      <t>MDR2017/745</t>
    </r>
    <r>
      <rPr>
        <sz val="11"/>
        <color rgb="FF000000"/>
        <rFont val="Times New Roman"/>
        <family val="1"/>
        <charset val="186"/>
      </rPr>
      <t>, EN 455, EN 556 arba lygiaverčiams;
11. Paženklinta CE ženklu.</t>
    </r>
  </si>
  <si>
    <t>Medline Industries Ltd.</t>
  </si>
  <si>
    <t xml:space="preserve"> MSG7260</t>
  </si>
  <si>
    <t>1.Sterilios; 2. Be pudros; 3. Natūralaus latekso; 4. Anatominės konfigūracijos ( kairei ir dešinei rankai atitinka nurodytus dydžius); 5. AQL 0,65; 6. Latekso sluoksnio storis delno srityje 0,19mm, pirštų srityje 0,22mm; 7. Pudros nėra; 8. Pirštinių ilgis 295mm; 9. Lengvai plėšiamas įpakavimas; 10. Atitinka MDR 2017/745, EN455, EN556 standartus; 11. Paženklinta CE ženklu. Brošiūros: 115 p.d. Signature Latex OR TDS; 115 p.d. Signature Latex OR_TDS vertimas</t>
  </si>
  <si>
    <t>115.2</t>
  </si>
  <si>
    <t xml:space="preserve">Nr. 6,5                              </t>
  </si>
  <si>
    <t>MSG7265</t>
  </si>
  <si>
    <t xml:space="preserve"> 1.Sterilios; 2. Be pudros; 3. Natūralaus latekso; 4. Anatominės konfigūracijos ( kairei ir dešinei rankai atitinka nurodytus dydžius); 5. AQL 0,65; 6. Latekso sluoksnio storis delno srityje 0,19mm, pirštų srityje 0,22mm; 7. Pudros nėra; 8. Pirštinių ilgis 295mm; 9. Lengvai plėšiamas įpakavimas; 10. Atitinka MDR 2017/745, EN455, EN556 standartus; 11. Paženklinta CE ženklu. Brošiūros: 115 p.d. Signature Latex OR TDS; 115 p.d. Signature Latex OR_TDS vertimas</t>
  </si>
  <si>
    <t>115.3</t>
  </si>
  <si>
    <t xml:space="preserve">Nr. 7                               </t>
  </si>
  <si>
    <t>MSG7270</t>
  </si>
  <si>
    <t>115.4</t>
  </si>
  <si>
    <t xml:space="preserve">Nr. 7,5                              </t>
  </si>
  <si>
    <t>MSG7275</t>
  </si>
  <si>
    <t>1.Sterilios; 2. Be pudros; 3. Natūralaus latekso; 4. Anatominės konfigūracijos ( kairei ir dešinei rankai atitinka nurodytus dydžius); 5. AQL 0,65; 6. Latekso sluoksnio storis delno srityje 0,19mm, pirštų srityje 0,22mm; 7. Pudros nėra; 8. Pirštinių ilgis 295mm; 9. Lengvai plėšiamas įpakavimas; 10. Atitinka MDR 2017/745, EN455, EN556 stanadartus; 11. Paženklinta CE ženklu. Brošiūros: 115 p.d. Signature Latex OR TDS; 115 p.d. Signature Latex OR_TDS vertimas</t>
  </si>
  <si>
    <t>115.5</t>
  </si>
  <si>
    <t xml:space="preserve">Nr. 8                               </t>
  </si>
  <si>
    <t>MSG7280</t>
  </si>
  <si>
    <t>1.Sterilios; 2. Be pudros; 3. Natūralaus latekso; 4. Anatominės konfigūracijos ( kairei ir dešinei rankai atitinka nurodytus dydžius); 5. AQL 0,65; 6. Latekso sluoksnio storis delno srityje 0,19mm, pirštų srityje 0,22mm; 7. Pudros nėra; 8. Pirštinių ilgis 293mm; 9. Lengvai plėšiamas įpakavimas; 10. Atitinka MDR 2017/745, EN455, EN556 standartus; 11. Paženklinta CE ženklu. Brošiūros: 115 p.d. Signature Latex OR TDS; 115 p.d. Signature Latex OR_TDS vertimas</t>
  </si>
  <si>
    <t>115.6</t>
  </si>
  <si>
    <t xml:space="preserve">Nr. 8,5                              </t>
  </si>
  <si>
    <t>MSG7285</t>
  </si>
  <si>
    <t>1.Sterilios; 2. Be pudros; 3. Natūralaus latekso; 4. Anatominės konfigūracijos ( kairei ir dešinei rankai atitinka nurodytus dydžius); 5. AQL 0,65; 6. Latekso sluoksnio storis delno srityje 0,19mm, pirštų srityje 0,22mm; 7. Pudros nėra; 8. Pirštinių ilgis 289mm; 9. Lengvai plėšiamas įpakavimas; 10. Atitinka MDR 2017/745, EN455, EN556 standartus; 11. Paženklinta CE ženklu.  Brošiūros: 115 p.d. Signature Latex OR TDS; 115 p.d. Signature Latex OR_TDS vertimas</t>
  </si>
  <si>
    <t>115.7</t>
  </si>
  <si>
    <t xml:space="preserve">Nr. 9                               </t>
  </si>
  <si>
    <t>MSG7290</t>
  </si>
  <si>
    <t>115 pirkimo dalis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</si>
</sst>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7" fontId="9" fillId="0" borderId="0" applyFont="0" applyBorder="0" applyProtection="0"/>
  </cellStyleXfs>
  <cellXfs count="6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top" wrapText="1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164" fontId="0" fillId="0" borderId="2" xfId="0" applyNumberForma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center" vertical="top" wrapText="1"/>
    </xf>
    <xf numFmtId="0" fontId="0" fillId="3" borderId="0" xfId="0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9" fontId="5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3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 vertical="top"/>
    </xf>
    <xf numFmtId="2" fontId="0" fillId="0" borderId="2" xfId="0" applyNumberFormat="1" applyBorder="1" applyAlignment="1" applyProtection="1">
      <alignment horizontal="center" vertical="top"/>
      <protection locked="0"/>
    </xf>
    <xf numFmtId="2" fontId="5" fillId="0" borderId="2" xfId="0" applyNumberFormat="1" applyFont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</cellXfs>
  <cellStyles count="3">
    <cellStyle name="Excel Built-in Comma" xfId="2" xr:uid="{D2794A01-2089-4B55-92F5-779C87DF72B5}"/>
    <cellStyle name="Įprastas" xfId="0" builtinId="0"/>
    <cellStyle name="Paprastas_Lapas1" xfId="1" xr:uid="{0E049B15-1837-4E5B-BB32-F1899D59B5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16" workbookViewId="0">
      <selection activeCell="G11" sqref="G11:G17"/>
    </sheetView>
  </sheetViews>
  <sheetFormatPr defaultColWidth="8.85546875" defaultRowHeight="15" x14ac:dyDescent="0.25"/>
  <cols>
    <col min="1" max="1" width="8.7109375" style="41" customWidth="1"/>
    <col min="2" max="2" width="49.42578125" customWidth="1"/>
    <col min="3" max="3" width="10.140625" style="42" customWidth="1"/>
    <col min="4" max="4" width="14.42578125" customWidth="1"/>
    <col min="5" max="5" width="11.28515625" style="43" customWidth="1"/>
    <col min="6" max="6" width="7.140625" customWidth="1"/>
    <col min="7" max="7" width="13" style="44" customWidth="1"/>
    <col min="8" max="8" width="13" style="45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42578125" customWidth="1"/>
    <col min="15" max="15" width="11.85546875" style="10" customWidth="1"/>
    <col min="16" max="16" width="9.42578125" style="10" customWidth="1"/>
    <col min="17" max="17" width="34.85546875" style="10" customWidth="1"/>
    <col min="18" max="1021" width="9.42578125" customWidth="1"/>
    <col min="1022" max="1022" width="9.1406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15.75" x14ac:dyDescent="0.25">
      <c r="A3"/>
      <c r="C3"/>
      <c r="E3" s="12"/>
      <c r="F3" s="12"/>
      <c r="G3" s="12"/>
      <c r="H3" s="12"/>
      <c r="I3" s="12"/>
      <c r="M3" s="13"/>
      <c r="N3" s="13"/>
      <c r="O3" s="14"/>
      <c r="P3" s="14"/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0" s="20" customFormat="1" ht="18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8"/>
      <c r="P5" s="18"/>
      <c r="Q5" s="19"/>
    </row>
    <row r="6" spans="1:20" ht="1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0" ht="182.1" customHeight="1" x14ac:dyDescent="0.25">
      <c r="A7" s="22" t="s">
        <v>2</v>
      </c>
      <c r="B7" s="22" t="s">
        <v>3</v>
      </c>
      <c r="C7" s="23" t="s">
        <v>4</v>
      </c>
      <c r="D7" s="24" t="s">
        <v>5</v>
      </c>
      <c r="E7" s="25" t="s">
        <v>6</v>
      </c>
      <c r="F7" s="26" t="s">
        <v>7</v>
      </c>
      <c r="G7" s="26" t="s">
        <v>8</v>
      </c>
      <c r="H7" s="26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7" t="s">
        <v>16</v>
      </c>
      <c r="P7" s="27" t="s">
        <v>17</v>
      </c>
      <c r="Q7" s="28" t="s">
        <v>18</v>
      </c>
    </row>
    <row r="8" spans="1:20" ht="153" customHeight="1" x14ac:dyDescent="0.25">
      <c r="A8" s="46" t="s">
        <v>20</v>
      </c>
      <c r="B8" s="29" t="s">
        <v>21</v>
      </c>
      <c r="C8" s="32" t="s">
        <v>22</v>
      </c>
      <c r="D8" s="33">
        <v>100</v>
      </c>
      <c r="E8" s="47">
        <v>29</v>
      </c>
      <c r="F8" s="49">
        <v>5</v>
      </c>
      <c r="G8" s="38">
        <f t="shared" ref="G8" si="0">D8*E8</f>
        <v>2900</v>
      </c>
      <c r="H8" s="39">
        <f t="shared" ref="H8" si="1">G8+G8*F8/100</f>
        <v>3045</v>
      </c>
      <c r="I8" s="37" t="s">
        <v>23</v>
      </c>
      <c r="J8" s="37"/>
      <c r="K8" s="37"/>
      <c r="L8" s="37"/>
      <c r="M8" s="31" t="s">
        <v>24</v>
      </c>
      <c r="N8" s="31" t="s">
        <v>25</v>
      </c>
      <c r="O8" s="40"/>
      <c r="Q8" s="50" t="s">
        <v>26</v>
      </c>
      <c r="R8" s="10"/>
      <c r="S8" s="10"/>
      <c r="T8" s="10"/>
    </row>
    <row r="9" spans="1:20" ht="121.5" customHeight="1" x14ac:dyDescent="0.25">
      <c r="A9" s="53" t="s">
        <v>27</v>
      </c>
      <c r="B9" s="35" t="s">
        <v>28</v>
      </c>
      <c r="C9" s="52" t="s">
        <v>19</v>
      </c>
      <c r="D9" s="48">
        <v>175</v>
      </c>
      <c r="E9" s="36">
        <v>25</v>
      </c>
      <c r="F9" s="54">
        <v>5</v>
      </c>
      <c r="G9" s="55">
        <f>D9*E9</f>
        <v>4375</v>
      </c>
      <c r="H9" s="55">
        <f>G9+G9*F9/100</f>
        <v>4593.75</v>
      </c>
      <c r="I9" s="51" t="s">
        <v>29</v>
      </c>
      <c r="J9" s="51"/>
      <c r="K9" s="51"/>
      <c r="L9" s="51"/>
      <c r="M9" s="30" t="s">
        <v>30</v>
      </c>
      <c r="N9" s="30" t="s">
        <v>31</v>
      </c>
      <c r="Q9" s="50" t="s">
        <v>32</v>
      </c>
      <c r="R9" s="10"/>
      <c r="S9" s="10"/>
      <c r="T9" s="10"/>
    </row>
    <row r="10" spans="1:20" ht="20.45" customHeight="1" x14ac:dyDescent="0.25">
      <c r="A10" s="59" t="s">
        <v>33</v>
      </c>
      <c r="B10" s="61" t="s">
        <v>34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62"/>
      <c r="Q10" s="30"/>
      <c r="R10" s="10"/>
      <c r="S10" s="10"/>
      <c r="T10" s="10"/>
    </row>
    <row r="11" spans="1:20" ht="186.75" customHeight="1" x14ac:dyDescent="0.25">
      <c r="A11" s="57" t="s">
        <v>35</v>
      </c>
      <c r="B11" s="65" t="s">
        <v>36</v>
      </c>
      <c r="C11" s="65" t="s">
        <v>37</v>
      </c>
      <c r="D11" s="48">
        <v>4000</v>
      </c>
      <c r="E11" s="63">
        <v>0.38</v>
      </c>
      <c r="F11" s="64">
        <v>5</v>
      </c>
      <c r="G11" s="66">
        <f t="shared" ref="G11:G17" si="2">D11*E11</f>
        <v>1520</v>
      </c>
      <c r="H11" s="66">
        <f t="shared" ref="H11:H17" si="3">G11+G11*F11/100</f>
        <v>1596</v>
      </c>
      <c r="I11" s="37" t="s">
        <v>38</v>
      </c>
      <c r="J11" s="37"/>
      <c r="K11" s="37"/>
      <c r="L11" s="37"/>
      <c r="M11" s="62" t="s">
        <v>39</v>
      </c>
      <c r="N11" s="62" t="s">
        <v>40</v>
      </c>
      <c r="Q11" s="50" t="s">
        <v>41</v>
      </c>
      <c r="R11" s="10"/>
      <c r="S11" s="10"/>
      <c r="T11" s="10"/>
    </row>
    <row r="12" spans="1:20" ht="207" customHeight="1" x14ac:dyDescent="0.25">
      <c r="A12" s="57" t="s">
        <v>42</v>
      </c>
      <c r="B12" s="65" t="s">
        <v>43</v>
      </c>
      <c r="C12" s="65" t="s">
        <v>37</v>
      </c>
      <c r="D12" s="48">
        <v>50000</v>
      </c>
      <c r="E12" s="63">
        <v>0.38</v>
      </c>
      <c r="F12" s="64">
        <v>5</v>
      </c>
      <c r="G12" s="66">
        <f t="shared" si="2"/>
        <v>19000</v>
      </c>
      <c r="H12" s="66">
        <f t="shared" si="3"/>
        <v>19950</v>
      </c>
      <c r="I12" s="37"/>
      <c r="J12" s="37"/>
      <c r="K12" s="37"/>
      <c r="L12" s="37"/>
      <c r="M12" s="62" t="s">
        <v>39</v>
      </c>
      <c r="N12" s="62" t="s">
        <v>44</v>
      </c>
      <c r="Q12" s="50" t="s">
        <v>45</v>
      </c>
      <c r="R12" s="10"/>
      <c r="S12" s="10"/>
      <c r="T12" s="10"/>
    </row>
    <row r="13" spans="1:20" ht="210" customHeight="1" x14ac:dyDescent="0.25">
      <c r="A13" s="57" t="s">
        <v>46</v>
      </c>
      <c r="B13" s="65" t="s">
        <v>47</v>
      </c>
      <c r="C13" s="65" t="s">
        <v>37</v>
      </c>
      <c r="D13" s="48">
        <v>80000</v>
      </c>
      <c r="E13" s="63">
        <v>0.38</v>
      </c>
      <c r="F13" s="64">
        <v>5</v>
      </c>
      <c r="G13" s="66">
        <f t="shared" si="2"/>
        <v>30400</v>
      </c>
      <c r="H13" s="66">
        <f t="shared" si="3"/>
        <v>31920</v>
      </c>
      <c r="I13" s="37"/>
      <c r="J13" s="37"/>
      <c r="K13" s="37"/>
      <c r="L13" s="37"/>
      <c r="M13" s="62" t="s">
        <v>39</v>
      </c>
      <c r="N13" s="62" t="s">
        <v>48</v>
      </c>
      <c r="Q13" s="50" t="s">
        <v>41</v>
      </c>
      <c r="R13" s="10"/>
      <c r="S13" s="10"/>
      <c r="T13" s="10"/>
    </row>
    <row r="14" spans="1:20" ht="192.75" customHeight="1" x14ac:dyDescent="0.25">
      <c r="A14" s="57" t="s">
        <v>49</v>
      </c>
      <c r="B14" s="65" t="s">
        <v>50</v>
      </c>
      <c r="C14" s="65" t="s">
        <v>37</v>
      </c>
      <c r="D14" s="48">
        <v>62000</v>
      </c>
      <c r="E14" s="63">
        <v>0.38</v>
      </c>
      <c r="F14" s="64">
        <v>5</v>
      </c>
      <c r="G14" s="66">
        <f t="shared" si="2"/>
        <v>23560</v>
      </c>
      <c r="H14" s="66">
        <f t="shared" si="3"/>
        <v>24738</v>
      </c>
      <c r="I14" s="37"/>
      <c r="J14" s="37"/>
      <c r="K14" s="37"/>
      <c r="L14" s="37"/>
      <c r="M14" s="62" t="s">
        <v>39</v>
      </c>
      <c r="N14" s="62" t="s">
        <v>51</v>
      </c>
      <c r="Q14" s="50" t="s">
        <v>52</v>
      </c>
      <c r="R14" s="10"/>
      <c r="S14" s="10"/>
      <c r="T14" s="10"/>
    </row>
    <row r="15" spans="1:20" ht="192.75" customHeight="1" x14ac:dyDescent="0.25">
      <c r="A15" s="57" t="s">
        <v>53</v>
      </c>
      <c r="B15" s="65" t="s">
        <v>54</v>
      </c>
      <c r="C15" s="65" t="s">
        <v>37</v>
      </c>
      <c r="D15" s="48">
        <v>20000</v>
      </c>
      <c r="E15" s="63">
        <v>0.38</v>
      </c>
      <c r="F15" s="64">
        <v>5</v>
      </c>
      <c r="G15" s="66">
        <f t="shared" si="2"/>
        <v>7600</v>
      </c>
      <c r="H15" s="66">
        <f t="shared" si="3"/>
        <v>7980</v>
      </c>
      <c r="I15" s="37"/>
      <c r="J15" s="37"/>
      <c r="K15" s="37"/>
      <c r="L15" s="37"/>
      <c r="M15" s="62" t="s">
        <v>39</v>
      </c>
      <c r="N15" s="62" t="s">
        <v>55</v>
      </c>
      <c r="Q15" s="50" t="s">
        <v>56</v>
      </c>
      <c r="R15" s="10"/>
      <c r="S15" s="10"/>
      <c r="T15" s="10"/>
    </row>
    <row r="16" spans="1:20" ht="195" x14ac:dyDescent="0.25">
      <c r="A16" s="57" t="s">
        <v>57</v>
      </c>
      <c r="B16" s="65" t="s">
        <v>58</v>
      </c>
      <c r="C16" s="65" t="s">
        <v>37</v>
      </c>
      <c r="D16" s="48">
        <v>10000</v>
      </c>
      <c r="E16" s="63">
        <v>0.38</v>
      </c>
      <c r="F16" s="64">
        <v>5</v>
      </c>
      <c r="G16" s="66">
        <f t="shared" si="2"/>
        <v>3800</v>
      </c>
      <c r="H16" s="66">
        <f t="shared" si="3"/>
        <v>3990</v>
      </c>
      <c r="I16" s="37"/>
      <c r="J16" s="37"/>
      <c r="K16" s="37"/>
      <c r="L16" s="37"/>
      <c r="M16" s="62" t="s">
        <v>39</v>
      </c>
      <c r="N16" s="62" t="s">
        <v>59</v>
      </c>
      <c r="Q16" s="50" t="s">
        <v>60</v>
      </c>
      <c r="R16" s="10"/>
      <c r="S16" s="10"/>
      <c r="T16" s="10"/>
    </row>
    <row r="17" spans="1:20" ht="198.75" customHeight="1" x14ac:dyDescent="0.25">
      <c r="A17" s="57" t="s">
        <v>61</v>
      </c>
      <c r="B17" s="65" t="s">
        <v>62</v>
      </c>
      <c r="C17" s="65" t="s">
        <v>37</v>
      </c>
      <c r="D17" s="48">
        <v>1000</v>
      </c>
      <c r="E17" s="63">
        <v>0.38</v>
      </c>
      <c r="F17" s="64">
        <v>5</v>
      </c>
      <c r="G17" s="66">
        <f t="shared" si="2"/>
        <v>380</v>
      </c>
      <c r="H17" s="66">
        <f t="shared" si="3"/>
        <v>399</v>
      </c>
      <c r="I17" s="37"/>
      <c r="J17" s="37"/>
      <c r="K17" s="37"/>
      <c r="L17" s="37"/>
      <c r="M17" s="62" t="s">
        <v>39</v>
      </c>
      <c r="N17" s="62" t="s">
        <v>63</v>
      </c>
      <c r="Q17" s="50" t="s">
        <v>60</v>
      </c>
      <c r="R17" s="10"/>
      <c r="S17" s="10"/>
      <c r="T17" s="10"/>
    </row>
    <row r="18" spans="1:20" ht="20.45" customHeight="1" x14ac:dyDescent="0.25">
      <c r="A18" s="60" t="s">
        <v>64</v>
      </c>
      <c r="B18" s="60"/>
      <c r="C18" s="60"/>
      <c r="D18" s="60"/>
      <c r="E18" s="60"/>
      <c r="F18" s="60"/>
      <c r="G18" s="58">
        <f>SUM(G11:G17)</f>
        <v>86260</v>
      </c>
      <c r="H18" s="56">
        <f>SUM(H11:H17)</f>
        <v>90573</v>
      </c>
      <c r="I18" s="34"/>
      <c r="J18" s="34"/>
      <c r="K18" s="34"/>
      <c r="L18" s="34"/>
      <c r="M18" s="30"/>
      <c r="N18" s="30"/>
      <c r="O18" s="67"/>
      <c r="P18" s="68"/>
      <c r="Q18" s="30"/>
      <c r="R18" s="10"/>
      <c r="S18" s="10"/>
      <c r="T18" s="10"/>
    </row>
  </sheetData>
  <mergeCells count="10">
    <mergeCell ref="B10:L10"/>
    <mergeCell ref="I11:L17"/>
    <mergeCell ref="A18:F18"/>
    <mergeCell ref="I9:L9"/>
    <mergeCell ref="I8:L8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2024-12-03T12:35:20Z</dcterms:modified>
</cp:coreProperties>
</file>