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Mediq Lietuva\"/>
    </mc:Choice>
  </mc:AlternateContent>
  <xr:revisionPtr revIDLastSave="0" documentId="13_ncr:1_{6185D42A-D99F-4722-B5D8-6B6123FC3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H24" i="1" s="1"/>
  <c r="G23" i="1"/>
  <c r="H23" i="1" s="1"/>
  <c r="G21" i="1"/>
  <c r="H21" i="1" s="1"/>
  <c r="G20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8" i="1"/>
  <c r="H8" i="1" s="1"/>
  <c r="H20" i="1" l="1"/>
  <c r="H22" i="1" s="1"/>
  <c r="G22" i="1"/>
  <c r="H18" i="1"/>
  <c r="G18" i="1"/>
</calcChain>
</file>

<file path=xl/sharedStrings.xml><?xml version="1.0" encoding="utf-8"?>
<sst xmlns="http://schemas.openxmlformats.org/spreadsheetml/2006/main" count="93" uniqueCount="71">
  <si>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</si>
  <si>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</si>
  <si>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</si>
  <si>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</si>
  <si>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</si>
  <si>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</si>
  <si>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</si>
  <si>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</si>
  <si>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</si>
  <si>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</si>
  <si>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</si>
  <si>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</si>
  <si>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</si>
  <si>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</si>
  <si>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</si>
  <si>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</si>
  <si>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</si>
  <si>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</si>
  <si>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</si>
  <si>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</si>
  <si>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23.</t>
  </si>
  <si>
    <t>Adata insulininė</t>
  </si>
  <si>
    <t>1. Dydis: 0,25 x 8 mm ± 1 mm;
2. Paženklinta CE ženklu.</t>
  </si>
  <si>
    <t>Medeco</t>
  </si>
  <si>
    <t>1. Dydis 0,25x8mm. 2. CE ženklas. Dok. P.d. 23</t>
  </si>
  <si>
    <t>28.</t>
  </si>
  <si>
    <t>Skalpelio rankenėlės ir ašmenys:</t>
  </si>
  <si>
    <t>Feather, Japonija</t>
  </si>
  <si>
    <t>28.1.</t>
  </si>
  <si>
    <t>Skalpelio ašmenys Nr. 23</t>
  </si>
  <si>
    <t xml:space="preserve">1. Sterilūs;
2. Ypatingai aštrūs,aukštos kokybės;
3. Nerūdijančio arba anglinio plieno;
4. Ašmenys nugaląsti iš abiejų pusių dviejų pakopų galandimo metodu,kampas 38±1º;
5. Aliuminio folijos įpakavime;                                                                                                                                                6. Paženklinta CE ženklu.
</t>
  </si>
  <si>
    <t>28.2.</t>
  </si>
  <si>
    <t>Skalpelio ašmenys Nr. 22</t>
  </si>
  <si>
    <t>28.3.</t>
  </si>
  <si>
    <t>Skalpelio ašmenys Nr. 21</t>
  </si>
  <si>
    <t>28.4.</t>
  </si>
  <si>
    <t>Skalpelio ašmenys Nr. 15</t>
  </si>
  <si>
    <t>28.5.</t>
  </si>
  <si>
    <t>Skalpelio ašmenys Nr. 11</t>
  </si>
  <si>
    <t>28.6.</t>
  </si>
  <si>
    <t>Skalpelio ašmenys Nr. 10</t>
  </si>
  <si>
    <t>28.7.</t>
  </si>
  <si>
    <t>Rankenėlės Nr. 3</t>
  </si>
  <si>
    <t>Nerūdijančio plieno; lengva uždėti ir nuimti ašmenis.</t>
  </si>
  <si>
    <t>28.8.</t>
  </si>
  <si>
    <t>Rankenėlės Nr. 4</t>
  </si>
  <si>
    <t>28 pirkimo dalis iš viso:</t>
  </si>
  <si>
    <t>Leonhard Lang GmbH</t>
  </si>
  <si>
    <t>Lohmann Rauscher GmbH</t>
  </si>
  <si>
    <t>50.</t>
  </si>
  <si>
    <t>Hidrokoloidinis tvarstis vidutiniškai eksuduojančioms žaizdoms gydyti:</t>
  </si>
  <si>
    <t>50.1.</t>
  </si>
  <si>
    <t>Hidrokoloidinis tvarstis vidutiniškai eksuduojančioms žaizdoms gydyti (10 ± 2 cm x 10 ± 2 cm)</t>
  </si>
  <si>
    <t>1. Sterilus;
2. Pusiau pralaidi poliuretano plėvelė;
3. Hidrokoloido sluoksnis;
4. Paženklinta CE ženklu.</t>
  </si>
  <si>
    <t>108830, Suprasorb H</t>
  </si>
  <si>
    <t>10x10 cm. 1. Sterilus; 2. pusiau pralaidi poliuretano plėvelė; 3. Hidrokoloido sluoksnis; 4 . CE ženklas. Dok. PDSH</t>
  </si>
  <si>
    <t>50.2.</t>
  </si>
  <si>
    <t>Hidrokoloidinis tvarstis vidutiniškai eksuduojančioms žaizdoms gydyti (15 ± 2 cm x 15 ± 2 cm)</t>
  </si>
  <si>
    <t>108831, Suprasorb H</t>
  </si>
  <si>
    <t>15x15 cm. 1. Sterilus; 2. pusiau pralaidi poliuretano plėvelė; 3. Hidrokoloido sluoksnis; 4 . CE ženklas. Dok. PDSH</t>
  </si>
  <si>
    <t>50 pirkimo dalis iš viso:</t>
  </si>
  <si>
    <t>62.</t>
  </si>
  <si>
    <t>Termometrai į šaldytuvą (ne mažesnėse ribose nei nuo 0° iki 70°) su patikra.</t>
  </si>
  <si>
    <t>41 EP1132; https://suva.lt/epus/index.php?route=product/product&amp;product_id=615&amp;search=termometrai&amp;description=true</t>
  </si>
  <si>
    <t>Termometras į šaldytuvą -10..+110°C</t>
  </si>
  <si>
    <t>105.</t>
  </si>
  <si>
    <t>Ilgalaikės Holterio EKG registravimo elektrodai</t>
  </si>
  <si>
    <r>
      <t xml:space="preserve">1. Tinka ilgalaikei EKG (pateikti įrodantčius dokumentus);
2. Nelaidus skysčiams;
3. Išmatavimai </t>
    </r>
    <r>
      <rPr>
        <sz val="11"/>
        <color theme="1"/>
        <rFont val="Calibri"/>
        <family val="2"/>
        <scheme val="minor"/>
      </rPr>
      <t xml:space="preserve">63 mm x 71 mm </t>
    </r>
    <r>
      <rPr>
        <sz val="11"/>
        <color rgb="FF000000"/>
        <rFont val="Times New Roman"/>
        <family val="1"/>
        <charset val="186"/>
      </rPr>
      <t>(± 5 mm);
4. Paženklinta CE ženklu.</t>
    </r>
  </si>
  <si>
    <t>T-VO01</t>
  </si>
  <si>
    <t>Leonhard Lang</t>
  </si>
  <si>
    <t>1. Tinka ilgalaikei EKG; 2. Nelaidus skysčiams; 3. Išmatavimai 66x60cm; 4. CE ženklas. Dok. Katalogas p.d.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</si>
</sst>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10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Liberation Sans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Border="0" applyProtection="0"/>
    <xf numFmtId="167" fontId="8" fillId="0" borderId="0" applyFont="0" applyBorder="0" applyProtection="0"/>
    <xf numFmtId="0" fontId="9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/>
    <xf numFmtId="3" fontId="5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164" fontId="1" fillId="0" borderId="2" xfId="0" applyNumberFormat="1" applyFont="1" applyBorder="1" applyAlignment="1" applyProtection="1">
      <alignment horizontal="right" vertical="top" wrapText="1"/>
      <protection locked="0"/>
    </xf>
    <xf numFmtId="4" fontId="1" fillId="0" borderId="2" xfId="0" applyNumberFormat="1" applyFont="1" applyBorder="1" applyAlignment="1" applyProtection="1">
      <alignment horizontal="right" vertical="top" wrapText="1"/>
      <protection locked="0"/>
    </xf>
    <xf numFmtId="49" fontId="5" fillId="3" borderId="2" xfId="0" applyNumberFormat="1" applyFont="1" applyFill="1" applyBorder="1" applyAlignment="1">
      <alignment horizontal="center" vertical="top" wrapText="1"/>
    </xf>
    <xf numFmtId="2" fontId="5" fillId="3" borderId="2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/>
    <xf numFmtId="0" fontId="1" fillId="3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0" fillId="0" borderId="5" xfId="0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7" xfId="0" applyBorder="1" applyProtection="1">
      <protection locked="0"/>
    </xf>
    <xf numFmtId="4" fontId="2" fillId="0" borderId="4" xfId="3" applyNumberFormat="1" applyFont="1" applyBorder="1" applyAlignment="1">
      <alignment horizontal="center" vertical="top" wrapText="1"/>
    </xf>
    <xf numFmtId="0" fontId="1" fillId="0" borderId="3" xfId="0" applyFont="1" applyBorder="1"/>
    <xf numFmtId="0" fontId="0" fillId="0" borderId="13" xfId="0" applyBorder="1" applyProtection="1">
      <protection locked="0"/>
    </xf>
  </cellXfs>
  <cellStyles count="4">
    <cellStyle name="Excel Built-in Comma" xfId="2" xr:uid="{57EDF840-77E9-410E-A05E-71A585F57CA1}"/>
    <cellStyle name="Įprastas" xfId="0" builtinId="0"/>
    <cellStyle name="Normal 2" xfId="3" xr:uid="{1F7DDD84-58EA-4BB4-9C34-5F48F91B0EC9}"/>
    <cellStyle name="Paprastas_Lapas1" xfId="1" xr:uid="{C6A00FB4-CFEF-4D49-8F08-BB08FEB51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13" workbookViewId="0">
      <selection activeCell="H24" sqref="H24"/>
    </sheetView>
  </sheetViews>
  <sheetFormatPr defaultRowHeight="15"/>
  <cols>
    <col min="1" max="1" width="8.7109375" style="38" customWidth="1"/>
    <col min="2" max="2" width="49.42578125" customWidth="1"/>
    <col min="3" max="3" width="10.140625" style="39" customWidth="1"/>
    <col min="4" max="4" width="14.42578125" customWidth="1"/>
    <col min="5" max="5" width="11.28515625" style="40" customWidth="1"/>
    <col min="6" max="6" width="7.140625" customWidth="1"/>
    <col min="7" max="7" width="13" style="41" customWidth="1"/>
    <col min="8" max="8" width="13" style="42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10" customWidth="1"/>
    <col min="16" max="16" width="9.5703125" style="10" customWidth="1"/>
    <col min="17" max="17" width="34.85546875" style="10" customWidth="1"/>
    <col min="18" max="1021" width="9.5703125" customWidth="1"/>
  </cols>
  <sheetData>
    <row r="1" spans="1:20" ht="15.75" customHeight="1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0" ht="15.75">
      <c r="A3"/>
      <c r="C3"/>
      <c r="E3" s="62"/>
      <c r="F3" s="62"/>
      <c r="G3" s="62"/>
      <c r="H3" s="62"/>
      <c r="I3" s="62"/>
      <c r="M3" s="11"/>
      <c r="N3" s="11"/>
      <c r="O3" s="12"/>
      <c r="P3" s="12"/>
    </row>
    <row r="4" spans="1:20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20" s="17" customFormat="1" ht="18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13"/>
      <c r="M5" s="14"/>
      <c r="N5" s="14"/>
      <c r="O5" s="15"/>
      <c r="P5" s="15"/>
      <c r="Q5" s="16"/>
    </row>
    <row r="6" spans="1:20" ht="15" customHeight="1">
      <c r="A6" s="64" t="s">
        <v>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20" ht="181.9" customHeight="1">
      <c r="A7" s="18" t="s">
        <v>2</v>
      </c>
      <c r="B7" s="18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2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23" t="s">
        <v>16</v>
      </c>
      <c r="P7" s="68" t="s">
        <v>17</v>
      </c>
      <c r="Q7" s="24" t="s">
        <v>18</v>
      </c>
    </row>
    <row r="8" spans="1:20" ht="29.25" customHeight="1">
      <c r="A8" s="37" t="s">
        <v>20</v>
      </c>
      <c r="B8" s="25" t="s">
        <v>21</v>
      </c>
      <c r="C8" s="29" t="s">
        <v>19</v>
      </c>
      <c r="D8" s="30">
        <v>5000</v>
      </c>
      <c r="E8" s="43">
        <v>4.4999999999999998E-2</v>
      </c>
      <c r="F8" s="46">
        <v>5</v>
      </c>
      <c r="G8" s="34">
        <f>D8*E8</f>
        <v>225</v>
      </c>
      <c r="H8" s="35">
        <f>G8+G8*F8/100</f>
        <v>236.25</v>
      </c>
      <c r="I8" s="60" t="s">
        <v>22</v>
      </c>
      <c r="J8" s="60"/>
      <c r="K8" s="60"/>
      <c r="L8" s="60"/>
      <c r="M8" s="47" t="s">
        <v>23</v>
      </c>
      <c r="N8" s="45">
        <v>5061</v>
      </c>
      <c r="P8" s="70"/>
      <c r="Q8" s="67" t="s">
        <v>24</v>
      </c>
      <c r="R8" s="10"/>
      <c r="S8" s="10"/>
      <c r="T8" s="10"/>
    </row>
    <row r="9" spans="1:20" ht="33" customHeight="1">
      <c r="A9" s="37" t="s">
        <v>25</v>
      </c>
      <c r="B9" s="25" t="s">
        <v>26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6" t="s">
        <v>27</v>
      </c>
      <c r="N9" s="26"/>
      <c r="O9" s="66" t="s">
        <v>27</v>
      </c>
      <c r="P9" s="75"/>
      <c r="Q9" s="54"/>
      <c r="R9" s="10"/>
      <c r="S9" s="10"/>
      <c r="T9" s="10"/>
    </row>
    <row r="10" spans="1:20" ht="31.5" customHeight="1">
      <c r="A10" s="36" t="s">
        <v>28</v>
      </c>
      <c r="B10" s="33" t="s">
        <v>29</v>
      </c>
      <c r="C10" s="29" t="s">
        <v>19</v>
      </c>
      <c r="D10" s="30">
        <v>3000</v>
      </c>
      <c r="E10" s="43">
        <v>0.1</v>
      </c>
      <c r="F10" s="46">
        <v>5</v>
      </c>
      <c r="G10" s="44">
        <f t="shared" ref="G10:G17" si="0">D10*E10</f>
        <v>300</v>
      </c>
      <c r="H10" s="44">
        <f t="shared" ref="H10:H17" si="1">G10+G10*F10/100</f>
        <v>315</v>
      </c>
      <c r="I10" s="57" t="s">
        <v>30</v>
      </c>
      <c r="J10" s="57"/>
      <c r="K10" s="57"/>
      <c r="L10" s="57"/>
      <c r="M10" s="47"/>
      <c r="N10" s="45">
        <v>69445</v>
      </c>
      <c r="O10" s="65" t="s">
        <v>27</v>
      </c>
      <c r="P10" s="74">
        <v>69445</v>
      </c>
      <c r="Q10" s="54"/>
      <c r="R10" s="10"/>
      <c r="S10" s="10"/>
      <c r="T10" s="10"/>
    </row>
    <row r="11" spans="1:20" ht="36" customHeight="1">
      <c r="A11" s="36" t="s">
        <v>31</v>
      </c>
      <c r="B11" s="33" t="s">
        <v>32</v>
      </c>
      <c r="C11" s="29" t="s">
        <v>19</v>
      </c>
      <c r="D11" s="30">
        <v>4500</v>
      </c>
      <c r="E11" s="43">
        <v>0.1</v>
      </c>
      <c r="F11" s="46">
        <v>5</v>
      </c>
      <c r="G11" s="44">
        <f t="shared" si="0"/>
        <v>450</v>
      </c>
      <c r="H11" s="44">
        <f t="shared" si="1"/>
        <v>472.5</v>
      </c>
      <c r="I11" s="57"/>
      <c r="J11" s="57"/>
      <c r="K11" s="57"/>
      <c r="L11" s="57"/>
      <c r="M11" s="45"/>
      <c r="N11" s="45"/>
      <c r="O11" s="65" t="s">
        <v>27</v>
      </c>
      <c r="P11" s="72">
        <v>69444</v>
      </c>
      <c r="Q11" s="54"/>
      <c r="R11" s="10"/>
      <c r="S11" s="10"/>
      <c r="T11" s="10"/>
    </row>
    <row r="12" spans="1:20" ht="43.5" customHeight="1">
      <c r="A12" s="36" t="s">
        <v>33</v>
      </c>
      <c r="B12" s="33" t="s">
        <v>34</v>
      </c>
      <c r="C12" s="29" t="s">
        <v>19</v>
      </c>
      <c r="D12" s="30">
        <v>5000</v>
      </c>
      <c r="E12" s="43">
        <v>0.1</v>
      </c>
      <c r="F12" s="46">
        <v>5</v>
      </c>
      <c r="G12" s="44">
        <f t="shared" si="0"/>
        <v>500</v>
      </c>
      <c r="H12" s="44">
        <f t="shared" si="1"/>
        <v>525</v>
      </c>
      <c r="I12" s="57"/>
      <c r="J12" s="57"/>
      <c r="K12" s="57"/>
      <c r="L12" s="57"/>
      <c r="M12" s="45"/>
      <c r="N12" s="45"/>
      <c r="O12" s="65" t="s">
        <v>27</v>
      </c>
      <c r="P12" s="73">
        <v>76362</v>
      </c>
      <c r="Q12" s="54"/>
      <c r="R12" s="10"/>
      <c r="S12" s="10"/>
      <c r="T12" s="10"/>
    </row>
    <row r="13" spans="1:20" ht="37.5" customHeight="1">
      <c r="A13" s="36" t="s">
        <v>35</v>
      </c>
      <c r="B13" s="33" t="s">
        <v>36</v>
      </c>
      <c r="C13" s="29" t="s">
        <v>19</v>
      </c>
      <c r="D13" s="30">
        <v>4500</v>
      </c>
      <c r="E13" s="43">
        <v>0.1</v>
      </c>
      <c r="F13" s="46">
        <v>5</v>
      </c>
      <c r="G13" s="44">
        <f t="shared" si="0"/>
        <v>450</v>
      </c>
      <c r="H13" s="44">
        <f t="shared" si="1"/>
        <v>472.5</v>
      </c>
      <c r="I13" s="57"/>
      <c r="J13" s="57"/>
      <c r="K13" s="57"/>
      <c r="L13" s="57"/>
      <c r="M13" s="45"/>
      <c r="N13" s="45"/>
      <c r="O13" s="65" t="s">
        <v>27</v>
      </c>
      <c r="P13" s="69">
        <v>69443</v>
      </c>
      <c r="Q13" s="27"/>
      <c r="R13" s="10"/>
      <c r="S13" s="10"/>
      <c r="T13" s="10"/>
    </row>
    <row r="14" spans="1:20" ht="38.25" customHeight="1">
      <c r="A14" s="36" t="s">
        <v>37</v>
      </c>
      <c r="B14" s="33" t="s">
        <v>38</v>
      </c>
      <c r="C14" s="29" t="s">
        <v>19</v>
      </c>
      <c r="D14" s="30">
        <v>22000</v>
      </c>
      <c r="E14" s="43">
        <v>0.1</v>
      </c>
      <c r="F14" s="46">
        <v>5</v>
      </c>
      <c r="G14" s="44">
        <f t="shared" si="0"/>
        <v>2200</v>
      </c>
      <c r="H14" s="44">
        <f t="shared" si="1"/>
        <v>2310</v>
      </c>
      <c r="I14" s="57"/>
      <c r="J14" s="57"/>
      <c r="K14" s="57"/>
      <c r="L14" s="57"/>
      <c r="M14" s="45"/>
      <c r="N14" s="45"/>
      <c r="O14" s="65" t="s">
        <v>27</v>
      </c>
      <c r="P14" s="48">
        <v>69441</v>
      </c>
      <c r="Q14" s="27"/>
      <c r="R14" s="10"/>
      <c r="S14" s="10"/>
      <c r="T14" s="10"/>
    </row>
    <row r="15" spans="1:20" ht="33.75" customHeight="1">
      <c r="A15" s="36" t="s">
        <v>39</v>
      </c>
      <c r="B15" s="33" t="s">
        <v>40</v>
      </c>
      <c r="C15" s="29" t="s">
        <v>19</v>
      </c>
      <c r="D15" s="30">
        <v>1000</v>
      </c>
      <c r="E15" s="43">
        <v>0.1</v>
      </c>
      <c r="F15" s="46">
        <v>5</v>
      </c>
      <c r="G15" s="44">
        <f t="shared" si="0"/>
        <v>100</v>
      </c>
      <c r="H15" s="44">
        <f t="shared" si="1"/>
        <v>105</v>
      </c>
      <c r="I15" s="57"/>
      <c r="J15" s="57"/>
      <c r="K15" s="57"/>
      <c r="L15" s="57"/>
      <c r="M15" s="45"/>
      <c r="N15" s="45"/>
      <c r="O15" s="65" t="s">
        <v>27</v>
      </c>
      <c r="P15" s="48">
        <v>69440</v>
      </c>
      <c r="Q15" s="27"/>
      <c r="R15" s="10"/>
      <c r="S15" s="10"/>
      <c r="T15" s="10"/>
    </row>
    <row r="16" spans="1:20" ht="35.25" customHeight="1">
      <c r="A16" s="36" t="s">
        <v>41</v>
      </c>
      <c r="B16" s="33" t="s">
        <v>42</v>
      </c>
      <c r="C16" s="29" t="s">
        <v>19</v>
      </c>
      <c r="D16" s="32">
        <v>30</v>
      </c>
      <c r="E16" s="43">
        <v>3.7</v>
      </c>
      <c r="F16" s="46">
        <v>5</v>
      </c>
      <c r="G16" s="44">
        <f t="shared" si="0"/>
        <v>111</v>
      </c>
      <c r="H16" s="44">
        <f t="shared" si="1"/>
        <v>116.55</v>
      </c>
      <c r="I16" s="55" t="s">
        <v>43</v>
      </c>
      <c r="J16" s="55"/>
      <c r="K16" s="55"/>
      <c r="L16" s="55"/>
      <c r="M16" s="45"/>
      <c r="N16" s="45"/>
      <c r="O16" s="65" t="s">
        <v>27</v>
      </c>
      <c r="P16" s="48">
        <v>20302</v>
      </c>
      <c r="Q16" s="27"/>
      <c r="R16" s="10"/>
      <c r="S16" s="10"/>
      <c r="T16" s="10"/>
    </row>
    <row r="17" spans="1:20" ht="39" customHeight="1">
      <c r="A17" s="36" t="s">
        <v>44</v>
      </c>
      <c r="B17" s="33" t="s">
        <v>45</v>
      </c>
      <c r="C17" s="29" t="s">
        <v>19</v>
      </c>
      <c r="D17" s="32">
        <v>30</v>
      </c>
      <c r="E17" s="43">
        <v>3.7</v>
      </c>
      <c r="F17" s="46">
        <v>5</v>
      </c>
      <c r="G17" s="44">
        <f t="shared" si="0"/>
        <v>111</v>
      </c>
      <c r="H17" s="44">
        <f t="shared" si="1"/>
        <v>116.55</v>
      </c>
      <c r="I17" s="55"/>
      <c r="J17" s="55"/>
      <c r="K17" s="55"/>
      <c r="L17" s="55"/>
      <c r="M17" s="45"/>
      <c r="N17" s="45"/>
      <c r="O17" s="65" t="s">
        <v>27</v>
      </c>
      <c r="P17" s="77">
        <v>20304</v>
      </c>
      <c r="Q17" s="27"/>
      <c r="R17" s="10"/>
      <c r="S17" s="10"/>
      <c r="T17" s="10"/>
    </row>
    <row r="18" spans="1:20" ht="15" customHeight="1">
      <c r="A18" s="58" t="s">
        <v>46</v>
      </c>
      <c r="B18" s="58"/>
      <c r="C18" s="58"/>
      <c r="D18" s="58"/>
      <c r="E18" s="58"/>
      <c r="F18" s="58"/>
      <c r="G18" s="34">
        <f>SUM(G10:G17)</f>
        <v>4222</v>
      </c>
      <c r="H18" s="35">
        <f>SUM(H10:H17)</f>
        <v>4433.1000000000004</v>
      </c>
      <c r="I18" s="31"/>
      <c r="J18" s="31"/>
      <c r="K18" s="31"/>
      <c r="L18" s="31"/>
      <c r="M18" s="27"/>
      <c r="N18" s="27"/>
      <c r="P18" s="70"/>
      <c r="Q18" s="54"/>
      <c r="R18" s="10"/>
      <c r="S18" s="10"/>
      <c r="T18" s="10"/>
    </row>
    <row r="19" spans="1:20" ht="34.5" customHeight="1">
      <c r="A19" s="37" t="s">
        <v>49</v>
      </c>
      <c r="B19" s="25" t="s">
        <v>50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N19" s="26"/>
      <c r="P19" s="71"/>
      <c r="Q19" s="54"/>
      <c r="R19" s="10"/>
      <c r="S19" s="10"/>
      <c r="T19" s="10"/>
    </row>
    <row r="20" spans="1:20" ht="62.25" customHeight="1">
      <c r="A20" s="36" t="s">
        <v>51</v>
      </c>
      <c r="B20" s="33" t="s">
        <v>52</v>
      </c>
      <c r="C20" s="29" t="s">
        <v>19</v>
      </c>
      <c r="D20" s="32">
        <v>500</v>
      </c>
      <c r="E20" s="49">
        <v>1.1000000000000001</v>
      </c>
      <c r="F20" s="50">
        <v>5</v>
      </c>
      <c r="G20" s="44">
        <f>D20*E20</f>
        <v>550</v>
      </c>
      <c r="H20" s="44">
        <f>G20+G20*F20/100</f>
        <v>577.5</v>
      </c>
      <c r="I20" s="57" t="s">
        <v>53</v>
      </c>
      <c r="J20" s="57"/>
      <c r="K20" s="57"/>
      <c r="L20" s="57"/>
      <c r="M20" s="47" t="s">
        <v>48</v>
      </c>
      <c r="N20" s="45" t="s">
        <v>54</v>
      </c>
      <c r="P20" s="71"/>
      <c r="Q20" s="67" t="s">
        <v>55</v>
      </c>
      <c r="R20" s="10"/>
      <c r="S20" s="10"/>
      <c r="T20" s="10"/>
    </row>
    <row r="21" spans="1:20" ht="36" customHeight="1">
      <c r="A21" s="36" t="s">
        <v>56</v>
      </c>
      <c r="B21" s="33" t="s">
        <v>57</v>
      </c>
      <c r="C21" s="29" t="s">
        <v>19</v>
      </c>
      <c r="D21" s="32">
        <v>500</v>
      </c>
      <c r="E21" s="49">
        <v>2.0499999999999998</v>
      </c>
      <c r="F21" s="50">
        <v>5</v>
      </c>
      <c r="G21" s="44">
        <f>D21*E21</f>
        <v>1025</v>
      </c>
      <c r="H21" s="44">
        <f>G21+G21*F21/100</f>
        <v>1076.25</v>
      </c>
      <c r="I21" s="57"/>
      <c r="J21" s="57"/>
      <c r="K21" s="57"/>
      <c r="L21" s="57"/>
      <c r="M21" s="47" t="s">
        <v>48</v>
      </c>
      <c r="N21" s="45" t="s">
        <v>58</v>
      </c>
      <c r="P21" s="71"/>
      <c r="Q21" s="67" t="s">
        <v>59</v>
      </c>
      <c r="R21" s="10"/>
      <c r="S21" s="10"/>
      <c r="T21" s="10"/>
    </row>
    <row r="22" spans="1:20" ht="16.5" customHeight="1">
      <c r="A22" s="59" t="s">
        <v>60</v>
      </c>
      <c r="B22" s="59"/>
      <c r="C22" s="59"/>
      <c r="D22" s="59"/>
      <c r="E22" s="59"/>
      <c r="F22" s="59"/>
      <c r="G22" s="34">
        <f>SUM(G20:G21)</f>
        <v>1575</v>
      </c>
      <c r="H22" s="35">
        <f>SUM(H20:H21)</f>
        <v>1653.75</v>
      </c>
      <c r="I22" s="31"/>
      <c r="J22" s="31"/>
      <c r="K22" s="31"/>
      <c r="L22" s="31"/>
      <c r="M22" s="27"/>
      <c r="N22" s="27"/>
      <c r="P22" s="71"/>
      <c r="Q22" s="54"/>
      <c r="R22" s="10"/>
      <c r="S22" s="10"/>
      <c r="T22" s="10"/>
    </row>
    <row r="23" spans="1:20" ht="105" customHeight="1">
      <c r="A23" s="37" t="s">
        <v>61</v>
      </c>
      <c r="B23" s="25" t="s">
        <v>62</v>
      </c>
      <c r="C23" s="29" t="s">
        <v>19</v>
      </c>
      <c r="D23" s="32">
        <v>80</v>
      </c>
      <c r="E23" s="49">
        <v>17</v>
      </c>
      <c r="F23" s="50">
        <v>21</v>
      </c>
      <c r="G23" s="34">
        <f t="shared" ref="G23" si="2">D23*E23</f>
        <v>1360</v>
      </c>
      <c r="H23" s="35">
        <f t="shared" ref="H23" si="3">G23+G23*F23/100</f>
        <v>1645.6</v>
      </c>
      <c r="I23" s="56"/>
      <c r="J23" s="56"/>
      <c r="K23" s="56"/>
      <c r="L23" s="56"/>
      <c r="M23" s="47"/>
      <c r="N23" s="45" t="s">
        <v>63</v>
      </c>
      <c r="P23" s="78"/>
      <c r="Q23" s="54" t="s">
        <v>64</v>
      </c>
      <c r="R23" s="10"/>
      <c r="S23" s="10"/>
      <c r="T23" s="10"/>
    </row>
    <row r="24" spans="1:20" ht="66" customHeight="1">
      <c r="A24" s="51" t="s">
        <v>65</v>
      </c>
      <c r="B24" s="25" t="s">
        <v>66</v>
      </c>
      <c r="C24" s="29" t="s">
        <v>19</v>
      </c>
      <c r="D24" s="30">
        <v>4000</v>
      </c>
      <c r="E24" s="43">
        <v>0.18</v>
      </c>
      <c r="F24" s="53">
        <v>5</v>
      </c>
      <c r="G24" s="52">
        <f>D24*E24</f>
        <v>720</v>
      </c>
      <c r="H24" s="52">
        <f>G24+G24*F24/100</f>
        <v>756</v>
      </c>
      <c r="I24" s="57" t="s">
        <v>67</v>
      </c>
      <c r="J24" s="57"/>
      <c r="K24" s="57"/>
      <c r="L24" s="57"/>
      <c r="M24" s="28" t="s">
        <v>47</v>
      </c>
      <c r="N24" s="28" t="s">
        <v>68</v>
      </c>
      <c r="O24" s="76" t="s">
        <v>69</v>
      </c>
      <c r="P24" s="75"/>
      <c r="Q24" s="67" t="s">
        <v>70</v>
      </c>
      <c r="R24" s="10"/>
      <c r="S24" s="10"/>
      <c r="T24" s="10"/>
    </row>
  </sheetData>
  <mergeCells count="13">
    <mergeCell ref="A2:N2"/>
    <mergeCell ref="E3:I3"/>
    <mergeCell ref="A4:N4"/>
    <mergeCell ref="A5:K5"/>
    <mergeCell ref="A6:N6"/>
    <mergeCell ref="I8:L8"/>
    <mergeCell ref="I10:L15"/>
    <mergeCell ref="I16:L17"/>
    <mergeCell ref="A18:F18"/>
    <mergeCell ref="A22:F22"/>
    <mergeCell ref="I20:L21"/>
    <mergeCell ref="I23:L23"/>
    <mergeCell ref="I24:L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2024-12-03T13:25:36Z</dcterms:modified>
</cp:coreProperties>
</file>